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ily\Documents\Rotary Membership Resources\"/>
    </mc:Choice>
  </mc:AlternateContent>
  <xr:revisionPtr revIDLastSave="0" documentId="8_{8CF2FBB7-BF20-45F7-A948-EDD4F35D7A37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externalReferences>
    <externalReference r:id="rId25"/>
    <externalReference r:id="rId26"/>
    <externalReference r:id="rId2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7" i="14" l="1"/>
  <c r="M67" i="14" s="1"/>
  <c r="L62" i="6"/>
  <c r="L60" i="6"/>
  <c r="L61" i="6"/>
  <c r="L59" i="6"/>
  <c r="L58" i="6"/>
  <c r="L57" i="6"/>
  <c r="L56" i="6"/>
  <c r="L55" i="6"/>
  <c r="L54" i="6"/>
  <c r="L53" i="6"/>
  <c r="L50" i="6"/>
  <c r="L52" i="6"/>
  <c r="L49" i="6"/>
  <c r="L48" i="6"/>
  <c r="L47" i="6"/>
  <c r="L46" i="6"/>
  <c r="L45" i="6"/>
  <c r="L44" i="6"/>
  <c r="L35" i="6"/>
  <c r="L43" i="6"/>
  <c r="L42" i="6"/>
  <c r="L51" i="6"/>
  <c r="L41" i="6"/>
  <c r="L40" i="6"/>
  <c r="L39" i="6"/>
  <c r="L38" i="6"/>
  <c r="L37" i="6"/>
  <c r="L36" i="6"/>
  <c r="L34" i="6"/>
  <c r="L33" i="6"/>
  <c r="L32" i="6"/>
  <c r="L31" i="6"/>
  <c r="L30" i="6"/>
  <c r="L29" i="6"/>
  <c r="L28" i="6"/>
  <c r="L27" i="6"/>
  <c r="L26" i="6"/>
  <c r="L25" i="6"/>
  <c r="L24" i="6"/>
  <c r="L22" i="6"/>
  <c r="L23" i="6"/>
  <c r="L20" i="6"/>
  <c r="L21" i="6"/>
  <c r="L19" i="6"/>
  <c r="L18" i="6"/>
  <c r="L17" i="6"/>
  <c r="L16" i="6"/>
  <c r="L15" i="6"/>
  <c r="L14" i="6"/>
  <c r="L12" i="6"/>
  <c r="L11" i="6"/>
  <c r="L13" i="6"/>
  <c r="L10" i="6"/>
  <c r="L9" i="6"/>
  <c r="L8" i="6"/>
  <c r="L7" i="6"/>
  <c r="L6" i="6"/>
  <c r="L5" i="6"/>
  <c r="L4" i="6"/>
  <c r="L3" i="6"/>
  <c r="L62" i="23"/>
  <c r="L61" i="23"/>
  <c r="L60" i="23"/>
  <c r="L59" i="23"/>
  <c r="L58" i="23"/>
  <c r="L57" i="23"/>
  <c r="L56" i="23"/>
  <c r="L55" i="23"/>
  <c r="L54" i="23"/>
  <c r="L53" i="23"/>
  <c r="L52" i="23"/>
  <c r="L51" i="23"/>
  <c r="L50" i="23"/>
  <c r="L49" i="23"/>
  <c r="L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26" i="23"/>
  <c r="L31" i="23"/>
  <c r="L25" i="23"/>
  <c r="L32" i="23"/>
  <c r="L30" i="23"/>
  <c r="L19" i="23"/>
  <c r="L29" i="23"/>
  <c r="L28" i="23"/>
  <c r="L27" i="23"/>
  <c r="L24" i="23"/>
  <c r="L23" i="23"/>
  <c r="L22" i="23"/>
  <c r="L21" i="23"/>
  <c r="L20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  <c r="L3" i="23"/>
  <c r="L67" i="22"/>
  <c r="L69" i="22"/>
  <c r="L68" i="22"/>
  <c r="L65" i="22"/>
  <c r="L64" i="22"/>
  <c r="L63" i="22"/>
  <c r="L62" i="22"/>
  <c r="L61" i="22"/>
  <c r="L60" i="22"/>
  <c r="L59" i="22"/>
  <c r="L52" i="22"/>
  <c r="L58" i="22"/>
  <c r="L57" i="22"/>
  <c r="L55" i="22"/>
  <c r="L54" i="22"/>
  <c r="L56" i="22"/>
  <c r="L51" i="22"/>
  <c r="L50" i="22"/>
  <c r="L49" i="22"/>
  <c r="L48" i="22"/>
  <c r="L46" i="22"/>
  <c r="L45" i="22"/>
  <c r="L47" i="22"/>
  <c r="L44" i="22"/>
  <c r="L43" i="22"/>
  <c r="L66" i="22"/>
  <c r="L53" i="22"/>
  <c r="L42" i="22"/>
  <c r="L41" i="22"/>
  <c r="L40" i="22"/>
  <c r="L39" i="22"/>
  <c r="L38" i="22"/>
  <c r="L36" i="22"/>
  <c r="L35" i="22"/>
  <c r="L37" i="22"/>
  <c r="L34" i="22"/>
  <c r="L33" i="22"/>
  <c r="L32" i="22"/>
  <c r="L31" i="22"/>
  <c r="L30" i="22"/>
  <c r="L29" i="22"/>
  <c r="L28" i="22"/>
  <c r="L27" i="22"/>
  <c r="L26" i="22"/>
  <c r="L24" i="22"/>
  <c r="L23" i="22"/>
  <c r="L22" i="22"/>
  <c r="L21" i="22"/>
  <c r="L25" i="22"/>
  <c r="L20" i="22"/>
  <c r="L19" i="22"/>
  <c r="L17" i="22"/>
  <c r="L12" i="22"/>
  <c r="L13" i="22"/>
  <c r="L16" i="22"/>
  <c r="L15" i="22"/>
  <c r="L14" i="22"/>
  <c r="L18" i="22"/>
  <c r="L11" i="22"/>
  <c r="L10" i="22"/>
  <c r="L5" i="22"/>
  <c r="L8" i="22"/>
  <c r="L7" i="22"/>
  <c r="L9" i="22"/>
  <c r="L6" i="22"/>
  <c r="L4" i="22"/>
  <c r="L3" i="22"/>
  <c r="L48" i="21"/>
  <c r="L47" i="21"/>
  <c r="L45" i="21"/>
  <c r="L44" i="21"/>
  <c r="L46" i="21"/>
  <c r="L43" i="21"/>
  <c r="L42" i="21"/>
  <c r="L41" i="21"/>
  <c r="L40" i="21"/>
  <c r="L39" i="21"/>
  <c r="L38" i="21"/>
  <c r="L37" i="21"/>
  <c r="L36" i="21"/>
  <c r="L33" i="21"/>
  <c r="L31" i="21"/>
  <c r="L30" i="21"/>
  <c r="L29" i="21"/>
  <c r="L32" i="21"/>
  <c r="L28" i="21"/>
  <c r="L14" i="21"/>
  <c r="L27" i="21"/>
  <c r="L26" i="21"/>
  <c r="L25" i="21"/>
  <c r="L24" i="21"/>
  <c r="L35" i="21"/>
  <c r="L23" i="21"/>
  <c r="L22" i="21"/>
  <c r="L21" i="21"/>
  <c r="L11" i="21"/>
  <c r="L17" i="21"/>
  <c r="L20" i="21"/>
  <c r="L19" i="21"/>
  <c r="L18" i="21"/>
  <c r="L16" i="21"/>
  <c r="L15" i="21"/>
  <c r="L34" i="21"/>
  <c r="L13" i="21"/>
  <c r="L12" i="21"/>
  <c r="L8" i="21"/>
  <c r="L10" i="21"/>
  <c r="L9" i="21"/>
  <c r="L7" i="21"/>
  <c r="L4" i="21"/>
  <c r="L5" i="21"/>
  <c r="L6" i="21"/>
  <c r="L3" i="21"/>
  <c r="L56" i="20"/>
  <c r="L54" i="20"/>
  <c r="L53" i="20"/>
  <c r="L55" i="20"/>
  <c r="L51" i="20"/>
  <c r="L50" i="20"/>
  <c r="L16" i="20"/>
  <c r="L52" i="20"/>
  <c r="L49" i="20"/>
  <c r="L48" i="20"/>
  <c r="L47" i="20"/>
  <c r="L46" i="20"/>
  <c r="L45" i="20"/>
  <c r="L44" i="20"/>
  <c r="L41" i="20"/>
  <c r="L43" i="20"/>
  <c r="L18" i="20"/>
  <c r="L39" i="20"/>
  <c r="L38" i="20"/>
  <c r="L37" i="20"/>
  <c r="L42" i="20"/>
  <c r="L35" i="20"/>
  <c r="L34" i="20"/>
  <c r="L40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36" i="20"/>
  <c r="L17" i="20"/>
  <c r="L20" i="20"/>
  <c r="L15" i="20"/>
  <c r="L14" i="20"/>
  <c r="L13" i="20"/>
  <c r="L12" i="20"/>
  <c r="L19" i="20"/>
  <c r="L11" i="20"/>
  <c r="L9" i="20"/>
  <c r="L10" i="20"/>
  <c r="L7" i="20"/>
  <c r="L5" i="20"/>
  <c r="L6" i="20"/>
  <c r="L4" i="20"/>
  <c r="L8" i="20"/>
  <c r="L3" i="20"/>
  <c r="L63" i="19"/>
  <c r="L62" i="19"/>
  <c r="L61" i="19"/>
  <c r="L59" i="19"/>
  <c r="L4" i="19"/>
  <c r="L56" i="19"/>
  <c r="L55" i="19"/>
  <c r="L54" i="19"/>
  <c r="L53" i="19"/>
  <c r="L52" i="19"/>
  <c r="L60" i="19"/>
  <c r="L57" i="19"/>
  <c r="L58" i="19"/>
  <c r="L51" i="19"/>
  <c r="L50" i="19"/>
  <c r="L49" i="19"/>
  <c r="L48" i="19"/>
  <c r="L47" i="19"/>
  <c r="L45" i="19"/>
  <c r="L35" i="19"/>
  <c r="L42" i="19"/>
  <c r="L43" i="19"/>
  <c r="L40" i="19"/>
  <c r="L46" i="19"/>
  <c r="L38" i="19"/>
  <c r="L34" i="19"/>
  <c r="L41" i="19"/>
  <c r="L37" i="19"/>
  <c r="L33" i="19"/>
  <c r="L32" i="19"/>
  <c r="L31" i="19"/>
  <c r="L30" i="19"/>
  <c r="L29" i="19"/>
  <c r="L44" i="19"/>
  <c r="L28" i="19"/>
  <c r="L27" i="19"/>
  <c r="L36" i="19"/>
  <c r="L24" i="19"/>
  <c r="L26" i="19"/>
  <c r="L39" i="19"/>
  <c r="L23" i="19"/>
  <c r="L22" i="19"/>
  <c r="L21" i="19"/>
  <c r="L19" i="19"/>
  <c r="L18" i="19"/>
  <c r="L17" i="19"/>
  <c r="L16" i="19"/>
  <c r="L15" i="19"/>
  <c r="L14" i="19"/>
  <c r="L25" i="19"/>
  <c r="L13" i="19"/>
  <c r="L12" i="19"/>
  <c r="L9" i="19"/>
  <c r="L10" i="19"/>
  <c r="L20" i="19"/>
  <c r="L11" i="19"/>
  <c r="L8" i="19"/>
  <c r="L7" i="19"/>
  <c r="L6" i="19"/>
  <c r="L5" i="19"/>
  <c r="L3" i="19"/>
  <c r="L41" i="18"/>
  <c r="L40" i="18"/>
  <c r="L39" i="18"/>
  <c r="L36" i="18"/>
  <c r="L38" i="18"/>
  <c r="L35" i="18"/>
  <c r="L34" i="18"/>
  <c r="L32" i="18"/>
  <c r="L31" i="18"/>
  <c r="L37" i="18"/>
  <c r="L33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4" i="18"/>
  <c r="L3" i="18"/>
  <c r="L67" i="17"/>
  <c r="L65" i="17"/>
  <c r="L64" i="17"/>
  <c r="L66" i="17"/>
  <c r="L62" i="17"/>
  <c r="L61" i="17"/>
  <c r="L60" i="17"/>
  <c r="L63" i="17"/>
  <c r="L59" i="17"/>
  <c r="L58" i="17"/>
  <c r="L56" i="17"/>
  <c r="L55" i="17"/>
  <c r="L57" i="17"/>
  <c r="L54" i="17"/>
  <c r="L53" i="17"/>
  <c r="L52" i="17"/>
  <c r="L48" i="17"/>
  <c r="L47" i="17"/>
  <c r="L46" i="17"/>
  <c r="L45" i="17"/>
  <c r="L43" i="17"/>
  <c r="L42" i="17"/>
  <c r="L40" i="17"/>
  <c r="L41" i="17"/>
  <c r="L38" i="17"/>
  <c r="L51" i="17"/>
  <c r="L37" i="17"/>
  <c r="L34" i="17"/>
  <c r="L49" i="17"/>
  <c r="L36" i="17"/>
  <c r="L39" i="17"/>
  <c r="L35" i="17"/>
  <c r="L18" i="17"/>
  <c r="L33" i="17"/>
  <c r="L32" i="17"/>
  <c r="L50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7" i="17"/>
  <c r="L16" i="17"/>
  <c r="L15" i="17"/>
  <c r="L14" i="17"/>
  <c r="L44" i="17"/>
  <c r="L13" i="17"/>
  <c r="L12" i="17"/>
  <c r="L11" i="17"/>
  <c r="L10" i="17"/>
  <c r="L9" i="17"/>
  <c r="L8" i="17"/>
  <c r="L6" i="17"/>
  <c r="L5" i="17"/>
  <c r="L4" i="17"/>
  <c r="L7" i="17"/>
  <c r="L3" i="17"/>
  <c r="L52" i="16"/>
  <c r="L51" i="16"/>
  <c r="L50" i="16"/>
  <c r="L49" i="16"/>
  <c r="L48" i="16"/>
  <c r="L47" i="16"/>
  <c r="L43" i="16"/>
  <c r="L46" i="16"/>
  <c r="L45" i="16"/>
  <c r="L42" i="16"/>
  <c r="L41" i="16"/>
  <c r="L40" i="16"/>
  <c r="L39" i="16"/>
  <c r="L37" i="16"/>
  <c r="L36" i="16"/>
  <c r="L35" i="16"/>
  <c r="L24" i="16"/>
  <c r="L34" i="16"/>
  <c r="L33" i="16"/>
  <c r="L44" i="16"/>
  <c r="L38" i="16"/>
  <c r="L32" i="16"/>
  <c r="L30" i="16"/>
  <c r="L29" i="16"/>
  <c r="L27" i="16"/>
  <c r="L25" i="16"/>
  <c r="L31" i="16"/>
  <c r="L14" i="16"/>
  <c r="L16" i="16"/>
  <c r="L23" i="16"/>
  <c r="L22" i="16"/>
  <c r="L3" i="16"/>
  <c r="L21" i="16"/>
  <c r="L26" i="16"/>
  <c r="L20" i="16"/>
  <c r="L17" i="16"/>
  <c r="L19" i="16"/>
  <c r="L53" i="16"/>
  <c r="L28" i="16"/>
  <c r="L11" i="16"/>
  <c r="L15" i="16"/>
  <c r="L18" i="16"/>
  <c r="L12" i="16"/>
  <c r="L13" i="16"/>
  <c r="L10" i="16"/>
  <c r="L9" i="16"/>
  <c r="L8" i="16"/>
  <c r="L7" i="16"/>
  <c r="L4" i="16"/>
  <c r="L6" i="16"/>
  <c r="L5" i="16"/>
  <c r="L64" i="15"/>
  <c r="L63" i="15"/>
  <c r="L62" i="15"/>
  <c r="L61" i="15"/>
  <c r="L60" i="15"/>
  <c r="L59" i="15"/>
  <c r="L51" i="15"/>
  <c r="L57" i="15"/>
  <c r="L58" i="15"/>
  <c r="L54" i="15"/>
  <c r="L53" i="15"/>
  <c r="L52" i="15"/>
  <c r="L55" i="15"/>
  <c r="L50" i="15"/>
  <c r="L48" i="15"/>
  <c r="L46" i="15"/>
  <c r="L45" i="15"/>
  <c r="L43" i="15"/>
  <c r="L42" i="15"/>
  <c r="L49" i="15"/>
  <c r="L44" i="15"/>
  <c r="L47" i="15"/>
  <c r="L40" i="15"/>
  <c r="L39" i="15"/>
  <c r="L38" i="15"/>
  <c r="L41" i="15"/>
  <c r="L37" i="15"/>
  <c r="L36" i="15"/>
  <c r="L35" i="15"/>
  <c r="L34" i="15"/>
  <c r="L33" i="15"/>
  <c r="L31" i="15"/>
  <c r="L30" i="15"/>
  <c r="L23" i="15"/>
  <c r="L29" i="15"/>
  <c r="L32" i="15"/>
  <c r="L28" i="15"/>
  <c r="L27" i="15"/>
  <c r="L26" i="15"/>
  <c r="L56" i="15"/>
  <c r="L25" i="15"/>
  <c r="L22" i="15"/>
  <c r="L21" i="15"/>
  <c r="L20" i="15"/>
  <c r="L19" i="15"/>
  <c r="L17" i="15"/>
  <c r="L15" i="15"/>
  <c r="L13" i="15"/>
  <c r="L14" i="15"/>
  <c r="L24" i="15"/>
  <c r="L16" i="15"/>
  <c r="L12" i="15"/>
  <c r="L11" i="15"/>
  <c r="L7" i="15"/>
  <c r="L10" i="15"/>
  <c r="L9" i="15"/>
  <c r="L18" i="15"/>
  <c r="L8" i="15"/>
  <c r="L6" i="15"/>
  <c r="L5" i="15"/>
  <c r="L3" i="15"/>
  <c r="L4" i="15"/>
  <c r="L66" i="14"/>
  <c r="L65" i="14"/>
  <c r="L64" i="14"/>
  <c r="L63" i="14"/>
  <c r="L62" i="14"/>
  <c r="L61" i="14"/>
  <c r="L59" i="14"/>
  <c r="L58" i="14"/>
  <c r="L56" i="14"/>
  <c r="L60" i="14"/>
  <c r="L42" i="14"/>
  <c r="L57" i="14"/>
  <c r="L54" i="14"/>
  <c r="L53" i="14"/>
  <c r="L52" i="14"/>
  <c r="L51" i="14"/>
  <c r="L49" i="14"/>
  <c r="L47" i="14"/>
  <c r="L46" i="14"/>
  <c r="L45" i="14"/>
  <c r="L44" i="14"/>
  <c r="L43" i="14"/>
  <c r="L36" i="14"/>
  <c r="L39" i="14"/>
  <c r="L38" i="14"/>
  <c r="L50" i="14"/>
  <c r="L48" i="14"/>
  <c r="L37" i="14"/>
  <c r="L35" i="14"/>
  <c r="L41" i="14"/>
  <c r="L34" i="14"/>
  <c r="L33" i="14"/>
  <c r="L32" i="14"/>
  <c r="L31" i="14"/>
  <c r="L40" i="14"/>
  <c r="L55" i="14"/>
  <c r="L27" i="14"/>
  <c r="L25" i="14"/>
  <c r="L26" i="14"/>
  <c r="L21" i="14"/>
  <c r="L24" i="14"/>
  <c r="L23" i="14"/>
  <c r="L22" i="14"/>
  <c r="L30" i="14"/>
  <c r="L16" i="14"/>
  <c r="L29" i="14"/>
  <c r="L19" i="14"/>
  <c r="L17" i="14"/>
  <c r="L8" i="14"/>
  <c r="L28" i="14"/>
  <c r="L15" i="14"/>
  <c r="L14" i="14"/>
  <c r="L18" i="14"/>
  <c r="L13" i="14"/>
  <c r="L12" i="14"/>
  <c r="L11" i="14"/>
  <c r="L10" i="14"/>
  <c r="L9" i="14"/>
  <c r="L7" i="14"/>
  <c r="L6" i="14"/>
  <c r="L20" i="14"/>
  <c r="L5" i="14"/>
  <c r="L4" i="14"/>
  <c r="L3" i="14"/>
  <c r="L53" i="13"/>
  <c r="L52" i="13"/>
  <c r="L51" i="13"/>
  <c r="L50" i="13"/>
  <c r="L49" i="13"/>
  <c r="L48" i="13"/>
  <c r="L46" i="13"/>
  <c r="L45" i="13"/>
  <c r="L44" i="13"/>
  <c r="L43" i="13"/>
  <c r="L42" i="13"/>
  <c r="L41" i="13"/>
  <c r="L40" i="13"/>
  <c r="L39" i="13"/>
  <c r="L38" i="13"/>
  <c r="L32" i="13"/>
  <c r="L37" i="13"/>
  <c r="L35" i="13"/>
  <c r="L34" i="13"/>
  <c r="L33" i="13"/>
  <c r="L47" i="13"/>
  <c r="L31" i="13"/>
  <c r="L30" i="13"/>
  <c r="L29" i="13"/>
  <c r="L28" i="13"/>
  <c r="L27" i="13"/>
  <c r="L26" i="13"/>
  <c r="L24" i="13"/>
  <c r="L23" i="13"/>
  <c r="L22" i="13"/>
  <c r="L21" i="13"/>
  <c r="L36" i="13"/>
  <c r="L19" i="13"/>
  <c r="L18" i="13"/>
  <c r="L16" i="13"/>
  <c r="L15" i="13"/>
  <c r="L20" i="13"/>
  <c r="L14" i="13"/>
  <c r="L10" i="13"/>
  <c r="L17" i="13"/>
  <c r="L13" i="13"/>
  <c r="L12" i="13"/>
  <c r="L11" i="13"/>
  <c r="L25" i="13"/>
  <c r="L9" i="13"/>
  <c r="L8" i="13"/>
  <c r="L7" i="13"/>
  <c r="L6" i="13"/>
  <c r="L5" i="13"/>
  <c r="L4" i="13"/>
  <c r="L3" i="13"/>
  <c r="L41" i="12"/>
  <c r="L40" i="12"/>
  <c r="L39" i="12"/>
  <c r="L38" i="12"/>
  <c r="L37" i="12"/>
  <c r="L36" i="12"/>
  <c r="L35" i="12"/>
  <c r="L33" i="12"/>
  <c r="L32" i="12"/>
  <c r="L25" i="12"/>
  <c r="L29" i="12"/>
  <c r="L27" i="12"/>
  <c r="L30" i="12"/>
  <c r="L24" i="12"/>
  <c r="L31" i="12"/>
  <c r="L23" i="12"/>
  <c r="L34" i="12"/>
  <c r="L28" i="12"/>
  <c r="L22" i="12"/>
  <c r="L21" i="12"/>
  <c r="L19" i="12"/>
  <c r="L18" i="12"/>
  <c r="L26" i="12"/>
  <c r="L20" i="12"/>
  <c r="L17" i="12"/>
  <c r="L13" i="12"/>
  <c r="L16" i="12"/>
  <c r="L15" i="12"/>
  <c r="L14" i="12"/>
  <c r="L9" i="12"/>
  <c r="L12" i="12"/>
  <c r="L11" i="12"/>
  <c r="L10" i="12"/>
  <c r="L8" i="12"/>
  <c r="L7" i="12"/>
  <c r="L6" i="12"/>
  <c r="L5" i="12"/>
  <c r="L4" i="12"/>
  <c r="L3" i="12"/>
  <c r="L65" i="11"/>
  <c r="L64" i="11"/>
  <c r="L62" i="11"/>
  <c r="L61" i="11"/>
  <c r="L63" i="11"/>
  <c r="L60" i="11"/>
  <c r="L59" i="11"/>
  <c r="L58" i="11"/>
  <c r="L57" i="11"/>
  <c r="L56" i="11"/>
  <c r="L55" i="11"/>
  <c r="L54" i="11"/>
  <c r="L52" i="11"/>
  <c r="L51" i="11"/>
  <c r="L50" i="11"/>
  <c r="L53" i="11"/>
  <c r="L49" i="11"/>
  <c r="L48" i="11"/>
  <c r="L47" i="11"/>
  <c r="L45" i="11"/>
  <c r="L46" i="11"/>
  <c r="L44" i="11"/>
  <c r="L43" i="11"/>
  <c r="L42" i="11"/>
  <c r="L41" i="11"/>
  <c r="L40" i="11"/>
  <c r="L39" i="11"/>
  <c r="L22" i="11"/>
  <c r="L38" i="11"/>
  <c r="L36" i="11"/>
  <c r="L31" i="11"/>
  <c r="L35" i="11"/>
  <c r="L34" i="11"/>
  <c r="L33" i="11"/>
  <c r="L32" i="11"/>
  <c r="L21" i="11"/>
  <c r="L29" i="11"/>
  <c r="L27" i="11"/>
  <c r="L26" i="11"/>
  <c r="L25" i="11"/>
  <c r="L24" i="11"/>
  <c r="L23" i="11"/>
  <c r="L30" i="11"/>
  <c r="L20" i="11"/>
  <c r="L19" i="11"/>
  <c r="L18" i="11"/>
  <c r="L28" i="11"/>
  <c r="L17" i="11"/>
  <c r="L16" i="11"/>
  <c r="L15" i="11"/>
  <c r="L14" i="11"/>
  <c r="L37" i="11"/>
  <c r="L13" i="11"/>
  <c r="L12" i="11"/>
  <c r="L11" i="11"/>
  <c r="L10" i="11"/>
  <c r="L9" i="11"/>
  <c r="L7" i="11"/>
  <c r="L8" i="11"/>
  <c r="L6" i="11"/>
  <c r="L5" i="11"/>
  <c r="L4" i="11"/>
  <c r="L3" i="11"/>
  <c r="L59" i="34"/>
  <c r="L58" i="34"/>
  <c r="L57" i="34"/>
  <c r="L55" i="34"/>
  <c r="L54" i="34"/>
  <c r="L56" i="34"/>
  <c r="L53" i="34"/>
  <c r="L51" i="34"/>
  <c r="L52" i="34"/>
  <c r="L50" i="34"/>
  <c r="L49" i="34"/>
  <c r="L48" i="34"/>
  <c r="L47" i="34"/>
  <c r="L45" i="34"/>
  <c r="L46" i="34"/>
  <c r="L44" i="34"/>
  <c r="L43" i="34"/>
  <c r="L42" i="34"/>
  <c r="L41" i="34"/>
  <c r="L40" i="34"/>
  <c r="L33" i="34"/>
  <c r="L38" i="34"/>
  <c r="L37" i="34"/>
  <c r="L36" i="34"/>
  <c r="L35" i="34"/>
  <c r="L34" i="34"/>
  <c r="L30" i="34"/>
  <c r="L32" i="34"/>
  <c r="L39" i="34"/>
  <c r="L31" i="34"/>
  <c r="L29" i="34"/>
  <c r="L28" i="34"/>
  <c r="L27" i="34"/>
  <c r="L26" i="34"/>
  <c r="L25" i="34"/>
  <c r="L24" i="34"/>
  <c r="L23" i="34"/>
  <c r="L20" i="34"/>
  <c r="L22" i="34"/>
  <c r="L21" i="34"/>
  <c r="L14" i="34"/>
  <c r="L18" i="34"/>
  <c r="L17" i="34"/>
  <c r="L19" i="34"/>
  <c r="L16" i="34"/>
  <c r="L15" i="34"/>
  <c r="L13" i="34"/>
  <c r="L11" i="34"/>
  <c r="L12" i="34"/>
  <c r="L10" i="34"/>
  <c r="L9" i="34"/>
  <c r="L8" i="34"/>
  <c r="L7" i="34"/>
  <c r="L6" i="34"/>
  <c r="L5" i="34"/>
  <c r="L4" i="34"/>
  <c r="L3" i="34"/>
  <c r="L59" i="10"/>
  <c r="L58" i="10"/>
  <c r="L57" i="10"/>
  <c r="L56" i="10"/>
  <c r="L53" i="10"/>
  <c r="L52" i="10"/>
  <c r="L50" i="10"/>
  <c r="L55" i="10"/>
  <c r="L49" i="10"/>
  <c r="L48" i="10"/>
  <c r="L46" i="10"/>
  <c r="L54" i="10"/>
  <c r="L47" i="10"/>
  <c r="L43" i="10"/>
  <c r="L45" i="10"/>
  <c r="L41" i="10"/>
  <c r="L39" i="10"/>
  <c r="L44" i="10"/>
  <c r="L38" i="10"/>
  <c r="L37" i="10"/>
  <c r="L36" i="10"/>
  <c r="L35" i="10"/>
  <c r="L34" i="10"/>
  <c r="L33" i="10"/>
  <c r="L32" i="10"/>
  <c r="L40" i="10"/>
  <c r="L42" i="10"/>
  <c r="L31" i="10"/>
  <c r="L30" i="10"/>
  <c r="L28" i="10"/>
  <c r="L27" i="10"/>
  <c r="L26" i="10"/>
  <c r="L25" i="10"/>
  <c r="L24" i="10"/>
  <c r="L23" i="10"/>
  <c r="L10" i="10"/>
  <c r="L22" i="10"/>
  <c r="L51" i="10"/>
  <c r="L29" i="10"/>
  <c r="L21" i="10"/>
  <c r="L20" i="10"/>
  <c r="L19" i="10"/>
  <c r="L18" i="10"/>
  <c r="L17" i="10"/>
  <c r="L16" i="10"/>
  <c r="L15" i="10"/>
  <c r="L14" i="10"/>
  <c r="L13" i="10"/>
  <c r="L11" i="10"/>
  <c r="L12" i="10"/>
  <c r="L9" i="10"/>
  <c r="L8" i="10"/>
  <c r="L7" i="10"/>
  <c r="L6" i="10"/>
  <c r="L5" i="10"/>
  <c r="L3" i="10"/>
  <c r="L4" i="10"/>
  <c r="L65" i="9"/>
  <c r="L64" i="9"/>
  <c r="L63" i="9"/>
  <c r="L61" i="9"/>
  <c r="L62" i="9"/>
  <c r="L60" i="9"/>
  <c r="L58" i="9"/>
  <c r="L55" i="9"/>
  <c r="L54" i="9"/>
  <c r="L45" i="9"/>
  <c r="L51" i="9"/>
  <c r="L57" i="9"/>
  <c r="L52" i="9"/>
  <c r="L43" i="9"/>
  <c r="L49" i="9"/>
  <c r="L44" i="9"/>
  <c r="L56" i="9"/>
  <c r="L46" i="9"/>
  <c r="L50" i="9"/>
  <c r="L42" i="9"/>
  <c r="L41" i="9"/>
  <c r="L48" i="9"/>
  <c r="L40" i="9"/>
  <c r="L39" i="9"/>
  <c r="L38" i="9"/>
  <c r="L37" i="9"/>
  <c r="L36" i="9"/>
  <c r="L59" i="9"/>
  <c r="L35" i="9"/>
  <c r="L34" i="9"/>
  <c r="L33" i="9"/>
  <c r="L32" i="9"/>
  <c r="L31" i="9"/>
  <c r="L30" i="9"/>
  <c r="L47" i="9"/>
  <c r="L28" i="9"/>
  <c r="L27" i="9"/>
  <c r="L26" i="9"/>
  <c r="L25" i="9"/>
  <c r="L24" i="9"/>
  <c r="L53" i="9"/>
  <c r="L23" i="9"/>
  <c r="L21" i="9"/>
  <c r="L22" i="9"/>
  <c r="L19" i="9"/>
  <c r="L18" i="9"/>
  <c r="L29" i="9"/>
  <c r="L12" i="9"/>
  <c r="L17" i="9"/>
  <c r="L16" i="9"/>
  <c r="L15" i="9"/>
  <c r="L14" i="9"/>
  <c r="L8" i="9"/>
  <c r="L13" i="9"/>
  <c r="L20" i="9"/>
  <c r="L11" i="9"/>
  <c r="L10" i="9"/>
  <c r="L9" i="9"/>
  <c r="L7" i="9"/>
  <c r="L6" i="9"/>
  <c r="L5" i="9"/>
  <c r="L4" i="9"/>
  <c r="L3" i="9"/>
  <c r="L75" i="8"/>
  <c r="L74" i="8"/>
  <c r="L73" i="8"/>
  <c r="L72" i="8"/>
  <c r="L68" i="8"/>
  <c r="L70" i="8"/>
  <c r="L71" i="8"/>
  <c r="L69" i="8"/>
  <c r="L67" i="8"/>
  <c r="L66" i="8"/>
  <c r="L65" i="8"/>
  <c r="L64" i="8"/>
  <c r="L63" i="8"/>
  <c r="L62" i="8"/>
  <c r="L60" i="8"/>
  <c r="L59" i="8"/>
  <c r="L53" i="8"/>
  <c r="L50" i="8"/>
  <c r="L58" i="8"/>
  <c r="L57" i="8"/>
  <c r="L56" i="8"/>
  <c r="L54" i="8"/>
  <c r="L37" i="8"/>
  <c r="L61" i="8"/>
  <c r="L52" i="8"/>
  <c r="L51" i="8"/>
  <c r="L55" i="8"/>
  <c r="L49" i="8"/>
  <c r="L41" i="8"/>
  <c r="L48" i="8"/>
  <c r="L47" i="8"/>
  <c r="L46" i="8"/>
  <c r="L44" i="8"/>
  <c r="L43" i="8"/>
  <c r="L42" i="8"/>
  <c r="L45" i="8"/>
  <c r="L38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40" i="8"/>
  <c r="L23" i="8"/>
  <c r="L39" i="8"/>
  <c r="L22" i="8"/>
  <c r="L20" i="8"/>
  <c r="L17" i="8"/>
  <c r="L19" i="8"/>
  <c r="L18" i="8"/>
  <c r="L21" i="8"/>
  <c r="L16" i="8"/>
  <c r="L15" i="8"/>
  <c r="L14" i="8"/>
  <c r="L10" i="8"/>
  <c r="L12" i="8"/>
  <c r="L11" i="8"/>
  <c r="L9" i="8"/>
  <c r="L8" i="8"/>
  <c r="L13" i="8"/>
  <c r="L6" i="8"/>
  <c r="L7" i="8"/>
  <c r="L5" i="8"/>
  <c r="L4" i="8"/>
  <c r="L3" i="8"/>
  <c r="L46" i="7"/>
  <c r="L45" i="7"/>
  <c r="L44" i="7"/>
  <c r="L43" i="7"/>
  <c r="L42" i="7"/>
  <c r="L35" i="7"/>
  <c r="L40" i="7"/>
  <c r="L38" i="7"/>
  <c r="L39" i="7"/>
  <c r="L37" i="7"/>
  <c r="L41" i="7"/>
  <c r="L34" i="7"/>
  <c r="L33" i="7"/>
  <c r="L36" i="7"/>
  <c r="L31" i="7"/>
  <c r="L30" i="7"/>
  <c r="L32" i="7"/>
  <c r="L27" i="7"/>
  <c r="L25" i="7"/>
  <c r="L28" i="7"/>
  <c r="L26" i="7"/>
  <c r="L24" i="7"/>
  <c r="L23" i="7"/>
  <c r="L22" i="7"/>
  <c r="L21" i="7"/>
  <c r="L29" i="7"/>
  <c r="L20" i="7"/>
  <c r="L19" i="7"/>
  <c r="L18" i="7"/>
  <c r="L17" i="7"/>
  <c r="L15" i="7"/>
  <c r="L14" i="7"/>
  <c r="L13" i="7"/>
  <c r="L12" i="7"/>
  <c r="L16" i="7"/>
  <c r="L11" i="7"/>
  <c r="L10" i="7"/>
  <c r="L9" i="7"/>
  <c r="L8" i="7"/>
  <c r="L7" i="7"/>
  <c r="L6" i="7"/>
  <c r="L5" i="7"/>
  <c r="L4" i="7"/>
  <c r="L3" i="7"/>
  <c r="J62" i="6"/>
  <c r="J60" i="6"/>
  <c r="J61" i="6"/>
  <c r="J59" i="6"/>
  <c r="J58" i="6"/>
  <c r="J57" i="6"/>
  <c r="J56" i="6"/>
  <c r="J55" i="6"/>
  <c r="J54" i="6"/>
  <c r="J53" i="6"/>
  <c r="J50" i="6"/>
  <c r="J52" i="6"/>
  <c r="J49" i="6"/>
  <c r="J48" i="6"/>
  <c r="J47" i="6"/>
  <c r="J46" i="6"/>
  <c r="J45" i="6"/>
  <c r="J44" i="6"/>
  <c r="J35" i="6"/>
  <c r="J43" i="6"/>
  <c r="J42" i="6"/>
  <c r="J51" i="6"/>
  <c r="J41" i="6"/>
  <c r="J40" i="6"/>
  <c r="J39" i="6"/>
  <c r="J38" i="6"/>
  <c r="J37" i="6"/>
  <c r="J36" i="6"/>
  <c r="J34" i="6"/>
  <c r="J33" i="6"/>
  <c r="J32" i="6"/>
  <c r="J31" i="6"/>
  <c r="J30" i="6"/>
  <c r="J29" i="6"/>
  <c r="J28" i="6"/>
  <c r="J27" i="6"/>
  <c r="J26" i="6"/>
  <c r="J25" i="6"/>
  <c r="J24" i="6"/>
  <c r="J22" i="6"/>
  <c r="J23" i="6"/>
  <c r="J20" i="6"/>
  <c r="J21" i="6"/>
  <c r="J19" i="6"/>
  <c r="J18" i="6"/>
  <c r="J17" i="6"/>
  <c r="J16" i="6"/>
  <c r="J15" i="6"/>
  <c r="J14" i="6"/>
  <c r="J12" i="6"/>
  <c r="J11" i="6"/>
  <c r="J13" i="6"/>
  <c r="J10" i="6"/>
  <c r="J9" i="6"/>
  <c r="J8" i="6"/>
  <c r="J7" i="6"/>
  <c r="J6" i="6"/>
  <c r="J5" i="6"/>
  <c r="J4" i="6"/>
  <c r="J3" i="6"/>
  <c r="L43" i="5"/>
  <c r="J43" i="5"/>
  <c r="L42" i="5"/>
  <c r="J42" i="5"/>
  <c r="L41" i="5"/>
  <c r="J41" i="5"/>
  <c r="L39" i="5"/>
  <c r="J39" i="5"/>
  <c r="L38" i="5"/>
  <c r="J38" i="5"/>
  <c r="L37" i="5"/>
  <c r="J37" i="5"/>
  <c r="L36" i="5"/>
  <c r="J36" i="5"/>
  <c r="L35" i="5"/>
  <c r="J35" i="5"/>
  <c r="L34" i="5"/>
  <c r="J34" i="5"/>
  <c r="L33" i="5"/>
  <c r="J33" i="5"/>
  <c r="L32" i="5"/>
  <c r="J32" i="5"/>
  <c r="L31" i="5"/>
  <c r="J31" i="5"/>
  <c r="L40" i="5"/>
  <c r="J40" i="5"/>
  <c r="L30" i="5"/>
  <c r="J30" i="5"/>
  <c r="L29" i="5"/>
  <c r="J29" i="5"/>
  <c r="L28" i="5"/>
  <c r="J28" i="5"/>
  <c r="L27" i="5"/>
  <c r="J27" i="5"/>
  <c r="L25" i="5"/>
  <c r="J25" i="5"/>
  <c r="L26" i="5"/>
  <c r="J26" i="5"/>
  <c r="L24" i="5"/>
  <c r="J24" i="5"/>
  <c r="L15" i="5"/>
  <c r="J15" i="5"/>
  <c r="L23" i="5"/>
  <c r="J23" i="5"/>
  <c r="L22" i="5"/>
  <c r="J22" i="5"/>
  <c r="L21" i="5"/>
  <c r="J21" i="5"/>
  <c r="L20" i="5"/>
  <c r="J20" i="5"/>
  <c r="L19" i="5"/>
  <c r="J19" i="5"/>
  <c r="L18" i="5"/>
  <c r="J18" i="5"/>
  <c r="L17" i="5"/>
  <c r="J17" i="5"/>
  <c r="L13" i="5"/>
  <c r="J13" i="5"/>
  <c r="L16" i="5"/>
  <c r="J16" i="5"/>
  <c r="L14" i="5"/>
  <c r="J14" i="5"/>
  <c r="L12" i="5"/>
  <c r="J12" i="5"/>
  <c r="L11" i="5"/>
  <c r="J11" i="5"/>
  <c r="L10" i="5"/>
  <c r="J10" i="5"/>
  <c r="L9" i="5"/>
  <c r="J9" i="5"/>
  <c r="L8" i="5"/>
  <c r="J8" i="5"/>
  <c r="L7" i="5"/>
  <c r="J7" i="5"/>
  <c r="L6" i="5"/>
  <c r="J6" i="5"/>
  <c r="L5" i="5"/>
  <c r="J5" i="5"/>
  <c r="L4" i="5"/>
  <c r="J4" i="5"/>
  <c r="L3" i="5"/>
  <c r="J3" i="5"/>
  <c r="L33" i="4"/>
  <c r="L32" i="4"/>
  <c r="L31" i="4"/>
  <c r="L30" i="4"/>
  <c r="L28" i="4"/>
  <c r="L27" i="4"/>
  <c r="L26" i="4"/>
  <c r="L25" i="4"/>
  <c r="L24" i="4"/>
  <c r="L23" i="4"/>
  <c r="L20" i="4"/>
  <c r="L22" i="4"/>
  <c r="L21" i="4"/>
  <c r="L13" i="4"/>
  <c r="L19" i="4"/>
  <c r="L18" i="4"/>
  <c r="L17" i="4"/>
  <c r="L16" i="4"/>
  <c r="L15" i="4"/>
  <c r="L29" i="4"/>
  <c r="L14" i="4"/>
  <c r="L12" i="4"/>
  <c r="L11" i="4"/>
  <c r="L10" i="4"/>
  <c r="L9" i="4"/>
  <c r="L8" i="4"/>
  <c r="L7" i="4"/>
  <c r="L6" i="4"/>
  <c r="L5" i="4"/>
  <c r="L4" i="4"/>
  <c r="L3" i="4"/>
  <c r="L43" i="3"/>
  <c r="L42" i="3"/>
  <c r="L40" i="3"/>
  <c r="L41" i="3"/>
  <c r="L39" i="3"/>
  <c r="L38" i="3"/>
  <c r="L37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36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68" i="2"/>
  <c r="L67" i="2"/>
  <c r="L66" i="2"/>
  <c r="L65" i="2"/>
  <c r="L64" i="2"/>
  <c r="L62" i="2"/>
  <c r="L61" i="2"/>
  <c r="L60" i="2"/>
  <c r="L59" i="2"/>
  <c r="L58" i="2"/>
  <c r="L54" i="2"/>
  <c r="L57" i="2"/>
  <c r="L63" i="2"/>
  <c r="L55" i="2"/>
  <c r="L50" i="2"/>
  <c r="L53" i="2"/>
  <c r="L52" i="2"/>
  <c r="L51" i="2"/>
  <c r="L56" i="2"/>
  <c r="L49" i="2"/>
  <c r="L47" i="2"/>
  <c r="L46" i="2"/>
  <c r="L45" i="2"/>
  <c r="L44" i="2"/>
  <c r="L48" i="2"/>
  <c r="L43" i="2"/>
  <c r="L42" i="2"/>
  <c r="L41" i="2"/>
  <c r="L40" i="2"/>
  <c r="L28" i="2"/>
  <c r="L39" i="2"/>
  <c r="L37" i="2"/>
  <c r="L36" i="2"/>
  <c r="L35" i="2"/>
  <c r="L38" i="2"/>
  <c r="L31" i="2"/>
  <c r="L30" i="2"/>
  <c r="L29" i="2"/>
  <c r="L27" i="2"/>
  <c r="L33" i="2"/>
  <c r="L26" i="2"/>
  <c r="L25" i="2"/>
  <c r="L34" i="2"/>
  <c r="L32" i="2"/>
  <c r="L24" i="2"/>
  <c r="L23" i="2"/>
  <c r="L22" i="2"/>
  <c r="L21" i="2"/>
  <c r="L19" i="2"/>
  <c r="L18" i="2"/>
  <c r="L14" i="2"/>
  <c r="L17" i="2"/>
  <c r="L16" i="2"/>
  <c r="L20" i="2"/>
  <c r="L15" i="2"/>
  <c r="L13" i="2"/>
  <c r="L12" i="2"/>
  <c r="L10" i="2"/>
  <c r="L9" i="2"/>
  <c r="L8" i="2"/>
  <c r="L7" i="2"/>
  <c r="L11" i="2"/>
  <c r="L6" i="2"/>
  <c r="L5" i="2"/>
  <c r="L4" i="2"/>
  <c r="L3" i="2"/>
  <c r="M66" i="14" l="1"/>
  <c r="L65" i="15" l="1"/>
  <c r="M62" i="23" l="1"/>
  <c r="K61" i="23"/>
  <c r="K52" i="23"/>
  <c r="K60" i="23"/>
  <c r="K50" i="23"/>
  <c r="K56" i="23"/>
  <c r="K25" i="23"/>
  <c r="K31" i="23"/>
  <c r="K51" i="23"/>
  <c r="K4" i="23"/>
  <c r="K24" i="23"/>
  <c r="K43" i="23"/>
  <c r="K54" i="23"/>
  <c r="K42" i="23"/>
  <c r="K5" i="23"/>
  <c r="K30" i="23"/>
  <c r="K58" i="23"/>
  <c r="K59" i="23"/>
  <c r="K41" i="23"/>
  <c r="K53" i="23"/>
  <c r="K40" i="23"/>
  <c r="K39" i="23"/>
  <c r="K22" i="23"/>
  <c r="K38" i="23"/>
  <c r="K45" i="23"/>
  <c r="K32" i="23"/>
  <c r="K14" i="23"/>
  <c r="K57" i="23"/>
  <c r="K16" i="23"/>
  <c r="K37" i="23"/>
  <c r="K47" i="23"/>
  <c r="K10" i="23"/>
  <c r="K48" i="23"/>
  <c r="K44" i="23"/>
  <c r="K36" i="23"/>
  <c r="K46" i="23"/>
  <c r="K19" i="23"/>
  <c r="K35" i="23"/>
  <c r="K34" i="23"/>
  <c r="K26" i="23"/>
  <c r="K7" i="23"/>
  <c r="K27" i="23"/>
  <c r="K8" i="23"/>
  <c r="K23" i="23"/>
  <c r="K29" i="23"/>
  <c r="K28" i="23"/>
  <c r="K13" i="23"/>
  <c r="K55" i="23"/>
  <c r="K21" i="23"/>
  <c r="K20" i="23"/>
  <c r="K49" i="23"/>
  <c r="K18" i="23"/>
  <c r="K12" i="23"/>
  <c r="K15" i="23"/>
  <c r="K33" i="23"/>
  <c r="K6" i="23"/>
  <c r="K11" i="23"/>
  <c r="K17" i="23"/>
  <c r="K3" i="23"/>
  <c r="K9" i="23"/>
  <c r="K35" i="22"/>
  <c r="K61" i="22"/>
  <c r="K64" i="22"/>
  <c r="K44" i="22"/>
  <c r="K52" i="22"/>
  <c r="K69" i="22"/>
  <c r="K60" i="22"/>
  <c r="K56" i="22"/>
  <c r="K42" i="22"/>
  <c r="K68" i="22"/>
  <c r="K22" i="22"/>
  <c r="K48" i="22"/>
  <c r="K38" i="22"/>
  <c r="K37" i="22"/>
  <c r="K25" i="22"/>
  <c r="K46" i="22"/>
  <c r="K47" i="22"/>
  <c r="K39" i="22"/>
  <c r="K13" i="22"/>
  <c r="K19" i="22"/>
  <c r="K51" i="22"/>
  <c r="K53" i="22"/>
  <c r="K32" i="22"/>
  <c r="K31" i="22"/>
  <c r="K33" i="22"/>
  <c r="K65" i="22"/>
  <c r="K63" i="22"/>
  <c r="K16" i="22"/>
  <c r="K50" i="22"/>
  <c r="K9" i="22"/>
  <c r="K45" i="22"/>
  <c r="K26" i="22"/>
  <c r="K30" i="22"/>
  <c r="K24" i="22"/>
  <c r="K58" i="22"/>
  <c r="K15" i="22"/>
  <c r="K59" i="22"/>
  <c r="K54" i="22"/>
  <c r="K27" i="22"/>
  <c r="K62" i="22"/>
  <c r="K66" i="22"/>
  <c r="K57" i="22"/>
  <c r="K17" i="22"/>
  <c r="K40" i="22"/>
  <c r="K55" i="22"/>
  <c r="K36" i="22"/>
  <c r="K34" i="22"/>
  <c r="K23" i="22"/>
  <c r="K49" i="22"/>
  <c r="K41" i="22"/>
  <c r="K20" i="22"/>
  <c r="K18" i="22"/>
  <c r="K43" i="22"/>
  <c r="K11" i="22"/>
  <c r="K67" i="22"/>
  <c r="K21" i="22"/>
  <c r="K6" i="22"/>
  <c r="K28" i="22"/>
  <c r="K14" i="22"/>
  <c r="K5" i="22"/>
  <c r="K12" i="22"/>
  <c r="K7" i="22"/>
  <c r="K8" i="22"/>
  <c r="K29" i="22"/>
  <c r="K10" i="22"/>
  <c r="K4" i="22"/>
  <c r="K3" i="22"/>
  <c r="K4" i="21"/>
  <c r="K47" i="21"/>
  <c r="K44" i="21"/>
  <c r="K36" i="21"/>
  <c r="K15" i="21"/>
  <c r="K46" i="21"/>
  <c r="K39" i="21"/>
  <c r="K33" i="21"/>
  <c r="K31" i="21"/>
  <c r="K30" i="21"/>
  <c r="K29" i="21"/>
  <c r="K26" i="21"/>
  <c r="K48" i="21"/>
  <c r="K25" i="21"/>
  <c r="K16" i="21"/>
  <c r="K37" i="21"/>
  <c r="K14" i="21"/>
  <c r="K27" i="21"/>
  <c r="K45" i="21"/>
  <c r="K32" i="21"/>
  <c r="K34" i="21"/>
  <c r="K3" i="21"/>
  <c r="K41" i="21"/>
  <c r="K24" i="21"/>
  <c r="K35" i="21"/>
  <c r="K40" i="21"/>
  <c r="K12" i="21"/>
  <c r="K43" i="21"/>
  <c r="K18" i="21"/>
  <c r="K11" i="21"/>
  <c r="K42" i="21"/>
  <c r="K38" i="21"/>
  <c r="K8" i="21"/>
  <c r="K23" i="21"/>
  <c r="K19" i="21"/>
  <c r="K13" i="21"/>
  <c r="K22" i="21"/>
  <c r="K28" i="21"/>
  <c r="K20" i="21"/>
  <c r="K21" i="21"/>
  <c r="K5" i="21"/>
  <c r="K17" i="21"/>
  <c r="K9" i="21"/>
  <c r="K10" i="21"/>
  <c r="K7" i="21"/>
  <c r="K6" i="21"/>
  <c r="K54" i="20"/>
  <c r="K55" i="20"/>
  <c r="K39" i="20"/>
  <c r="K33" i="20"/>
  <c r="K40" i="20"/>
  <c r="K43" i="20"/>
  <c r="K41" i="20"/>
  <c r="K16" i="20"/>
  <c r="K38" i="20"/>
  <c r="K31" i="20"/>
  <c r="K56" i="20"/>
  <c r="J56" i="20"/>
  <c r="K20" i="20"/>
  <c r="K22" i="20"/>
  <c r="K52" i="20"/>
  <c r="K44" i="20"/>
  <c r="K36" i="20"/>
  <c r="K19" i="20"/>
  <c r="K30" i="20"/>
  <c r="K21" i="20"/>
  <c r="K11" i="20"/>
  <c r="J11" i="20"/>
  <c r="K45" i="20"/>
  <c r="K48" i="20"/>
  <c r="K29" i="20"/>
  <c r="K13" i="20"/>
  <c r="K51" i="20"/>
  <c r="K50" i="20"/>
  <c r="K32" i="20"/>
  <c r="K53" i="20"/>
  <c r="K28" i="20"/>
  <c r="K27" i="20"/>
  <c r="K47" i="20"/>
  <c r="K26" i="20"/>
  <c r="K37" i="20"/>
  <c r="K25" i="20"/>
  <c r="K46" i="20"/>
  <c r="K24" i="20"/>
  <c r="K18" i="20"/>
  <c r="K34" i="20"/>
  <c r="K6" i="20"/>
  <c r="K7" i="20"/>
  <c r="K14" i="20"/>
  <c r="K42" i="20"/>
  <c r="K10" i="20"/>
  <c r="K4" i="20"/>
  <c r="K8" i="20"/>
  <c r="K12" i="20"/>
  <c r="K15" i="20"/>
  <c r="K35" i="20"/>
  <c r="K17" i="20"/>
  <c r="K23" i="20"/>
  <c r="K9" i="20"/>
  <c r="K49" i="20"/>
  <c r="K5" i="20"/>
  <c r="K3" i="20"/>
  <c r="K53" i="19"/>
  <c r="K62" i="19"/>
  <c r="K63" i="19"/>
  <c r="K50" i="19"/>
  <c r="K55" i="19"/>
  <c r="K61" i="19"/>
  <c r="K35" i="19"/>
  <c r="K58" i="19"/>
  <c r="K54" i="19"/>
  <c r="K52" i="19"/>
  <c r="K41" i="19"/>
  <c r="K60" i="19"/>
  <c r="K45" i="19"/>
  <c r="K46" i="19"/>
  <c r="K43" i="19"/>
  <c r="K28" i="19"/>
  <c r="K4" i="19"/>
  <c r="K48" i="19"/>
  <c r="K44" i="19"/>
  <c r="K33" i="19"/>
  <c r="K17" i="19"/>
  <c r="K51" i="19"/>
  <c r="K32" i="19"/>
  <c r="K31" i="19"/>
  <c r="K30" i="19"/>
  <c r="K38" i="19"/>
  <c r="K12" i="19"/>
  <c r="K37" i="19"/>
  <c r="K49" i="19"/>
  <c r="K29" i="19"/>
  <c r="K36" i="19"/>
  <c r="K47" i="19"/>
  <c r="K59" i="19"/>
  <c r="K7" i="19"/>
  <c r="K8" i="19"/>
  <c r="K40" i="19"/>
  <c r="K22" i="19"/>
  <c r="K57" i="19"/>
  <c r="K27" i="19"/>
  <c r="K16" i="19"/>
  <c r="K24" i="19"/>
  <c r="K15" i="19"/>
  <c r="K23" i="19"/>
  <c r="K34" i="19"/>
  <c r="K21" i="19"/>
  <c r="K10" i="19"/>
  <c r="K20" i="19"/>
  <c r="K42" i="19"/>
  <c r="K19" i="19"/>
  <c r="K18" i="19"/>
  <c r="K26" i="19"/>
  <c r="K3" i="19"/>
  <c r="K14" i="19"/>
  <c r="K9" i="19"/>
  <c r="K56" i="19"/>
  <c r="K39" i="19"/>
  <c r="K11" i="19"/>
  <c r="K13" i="19"/>
  <c r="K25" i="19"/>
  <c r="K5" i="19"/>
  <c r="K6" i="19"/>
  <c r="K41" i="18"/>
  <c r="K40" i="18"/>
  <c r="K23" i="18"/>
  <c r="K31" i="18"/>
  <c r="K38" i="18"/>
  <c r="K39" i="18"/>
  <c r="K36" i="18"/>
  <c r="K37" i="18"/>
  <c r="K29" i="18"/>
  <c r="K33" i="18"/>
  <c r="K25" i="18"/>
  <c r="K27" i="18"/>
  <c r="K15" i="18"/>
  <c r="K22" i="18"/>
  <c r="K17" i="18"/>
  <c r="K19" i="18"/>
  <c r="K18" i="18"/>
  <c r="K34" i="18"/>
  <c r="K21" i="18"/>
  <c r="K32" i="18"/>
  <c r="K28" i="18"/>
  <c r="K20" i="18"/>
  <c r="K24" i="18"/>
  <c r="K30" i="18"/>
  <c r="K7" i="18"/>
  <c r="K10" i="18"/>
  <c r="K14" i="18"/>
  <c r="K26" i="18"/>
  <c r="K12" i="18"/>
  <c r="K11" i="18"/>
  <c r="K6" i="18"/>
  <c r="K9" i="18"/>
  <c r="K16" i="18"/>
  <c r="K8" i="18"/>
  <c r="K13" i="18"/>
  <c r="K35" i="18"/>
  <c r="K3" i="18"/>
  <c r="K4" i="18"/>
  <c r="K5" i="18"/>
  <c r="K61" i="17"/>
  <c r="K37" i="17"/>
  <c r="K46" i="17"/>
  <c r="K62" i="17"/>
  <c r="K45" i="17"/>
  <c r="K53" i="17"/>
  <c r="K60" i="17"/>
  <c r="K63" i="17"/>
  <c r="K58" i="17"/>
  <c r="K55" i="17"/>
  <c r="K56" i="17"/>
  <c r="K65" i="17"/>
  <c r="K41" i="17"/>
  <c r="K20" i="17"/>
  <c r="K51" i="17"/>
  <c r="K48" i="17"/>
  <c r="K54" i="17"/>
  <c r="K32" i="17"/>
  <c r="K24" i="17"/>
  <c r="K67" i="17"/>
  <c r="K43" i="17"/>
  <c r="K19" i="17"/>
  <c r="K59" i="17"/>
  <c r="K42" i="17"/>
  <c r="K49" i="17"/>
  <c r="K35" i="17"/>
  <c r="K50" i="17"/>
  <c r="K31" i="17"/>
  <c r="K30" i="17"/>
  <c r="K52" i="17"/>
  <c r="K15" i="17"/>
  <c r="K66" i="17"/>
  <c r="K29" i="17"/>
  <c r="K47" i="17"/>
  <c r="K57" i="17"/>
  <c r="K28" i="17"/>
  <c r="K4" i="17"/>
  <c r="K38" i="17"/>
  <c r="K40" i="17"/>
  <c r="K22" i="17"/>
  <c r="K5" i="17"/>
  <c r="K64" i="17"/>
  <c r="K33" i="17"/>
  <c r="K21" i="17"/>
  <c r="K6" i="17"/>
  <c r="K16" i="17"/>
  <c r="K27" i="17"/>
  <c r="K39" i="17"/>
  <c r="K36" i="17"/>
  <c r="K25" i="17"/>
  <c r="K9" i="17"/>
  <c r="K26" i="17"/>
  <c r="K13" i="17"/>
  <c r="K17" i="17"/>
  <c r="K18" i="17"/>
  <c r="K11" i="17"/>
  <c r="K14" i="17"/>
  <c r="K44" i="17"/>
  <c r="K34" i="17"/>
  <c r="K7" i="17"/>
  <c r="K8" i="17"/>
  <c r="K10" i="17"/>
  <c r="K23" i="17"/>
  <c r="K12" i="17"/>
  <c r="K3" i="17"/>
  <c r="K49" i="16"/>
  <c r="K39" i="16"/>
  <c r="K45" i="16"/>
  <c r="K52" i="16"/>
  <c r="K36" i="16"/>
  <c r="K43" i="16"/>
  <c r="K46" i="16"/>
  <c r="K30" i="16"/>
  <c r="K35" i="16"/>
  <c r="K27" i="16"/>
  <c r="K33" i="16"/>
  <c r="K44" i="16"/>
  <c r="K48" i="16"/>
  <c r="K37" i="16"/>
  <c r="K51" i="16"/>
  <c r="K34" i="16"/>
  <c r="K38" i="16"/>
  <c r="K32" i="16"/>
  <c r="K31" i="16"/>
  <c r="K25" i="16"/>
  <c r="K18" i="16"/>
  <c r="K12" i="16"/>
  <c r="K16" i="16"/>
  <c r="K17" i="16"/>
  <c r="K23" i="16"/>
  <c r="K50" i="16"/>
  <c r="K40" i="16"/>
  <c r="K22" i="16"/>
  <c r="K47" i="16"/>
  <c r="K14" i="16"/>
  <c r="K28" i="16"/>
  <c r="K42" i="16"/>
  <c r="K41" i="16"/>
  <c r="K3" i="16"/>
  <c r="K24" i="16"/>
  <c r="K19" i="16"/>
  <c r="K13" i="16"/>
  <c r="K11" i="16"/>
  <c r="K26" i="16"/>
  <c r="K53" i="16"/>
  <c r="K29" i="16"/>
  <c r="K8" i="16"/>
  <c r="K21" i="16"/>
  <c r="K20" i="16"/>
  <c r="K15" i="16"/>
  <c r="K10" i="16"/>
  <c r="K9" i="16"/>
  <c r="K5" i="16"/>
  <c r="K7" i="16"/>
  <c r="K6" i="16"/>
  <c r="K4" i="16"/>
  <c r="K65" i="15"/>
  <c r="K64" i="15"/>
  <c r="K59" i="15"/>
  <c r="K58" i="15"/>
  <c r="K53" i="15"/>
  <c r="K60" i="15"/>
  <c r="K40" i="15"/>
  <c r="K50" i="15"/>
  <c r="K17" i="15"/>
  <c r="K57" i="15"/>
  <c r="K61" i="15"/>
  <c r="K49" i="15"/>
  <c r="K42" i="15"/>
  <c r="K48" i="15"/>
  <c r="K16" i="15"/>
  <c r="K19" i="15"/>
  <c r="K55" i="15"/>
  <c r="K52" i="15"/>
  <c r="K21" i="15"/>
  <c r="K35" i="15"/>
  <c r="K22" i="15"/>
  <c r="K39" i="15"/>
  <c r="K6" i="15"/>
  <c r="K3" i="15"/>
  <c r="K38" i="15"/>
  <c r="K63" i="15"/>
  <c r="K23" i="15"/>
  <c r="K43" i="15"/>
  <c r="K62" i="15"/>
  <c r="K54" i="15"/>
  <c r="K51" i="15"/>
  <c r="K14" i="15"/>
  <c r="K41" i="15"/>
  <c r="K10" i="15"/>
  <c r="K46" i="15"/>
  <c r="K29" i="15"/>
  <c r="K26" i="15"/>
  <c r="K11" i="15"/>
  <c r="K25" i="15"/>
  <c r="K37" i="15"/>
  <c r="K36" i="15"/>
  <c r="K45" i="15"/>
  <c r="K47" i="15"/>
  <c r="K30" i="15"/>
  <c r="K44" i="15"/>
  <c r="K31" i="15"/>
  <c r="K8" i="15"/>
  <c r="K32" i="15"/>
  <c r="K28" i="15"/>
  <c r="K27" i="15"/>
  <c r="K7" i="15"/>
  <c r="K9" i="15"/>
  <c r="K56" i="15"/>
  <c r="K12" i="15"/>
  <c r="K33" i="15"/>
  <c r="K20" i="15"/>
  <c r="K15" i="15"/>
  <c r="K13" i="15"/>
  <c r="K34" i="15"/>
  <c r="K24" i="15"/>
  <c r="K18" i="15"/>
  <c r="K4" i="15"/>
  <c r="K5" i="15"/>
  <c r="K64" i="14"/>
  <c r="K56" i="14"/>
  <c r="K3" i="14"/>
  <c r="K53" i="14"/>
  <c r="K28" i="14"/>
  <c r="K51" i="14"/>
  <c r="K62" i="14"/>
  <c r="K61" i="14"/>
  <c r="K60" i="14"/>
  <c r="K49" i="14"/>
  <c r="K46" i="14"/>
  <c r="K54" i="14"/>
  <c r="K34" i="14"/>
  <c r="K24" i="14"/>
  <c r="K47" i="14"/>
  <c r="K44" i="14"/>
  <c r="K59" i="14"/>
  <c r="K40" i="14"/>
  <c r="K55" i="14"/>
  <c r="K57" i="14"/>
  <c r="K12" i="14"/>
  <c r="K29" i="14"/>
  <c r="K27" i="14"/>
  <c r="K30" i="14"/>
  <c r="K58" i="14"/>
  <c r="K7" i="14"/>
  <c r="K45" i="14"/>
  <c r="K35" i="14"/>
  <c r="K37" i="14"/>
  <c r="K63" i="14"/>
  <c r="K15" i="14"/>
  <c r="K41" i="14"/>
  <c r="K33" i="14"/>
  <c r="K32" i="14"/>
  <c r="K42" i="14"/>
  <c r="K18" i="14"/>
  <c r="K36" i="14"/>
  <c r="K39" i="14"/>
  <c r="K25" i="14"/>
  <c r="K21" i="14"/>
  <c r="K38" i="14"/>
  <c r="K26" i="14"/>
  <c r="K9" i="14"/>
  <c r="K52" i="14"/>
  <c r="K22" i="14"/>
  <c r="K50" i="14"/>
  <c r="K23" i="14"/>
  <c r="K16" i="14"/>
  <c r="K17" i="14"/>
  <c r="K31" i="14"/>
  <c r="K10" i="14"/>
  <c r="K43" i="14"/>
  <c r="K19" i="14"/>
  <c r="K11" i="14"/>
  <c r="K5" i="14"/>
  <c r="K48" i="14"/>
  <c r="K8" i="14"/>
  <c r="K13" i="14"/>
  <c r="K14" i="14"/>
  <c r="K6" i="14"/>
  <c r="K20" i="14"/>
  <c r="K4" i="14"/>
  <c r="K48" i="13"/>
  <c r="K47" i="13"/>
  <c r="K49" i="13"/>
  <c r="K42" i="13"/>
  <c r="K10" i="13"/>
  <c r="K41" i="13"/>
  <c r="K34" i="13"/>
  <c r="K52" i="13"/>
  <c r="K43" i="13"/>
  <c r="K32" i="13"/>
  <c r="K45" i="13"/>
  <c r="K25" i="13"/>
  <c r="K39" i="13"/>
  <c r="K35" i="13"/>
  <c r="K33" i="13"/>
  <c r="K51" i="13"/>
  <c r="K23" i="13"/>
  <c r="K38" i="13"/>
  <c r="K53" i="13"/>
  <c r="K15" i="13"/>
  <c r="K37" i="13"/>
  <c r="K31" i="13"/>
  <c r="K50" i="13"/>
  <c r="K6" i="13"/>
  <c r="K21" i="13"/>
  <c r="K46" i="13"/>
  <c r="K19" i="13"/>
  <c r="K30" i="13"/>
  <c r="K29" i="13"/>
  <c r="K44" i="13"/>
  <c r="K26" i="13"/>
  <c r="K24" i="13"/>
  <c r="K40" i="13"/>
  <c r="K36" i="13"/>
  <c r="K13" i="13"/>
  <c r="K18" i="13"/>
  <c r="K28" i="13"/>
  <c r="K22" i="13"/>
  <c r="K17" i="13"/>
  <c r="K14" i="13"/>
  <c r="K11" i="13"/>
  <c r="K27" i="13"/>
  <c r="K20" i="13"/>
  <c r="K9" i="13"/>
  <c r="K8" i="13"/>
  <c r="K16" i="13"/>
  <c r="K7" i="13"/>
  <c r="K4" i="13"/>
  <c r="K12" i="13"/>
  <c r="K3" i="13"/>
  <c r="K5" i="13"/>
  <c r="K25" i="12"/>
  <c r="K37" i="12"/>
  <c r="K27" i="12"/>
  <c r="K31" i="12"/>
  <c r="K32" i="12"/>
  <c r="K24" i="12"/>
  <c r="K19" i="12"/>
  <c r="K17" i="12"/>
  <c r="K15" i="12"/>
  <c r="K14" i="12"/>
  <c r="K23" i="12"/>
  <c r="K40" i="12"/>
  <c r="K35" i="12"/>
  <c r="K33" i="12"/>
  <c r="K38" i="12"/>
  <c r="K36" i="12"/>
  <c r="K41" i="12"/>
  <c r="K39" i="12"/>
  <c r="K21" i="12"/>
  <c r="K28" i="12"/>
  <c r="K22" i="12"/>
  <c r="K18" i="12"/>
  <c r="K30" i="12"/>
  <c r="K9" i="12"/>
  <c r="K20" i="12"/>
  <c r="K16" i="12"/>
  <c r="K34" i="12"/>
  <c r="K29" i="12"/>
  <c r="K26" i="12"/>
  <c r="K7" i="12"/>
  <c r="K13" i="12"/>
  <c r="K8" i="12"/>
  <c r="K10" i="12"/>
  <c r="K5" i="12"/>
  <c r="K4" i="12"/>
  <c r="K12" i="12"/>
  <c r="K11" i="12"/>
  <c r="K6" i="12"/>
  <c r="K3" i="12"/>
  <c r="K64" i="11"/>
  <c r="K58" i="11"/>
  <c r="K56" i="11"/>
  <c r="K61" i="11"/>
  <c r="K65" i="11"/>
  <c r="K30" i="11"/>
  <c r="K41" i="11"/>
  <c r="K42" i="11"/>
  <c r="K50" i="11"/>
  <c r="K40" i="11"/>
  <c r="K63" i="11"/>
  <c r="J63" i="11"/>
  <c r="K48" i="11"/>
  <c r="K60" i="11"/>
  <c r="K45" i="11"/>
  <c r="K46" i="11"/>
  <c r="K55" i="11"/>
  <c r="K23" i="11"/>
  <c r="K33" i="11"/>
  <c r="K62" i="11"/>
  <c r="K39" i="11"/>
  <c r="K44" i="11"/>
  <c r="K20" i="11"/>
  <c r="K3" i="11"/>
  <c r="K57" i="11"/>
  <c r="K52" i="11"/>
  <c r="K38" i="11"/>
  <c r="K32" i="11"/>
  <c r="K9" i="11"/>
  <c r="K54" i="11"/>
  <c r="K28" i="11"/>
  <c r="K17" i="11"/>
  <c r="K14" i="11"/>
  <c r="K59" i="11"/>
  <c r="K19" i="11"/>
  <c r="K53" i="11"/>
  <c r="K16" i="11"/>
  <c r="K43" i="11"/>
  <c r="K36" i="11"/>
  <c r="K31" i="11"/>
  <c r="K51" i="11"/>
  <c r="K49" i="11"/>
  <c r="K22" i="11"/>
  <c r="K27" i="11"/>
  <c r="K24" i="11"/>
  <c r="K35" i="11"/>
  <c r="K15" i="11"/>
  <c r="K26" i="11"/>
  <c r="K25" i="11"/>
  <c r="K47" i="11"/>
  <c r="K29" i="11"/>
  <c r="K34" i="11"/>
  <c r="K21" i="11"/>
  <c r="K13" i="11"/>
  <c r="K37" i="11"/>
  <c r="K11" i="11"/>
  <c r="K7" i="11"/>
  <c r="J7" i="11"/>
  <c r="K5" i="11"/>
  <c r="K4" i="11"/>
  <c r="K12" i="11"/>
  <c r="K8" i="11"/>
  <c r="K18" i="11"/>
  <c r="K10" i="11"/>
  <c r="K6" i="11"/>
  <c r="K54" i="34"/>
  <c r="K57" i="34"/>
  <c r="K58" i="34"/>
  <c r="K39" i="34"/>
  <c r="K51" i="34"/>
  <c r="K11" i="34"/>
  <c r="K38" i="34"/>
  <c r="K59" i="34"/>
  <c r="K29" i="34"/>
  <c r="K33" i="34"/>
  <c r="K30" i="34"/>
  <c r="K16" i="34"/>
  <c r="K46" i="34"/>
  <c r="K56" i="34"/>
  <c r="K36" i="34"/>
  <c r="K19" i="34"/>
  <c r="K32" i="34"/>
  <c r="K31" i="34"/>
  <c r="K28" i="34"/>
  <c r="J28" i="34"/>
  <c r="K42" i="34"/>
  <c r="K55" i="34"/>
  <c r="K47" i="34"/>
  <c r="K50" i="34"/>
  <c r="K27" i="34"/>
  <c r="K26" i="34"/>
  <c r="K40" i="34"/>
  <c r="K15" i="34"/>
  <c r="K25" i="34"/>
  <c r="K24" i="34"/>
  <c r="K49" i="34"/>
  <c r="K37" i="34"/>
  <c r="K13" i="34"/>
  <c r="K5" i="34"/>
  <c r="K35" i="34"/>
  <c r="K41" i="34"/>
  <c r="K52" i="34"/>
  <c r="K44" i="34"/>
  <c r="K48" i="34"/>
  <c r="K14" i="34"/>
  <c r="K45" i="34"/>
  <c r="K43" i="34"/>
  <c r="K18" i="34"/>
  <c r="K34" i="34"/>
  <c r="K12" i="34"/>
  <c r="K20" i="34"/>
  <c r="K9" i="34"/>
  <c r="K23" i="34"/>
  <c r="K22" i="34"/>
  <c r="K17" i="34"/>
  <c r="K6" i="34"/>
  <c r="K21" i="34"/>
  <c r="K8" i="34"/>
  <c r="K10" i="34"/>
  <c r="K53" i="34"/>
  <c r="K7" i="34"/>
  <c r="K3" i="34"/>
  <c r="K4" i="34"/>
  <c r="K59" i="10"/>
  <c r="K10" i="10"/>
  <c r="K48" i="10"/>
  <c r="K20" i="10"/>
  <c r="K31" i="10"/>
  <c r="K56" i="10"/>
  <c r="K39" i="10"/>
  <c r="K44" i="10"/>
  <c r="K57" i="10"/>
  <c r="K15" i="10"/>
  <c r="K47" i="10"/>
  <c r="K12" i="10"/>
  <c r="K49" i="10"/>
  <c r="K21" i="10"/>
  <c r="K43" i="10"/>
  <c r="K13" i="10"/>
  <c r="K50" i="10"/>
  <c r="K58" i="10"/>
  <c r="K38" i="10"/>
  <c r="K37" i="10"/>
  <c r="K8" i="10"/>
  <c r="K25" i="10"/>
  <c r="K28" i="10"/>
  <c r="K36" i="10"/>
  <c r="K14" i="10"/>
  <c r="K35" i="10"/>
  <c r="K34" i="10"/>
  <c r="K7" i="10"/>
  <c r="K52" i="10"/>
  <c r="K33" i="10"/>
  <c r="K40" i="10"/>
  <c r="K41" i="10"/>
  <c r="K46" i="10"/>
  <c r="K24" i="10"/>
  <c r="K23" i="10"/>
  <c r="K32" i="10"/>
  <c r="K26" i="10"/>
  <c r="K45" i="10"/>
  <c r="K27" i="10"/>
  <c r="K17" i="10"/>
  <c r="K16" i="10"/>
  <c r="K42" i="10"/>
  <c r="K6" i="10"/>
  <c r="K51" i="10"/>
  <c r="K30" i="10"/>
  <c r="K54" i="10"/>
  <c r="K53" i="10"/>
  <c r="K19" i="10"/>
  <c r="K18" i="10"/>
  <c r="K55" i="10"/>
  <c r="K22" i="10"/>
  <c r="K9" i="10"/>
  <c r="K11" i="10"/>
  <c r="K29" i="10"/>
  <c r="K5" i="10"/>
  <c r="K3" i="10"/>
  <c r="K4" i="10"/>
  <c r="K65" i="9"/>
  <c r="K41" i="9"/>
  <c r="K64" i="9"/>
  <c r="K17" i="9"/>
  <c r="K43" i="9"/>
  <c r="K51" i="9"/>
  <c r="K14" i="9"/>
  <c r="K23" i="9"/>
  <c r="K10" i="9"/>
  <c r="K46" i="9"/>
  <c r="K31" i="9"/>
  <c r="K63" i="9"/>
  <c r="K56" i="9"/>
  <c r="K54" i="9"/>
  <c r="K55" i="9"/>
  <c r="K27" i="9"/>
  <c r="K28" i="9"/>
  <c r="K29" i="9"/>
  <c r="K42" i="9"/>
  <c r="K39" i="9"/>
  <c r="K6" i="9"/>
  <c r="K58" i="9"/>
  <c r="K61" i="9"/>
  <c r="K53" i="9"/>
  <c r="K38" i="9"/>
  <c r="K21" i="9"/>
  <c r="K37" i="9"/>
  <c r="K36" i="9"/>
  <c r="K45" i="9"/>
  <c r="K59" i="9"/>
  <c r="K35" i="9"/>
  <c r="K13" i="9"/>
  <c r="K52" i="9"/>
  <c r="K32" i="9"/>
  <c r="K48" i="9"/>
  <c r="K30" i="9"/>
  <c r="K57" i="9"/>
  <c r="K11" i="9"/>
  <c r="K22" i="9"/>
  <c r="K62" i="9"/>
  <c r="K7" i="9"/>
  <c r="K47" i="9"/>
  <c r="K26" i="9"/>
  <c r="K25" i="9"/>
  <c r="K24" i="9"/>
  <c r="K15" i="9"/>
  <c r="K50" i="9"/>
  <c r="K8" i="9"/>
  <c r="K5" i="9"/>
  <c r="K33" i="9"/>
  <c r="K44" i="9"/>
  <c r="K60" i="9"/>
  <c r="K19" i="9"/>
  <c r="K18" i="9"/>
  <c r="K40" i="9"/>
  <c r="K34" i="9"/>
  <c r="K20" i="9"/>
  <c r="K16" i="9"/>
  <c r="K12" i="9"/>
  <c r="K9" i="9"/>
  <c r="K3" i="9"/>
  <c r="K49" i="9"/>
  <c r="K4" i="9"/>
  <c r="K75" i="8"/>
  <c r="K74" i="8"/>
  <c r="K72" i="8"/>
  <c r="K56" i="8"/>
  <c r="K52" i="8"/>
  <c r="K68" i="8"/>
  <c r="K71" i="8"/>
  <c r="K60" i="8"/>
  <c r="K48" i="8"/>
  <c r="K45" i="8"/>
  <c r="K13" i="8"/>
  <c r="K50" i="8"/>
  <c r="K69" i="8"/>
  <c r="K36" i="8"/>
  <c r="K57" i="8"/>
  <c r="K16" i="8"/>
  <c r="K61" i="8"/>
  <c r="K43" i="8"/>
  <c r="K65" i="8"/>
  <c r="K58" i="8"/>
  <c r="K51" i="8"/>
  <c r="K18" i="8"/>
  <c r="K34" i="8"/>
  <c r="K19" i="8"/>
  <c r="K73" i="8"/>
  <c r="K5" i="8"/>
  <c r="K54" i="8"/>
  <c r="K53" i="8"/>
  <c r="K33" i="8"/>
  <c r="K32" i="8"/>
  <c r="K67" i="8"/>
  <c r="K46" i="8"/>
  <c r="K31" i="8"/>
  <c r="K70" i="8"/>
  <c r="K6" i="8"/>
  <c r="K38" i="8"/>
  <c r="K30" i="8"/>
  <c r="K64" i="8"/>
  <c r="K29" i="8"/>
  <c r="K59" i="8"/>
  <c r="K28" i="8"/>
  <c r="K27" i="8"/>
  <c r="K12" i="8"/>
  <c r="K44" i="8"/>
  <c r="K41" i="8"/>
  <c r="K42" i="8"/>
  <c r="K66" i="8"/>
  <c r="K20" i="8"/>
  <c r="K35" i="8"/>
  <c r="K63" i="8"/>
  <c r="K17" i="8"/>
  <c r="K40" i="8"/>
  <c r="K39" i="8"/>
  <c r="K26" i="8"/>
  <c r="K15" i="8"/>
  <c r="K23" i="8"/>
  <c r="K25" i="8"/>
  <c r="K47" i="8"/>
  <c r="K24" i="8"/>
  <c r="K49" i="8"/>
  <c r="K22" i="8"/>
  <c r="K11" i="8"/>
  <c r="K10" i="8"/>
  <c r="K3" i="8"/>
  <c r="K9" i="8"/>
  <c r="K7" i="8"/>
  <c r="K37" i="8"/>
  <c r="K55" i="8"/>
  <c r="K14" i="8"/>
  <c r="K62" i="8"/>
  <c r="K4" i="8"/>
  <c r="K21" i="8"/>
  <c r="K8" i="8"/>
  <c r="K9" i="7"/>
  <c r="K43" i="7"/>
  <c r="K38" i="7"/>
  <c r="K45" i="7"/>
  <c r="K31" i="7"/>
  <c r="K36" i="7"/>
  <c r="K27" i="7"/>
  <c r="K24" i="7"/>
  <c r="K35" i="7"/>
  <c r="K37" i="7"/>
  <c r="K30" i="7"/>
  <c r="K11" i="7"/>
  <c r="K39" i="7"/>
  <c r="K26" i="7"/>
  <c r="K17" i="7"/>
  <c r="K32" i="7"/>
  <c r="K22" i="7"/>
  <c r="K21" i="7"/>
  <c r="K29" i="7"/>
  <c r="K20" i="7"/>
  <c r="K42" i="7"/>
  <c r="K19" i="7"/>
  <c r="K33" i="7"/>
  <c r="K34" i="7"/>
  <c r="K44" i="7"/>
  <c r="K25" i="7"/>
  <c r="K41" i="7"/>
  <c r="K46" i="7"/>
  <c r="K40" i="7"/>
  <c r="K14" i="7"/>
  <c r="K23" i="7"/>
  <c r="K10" i="7"/>
  <c r="K8" i="7"/>
  <c r="K12" i="7"/>
  <c r="K4" i="7"/>
  <c r="K13" i="7"/>
  <c r="K15" i="7"/>
  <c r="K28" i="7"/>
  <c r="K18" i="7"/>
  <c r="K16" i="7"/>
  <c r="K3" i="7"/>
  <c r="K6" i="7"/>
  <c r="K7" i="7"/>
  <c r="K5" i="7"/>
  <c r="K58" i="6"/>
  <c r="K53" i="6"/>
  <c r="K40" i="6"/>
  <c r="K39" i="6"/>
  <c r="K56" i="6"/>
  <c r="K46" i="6"/>
  <c r="K54" i="6"/>
  <c r="K35" i="6"/>
  <c r="K48" i="6"/>
  <c r="K21" i="6"/>
  <c r="K43" i="6"/>
  <c r="K59" i="6"/>
  <c r="K60" i="6"/>
  <c r="K38" i="6"/>
  <c r="K23" i="6"/>
  <c r="K6" i="6"/>
  <c r="K57" i="6"/>
  <c r="K49" i="6"/>
  <c r="K34" i="6"/>
  <c r="K33" i="6"/>
  <c r="K14" i="6"/>
  <c r="K62" i="6"/>
  <c r="K32" i="6"/>
  <c r="K47" i="6"/>
  <c r="K31" i="6"/>
  <c r="K61" i="6"/>
  <c r="K44" i="6"/>
  <c r="K3" i="6"/>
  <c r="K18" i="6"/>
  <c r="K45" i="6"/>
  <c r="K41" i="6"/>
  <c r="K30" i="6"/>
  <c r="K12" i="6"/>
  <c r="K29" i="6"/>
  <c r="K37" i="6"/>
  <c r="K50" i="6"/>
  <c r="K7" i="6"/>
  <c r="K55" i="6"/>
  <c r="K28" i="6"/>
  <c r="K19" i="6"/>
  <c r="K36" i="6"/>
  <c r="K27" i="6"/>
  <c r="K26" i="6"/>
  <c r="K25" i="6"/>
  <c r="K42" i="6"/>
  <c r="K22" i="6"/>
  <c r="K51" i="6"/>
  <c r="K17" i="6"/>
  <c r="K20" i="6"/>
  <c r="K52" i="6"/>
  <c r="K13" i="6"/>
  <c r="K24" i="6"/>
  <c r="K16" i="6"/>
  <c r="K8" i="6"/>
  <c r="K15" i="6"/>
  <c r="K4" i="6"/>
  <c r="K10" i="6"/>
  <c r="K9" i="6"/>
  <c r="K11" i="6"/>
  <c r="K5" i="6"/>
  <c r="K42" i="5"/>
  <c r="K43" i="5"/>
  <c r="K23" i="5"/>
  <c r="K38" i="5"/>
  <c r="K15" i="5"/>
  <c r="K27" i="5"/>
  <c r="K35" i="5"/>
  <c r="K22" i="5"/>
  <c r="K40" i="5"/>
  <c r="K29" i="5"/>
  <c r="K28" i="5"/>
  <c r="K25" i="5"/>
  <c r="K32" i="5"/>
  <c r="K39" i="5"/>
  <c r="K21" i="5"/>
  <c r="K17" i="5"/>
  <c r="K34" i="5"/>
  <c r="K31" i="5"/>
  <c r="K33" i="5"/>
  <c r="K26" i="5"/>
  <c r="K20" i="5"/>
  <c r="K36" i="5"/>
  <c r="K37" i="5"/>
  <c r="K41" i="5"/>
  <c r="K12" i="5"/>
  <c r="K19" i="5"/>
  <c r="K30" i="5"/>
  <c r="K11" i="5"/>
  <c r="K16" i="5"/>
  <c r="K8" i="5"/>
  <c r="K10" i="5"/>
  <c r="K14" i="5"/>
  <c r="K24" i="5"/>
  <c r="K6" i="5"/>
  <c r="K4" i="5"/>
  <c r="K18" i="5"/>
  <c r="K13" i="5"/>
  <c r="K9" i="5"/>
  <c r="K5" i="5"/>
  <c r="K7" i="5"/>
  <c r="K3" i="5"/>
  <c r="K25" i="4"/>
  <c r="K30" i="4"/>
  <c r="K32" i="4"/>
  <c r="K28" i="4"/>
  <c r="K27" i="4"/>
  <c r="K5" i="4"/>
  <c r="K20" i="4"/>
  <c r="K13" i="4"/>
  <c r="K19" i="4"/>
  <c r="K18" i="4"/>
  <c r="K17" i="4"/>
  <c r="K33" i="4"/>
  <c r="K16" i="4"/>
  <c r="K31" i="4"/>
  <c r="K11" i="4"/>
  <c r="K23" i="4"/>
  <c r="K22" i="4"/>
  <c r="K7" i="4"/>
  <c r="K15" i="4"/>
  <c r="K29" i="4"/>
  <c r="K21" i="4"/>
  <c r="K24" i="4"/>
  <c r="K10" i="4"/>
  <c r="K12" i="4"/>
  <c r="K26" i="4"/>
  <c r="K9" i="4"/>
  <c r="K8" i="4"/>
  <c r="K4" i="4"/>
  <c r="K6" i="4"/>
  <c r="K14" i="4"/>
  <c r="K3" i="4"/>
  <c r="K28" i="3"/>
  <c r="K37" i="3"/>
  <c r="K41" i="3"/>
  <c r="K24" i="3"/>
  <c r="K26" i="3"/>
  <c r="K34" i="3"/>
  <c r="K39" i="3"/>
  <c r="K14" i="3"/>
  <c r="K42" i="3"/>
  <c r="K29" i="3"/>
  <c r="K30" i="3"/>
  <c r="K38" i="3"/>
  <c r="K23" i="3"/>
  <c r="K11" i="3"/>
  <c r="K31" i="3"/>
  <c r="K36" i="3"/>
  <c r="K22" i="3"/>
  <c r="K21" i="3"/>
  <c r="K27" i="3"/>
  <c r="K20" i="3"/>
  <c r="K13" i="3"/>
  <c r="K33" i="3"/>
  <c r="K19" i="3"/>
  <c r="K15" i="3"/>
  <c r="K43" i="3"/>
  <c r="K40" i="3"/>
  <c r="K35" i="3"/>
  <c r="K18" i="3"/>
  <c r="K17" i="3"/>
  <c r="K9" i="3"/>
  <c r="K25" i="3"/>
  <c r="K16" i="3"/>
  <c r="K5" i="3"/>
  <c r="K4" i="3"/>
  <c r="K32" i="3"/>
  <c r="K12" i="3"/>
  <c r="K8" i="3"/>
  <c r="K6" i="3"/>
  <c r="K10" i="3"/>
  <c r="K7" i="3"/>
  <c r="K3" i="3"/>
  <c r="K49" i="2"/>
  <c r="K67" i="2"/>
  <c r="K64" i="2"/>
  <c r="K62" i="2"/>
  <c r="K59" i="2"/>
  <c r="K54" i="2"/>
  <c r="K47" i="2"/>
  <c r="K58" i="2"/>
  <c r="K45" i="2"/>
  <c r="K55" i="2"/>
  <c r="K61" i="2"/>
  <c r="K42" i="2"/>
  <c r="K48" i="2"/>
  <c r="K29" i="2"/>
  <c r="K46" i="2"/>
  <c r="K30" i="2"/>
  <c r="K44" i="2"/>
  <c r="K19" i="2"/>
  <c r="K31" i="2"/>
  <c r="K35" i="2"/>
  <c r="K12" i="2"/>
  <c r="K50" i="2"/>
  <c r="K22" i="2"/>
  <c r="K33" i="2"/>
  <c r="K28" i="2"/>
  <c r="K57" i="2"/>
  <c r="K26" i="2"/>
  <c r="K68" i="2"/>
  <c r="K25" i="2"/>
  <c r="K10" i="2"/>
  <c r="K36" i="2"/>
  <c r="K34" i="2"/>
  <c r="K63" i="2"/>
  <c r="K66" i="2"/>
  <c r="K60" i="2"/>
  <c r="K38" i="2"/>
  <c r="K5" i="2"/>
  <c r="K37" i="2"/>
  <c r="K40" i="2"/>
  <c r="K39" i="2"/>
  <c r="K52" i="2"/>
  <c r="K8" i="2"/>
  <c r="K65" i="2"/>
  <c r="K41" i="2"/>
  <c r="K16" i="2"/>
  <c r="K18" i="2"/>
  <c r="K51" i="2"/>
  <c r="K43" i="2"/>
  <c r="K20" i="2"/>
  <c r="K17" i="2"/>
  <c r="K14" i="2"/>
  <c r="K56" i="2"/>
  <c r="K21" i="2"/>
  <c r="K11" i="2"/>
  <c r="K27" i="2"/>
  <c r="K15" i="2"/>
  <c r="K9" i="2"/>
  <c r="K13" i="2"/>
  <c r="K32" i="2"/>
  <c r="K23" i="2"/>
  <c r="K24" i="2"/>
  <c r="K6" i="2"/>
  <c r="K3" i="2"/>
  <c r="K7" i="2"/>
  <c r="K4" i="2"/>
  <c r="K53" i="2"/>
  <c r="J93" i="23" l="1"/>
  <c r="I93" i="23"/>
  <c r="H93" i="23"/>
  <c r="G93" i="23"/>
  <c r="F93" i="23"/>
  <c r="E93" i="23"/>
  <c r="D93" i="23"/>
  <c r="C93" i="23"/>
  <c r="C18" i="1" s="1"/>
  <c r="N52" i="23"/>
  <c r="N50" i="23"/>
  <c r="N25" i="23"/>
  <c r="N51" i="23"/>
  <c r="N24" i="23"/>
  <c r="N54" i="23"/>
  <c r="N5" i="23"/>
  <c r="N58" i="23"/>
  <c r="N41" i="23"/>
  <c r="N40" i="23"/>
  <c r="N22" i="23"/>
  <c r="N45" i="23"/>
  <c r="N14" i="23"/>
  <c r="N16" i="23"/>
  <c r="N47" i="23"/>
  <c r="N48" i="23"/>
  <c r="N36" i="23"/>
  <c r="N19" i="23"/>
  <c r="N34" i="23"/>
  <c r="N7" i="23"/>
  <c r="N8" i="23"/>
  <c r="N29" i="23"/>
  <c r="N13" i="23"/>
  <c r="N21" i="23"/>
  <c r="N49" i="23"/>
  <c r="N12" i="23"/>
  <c r="N33" i="23"/>
  <c r="N11" i="23"/>
  <c r="N3" i="23"/>
  <c r="J90" i="22"/>
  <c r="I90" i="22"/>
  <c r="H90" i="22"/>
  <c r="G90" i="22"/>
  <c r="F90" i="22"/>
  <c r="E90" i="22"/>
  <c r="D90" i="22"/>
  <c r="C90" i="22"/>
  <c r="C17" i="1" s="1"/>
  <c r="N35" i="22"/>
  <c r="N64" i="22"/>
  <c r="N52" i="22"/>
  <c r="N60" i="22"/>
  <c r="N42" i="22"/>
  <c r="N22" i="22"/>
  <c r="N38" i="22"/>
  <c r="N25" i="22"/>
  <c r="N47" i="22"/>
  <c r="N13" i="22"/>
  <c r="N51" i="22"/>
  <c r="N32" i="22"/>
  <c r="N33" i="22"/>
  <c r="N63" i="22"/>
  <c r="N50" i="22"/>
  <c r="N45" i="22"/>
  <c r="N30" i="22"/>
  <c r="N58" i="22"/>
  <c r="N59" i="22"/>
  <c r="N27" i="22"/>
  <c r="N66" i="22"/>
  <c r="N17" i="22"/>
  <c r="N55" i="22"/>
  <c r="N34" i="22"/>
  <c r="N49" i="22"/>
  <c r="N20" i="22"/>
  <c r="N43" i="22"/>
  <c r="N67" i="22"/>
  <c r="N6" i="22"/>
  <c r="N14" i="22"/>
  <c r="N12" i="22"/>
  <c r="N8" i="22"/>
  <c r="N10" i="22"/>
  <c r="N3" i="22"/>
  <c r="J68" i="21"/>
  <c r="I68" i="21"/>
  <c r="I16" i="1" s="1"/>
  <c r="H68" i="21"/>
  <c r="G68" i="21"/>
  <c r="G16" i="1" s="1"/>
  <c r="F68" i="21"/>
  <c r="E68" i="21"/>
  <c r="E16" i="1" s="1"/>
  <c r="D68" i="21"/>
  <c r="C68" i="21"/>
  <c r="C16" i="1" s="1"/>
  <c r="N47" i="21"/>
  <c r="N36" i="21"/>
  <c r="N46" i="21"/>
  <c r="N33" i="21"/>
  <c r="N30" i="21"/>
  <c r="N26" i="21"/>
  <c r="N25" i="21"/>
  <c r="N37" i="21"/>
  <c r="N27" i="21"/>
  <c r="N32" i="21"/>
  <c r="N3" i="21"/>
  <c r="N24" i="21"/>
  <c r="N40" i="21"/>
  <c r="N43" i="21"/>
  <c r="N11" i="21"/>
  <c r="N38" i="21"/>
  <c r="N23" i="21"/>
  <c r="N13" i="21"/>
  <c r="N28" i="21"/>
  <c r="N21" i="21"/>
  <c r="N17" i="21"/>
  <c r="N10" i="21"/>
  <c r="N6" i="21"/>
  <c r="I74" i="20"/>
  <c r="I15" i="1" s="1"/>
  <c r="H74" i="20"/>
  <c r="G74" i="20"/>
  <c r="F74" i="20"/>
  <c r="F15" i="1" s="1"/>
  <c r="E74" i="20"/>
  <c r="D74" i="20"/>
  <c r="C74" i="20"/>
  <c r="C15" i="1" s="1"/>
  <c r="N54" i="20"/>
  <c r="N39" i="20"/>
  <c r="N40" i="20"/>
  <c r="N41" i="20"/>
  <c r="N38" i="20"/>
  <c r="N56" i="20"/>
  <c r="M20" i="20"/>
  <c r="N20" i="20"/>
  <c r="N22" i="20"/>
  <c r="M44" i="20"/>
  <c r="M36" i="20"/>
  <c r="N36" i="20"/>
  <c r="N19" i="20"/>
  <c r="M21" i="20"/>
  <c r="N11" i="20"/>
  <c r="M11" i="20"/>
  <c r="M45" i="20"/>
  <c r="N48" i="20"/>
  <c r="M48" i="20"/>
  <c r="N29" i="20"/>
  <c r="N13" i="20"/>
  <c r="N51" i="20"/>
  <c r="N50" i="20"/>
  <c r="M32" i="20"/>
  <c r="N32" i="20"/>
  <c r="N53" i="20"/>
  <c r="N28" i="20"/>
  <c r="N27" i="20"/>
  <c r="N47" i="20"/>
  <c r="N26" i="20"/>
  <c r="M26" i="20"/>
  <c r="M37" i="20"/>
  <c r="N25" i="20"/>
  <c r="N46" i="20"/>
  <c r="M24" i="20"/>
  <c r="M18" i="20"/>
  <c r="N34" i="20"/>
  <c r="N6" i="20"/>
  <c r="M7" i="20"/>
  <c r="M14" i="20"/>
  <c r="N42" i="20"/>
  <c r="N10" i="20"/>
  <c r="M4" i="20"/>
  <c r="M8" i="20"/>
  <c r="N12" i="20"/>
  <c r="N15" i="20"/>
  <c r="M35" i="20"/>
  <c r="M17" i="20"/>
  <c r="N23" i="20"/>
  <c r="N9" i="20"/>
  <c r="M49" i="20"/>
  <c r="M5" i="20"/>
  <c r="K74" i="20"/>
  <c r="J75" i="19"/>
  <c r="I75" i="19"/>
  <c r="H75" i="19"/>
  <c r="G75" i="19"/>
  <c r="F75" i="19"/>
  <c r="E75" i="19"/>
  <c r="D75" i="19"/>
  <c r="C75" i="19"/>
  <c r="C14" i="1" s="1"/>
  <c r="N53" i="19"/>
  <c r="N63" i="19"/>
  <c r="N55" i="19"/>
  <c r="N35" i="19"/>
  <c r="N54" i="19"/>
  <c r="N41" i="19"/>
  <c r="N45" i="19"/>
  <c r="N43" i="19"/>
  <c r="N4" i="19"/>
  <c r="N44" i="19"/>
  <c r="N17" i="19"/>
  <c r="N32" i="19"/>
  <c r="N30" i="19"/>
  <c r="N12" i="19"/>
  <c r="N49" i="19"/>
  <c r="N36" i="19"/>
  <c r="N59" i="19"/>
  <c r="N8" i="19"/>
  <c r="N22" i="19"/>
  <c r="N27" i="19"/>
  <c r="N24" i="19"/>
  <c r="N23" i="19"/>
  <c r="N21" i="19"/>
  <c r="N20" i="19"/>
  <c r="N19" i="19"/>
  <c r="N26" i="19"/>
  <c r="N14" i="19"/>
  <c r="N56" i="19"/>
  <c r="N11" i="19"/>
  <c r="N25" i="19"/>
  <c r="N6" i="19"/>
  <c r="J49" i="18"/>
  <c r="I49" i="18"/>
  <c r="H49" i="18"/>
  <c r="H50" i="18" s="1"/>
  <c r="G49" i="18"/>
  <c r="F49" i="18"/>
  <c r="E49" i="18"/>
  <c r="D49" i="18"/>
  <c r="C49" i="18"/>
  <c r="N40" i="18"/>
  <c r="N31" i="18"/>
  <c r="N39" i="18"/>
  <c r="N37" i="18"/>
  <c r="N33" i="18"/>
  <c r="N27" i="18"/>
  <c r="N22" i="18"/>
  <c r="N19" i="18"/>
  <c r="N34" i="18"/>
  <c r="N32" i="18"/>
  <c r="N20" i="18"/>
  <c r="N30" i="18"/>
  <c r="N10" i="18"/>
  <c r="N26" i="18"/>
  <c r="N11" i="18"/>
  <c r="N9" i="18"/>
  <c r="N8" i="18"/>
  <c r="N35" i="18"/>
  <c r="N4" i="18"/>
  <c r="J72" i="17"/>
  <c r="I72" i="17"/>
  <c r="H72" i="17"/>
  <c r="G72" i="17"/>
  <c r="F72" i="17"/>
  <c r="E72" i="17"/>
  <c r="D72" i="17"/>
  <c r="C72" i="17"/>
  <c r="N61" i="17"/>
  <c r="N46" i="17"/>
  <c r="N45" i="17"/>
  <c r="N60" i="17"/>
  <c r="N58" i="17"/>
  <c r="N56" i="17"/>
  <c r="N41" i="17"/>
  <c r="N51" i="17"/>
  <c r="N54" i="17"/>
  <c r="N24" i="17"/>
  <c r="N43" i="17"/>
  <c r="N59" i="17"/>
  <c r="N49" i="17"/>
  <c r="N50" i="17"/>
  <c r="N30" i="17"/>
  <c r="N15" i="17"/>
  <c r="N29" i="17"/>
  <c r="N57" i="17"/>
  <c r="N4" i="17"/>
  <c r="N40" i="17"/>
  <c r="N5" i="17"/>
  <c r="N33" i="17"/>
  <c r="N6" i="17"/>
  <c r="N27" i="17"/>
  <c r="N36" i="17"/>
  <c r="N9" i="17"/>
  <c r="N13" i="17"/>
  <c r="N18" i="17"/>
  <c r="N14" i="17"/>
  <c r="N34" i="17"/>
  <c r="N8" i="17"/>
  <c r="N23" i="17"/>
  <c r="N3" i="17"/>
  <c r="I60" i="16"/>
  <c r="J61" i="16" s="1"/>
  <c r="H60" i="16"/>
  <c r="G60" i="16"/>
  <c r="F60" i="16"/>
  <c r="E60" i="16"/>
  <c r="D60" i="16"/>
  <c r="C60" i="16"/>
  <c r="N49" i="16"/>
  <c r="N39" i="16"/>
  <c r="N45" i="16"/>
  <c r="N52" i="16"/>
  <c r="N36" i="16"/>
  <c r="N43" i="16"/>
  <c r="N46" i="16"/>
  <c r="N30" i="16"/>
  <c r="N35" i="16"/>
  <c r="N27" i="16"/>
  <c r="N33" i="16"/>
  <c r="N44" i="16"/>
  <c r="N48" i="16"/>
  <c r="N37" i="16"/>
  <c r="N51" i="16"/>
  <c r="N34" i="16"/>
  <c r="N38" i="16"/>
  <c r="N32" i="16"/>
  <c r="N31" i="16"/>
  <c r="N25" i="16"/>
  <c r="N18" i="16"/>
  <c r="N12" i="16"/>
  <c r="N16" i="16"/>
  <c r="N17" i="16"/>
  <c r="N23" i="16"/>
  <c r="N50" i="16"/>
  <c r="N40" i="16"/>
  <c r="N22" i="16"/>
  <c r="N47" i="16"/>
  <c r="N14" i="16"/>
  <c r="N28" i="16"/>
  <c r="N42" i="16"/>
  <c r="N41" i="16"/>
  <c r="N3" i="16"/>
  <c r="N24" i="16"/>
  <c r="N19" i="16"/>
  <c r="N13" i="16"/>
  <c r="N11" i="16"/>
  <c r="N26" i="16"/>
  <c r="N53" i="16"/>
  <c r="N29" i="16"/>
  <c r="N8" i="16"/>
  <c r="N21" i="16"/>
  <c r="N20" i="16"/>
  <c r="N15" i="16"/>
  <c r="N10" i="16"/>
  <c r="N9" i="16"/>
  <c r="N5" i="16"/>
  <c r="N7" i="16"/>
  <c r="N6" i="16"/>
  <c r="N4" i="16"/>
  <c r="J71" i="15"/>
  <c r="I71" i="15"/>
  <c r="H71" i="15"/>
  <c r="G71" i="15"/>
  <c r="F71" i="15"/>
  <c r="E71" i="15"/>
  <c r="D71" i="15"/>
  <c r="C71" i="15"/>
  <c r="N17" i="15"/>
  <c r="N61" i="15"/>
  <c r="N42" i="15"/>
  <c r="N16" i="15"/>
  <c r="N55" i="15"/>
  <c r="N21" i="15"/>
  <c r="N22" i="15"/>
  <c r="N6" i="15"/>
  <c r="J75" i="14"/>
  <c r="I75" i="14"/>
  <c r="H75" i="14"/>
  <c r="G75" i="14"/>
  <c r="F75" i="14"/>
  <c r="E75" i="14"/>
  <c r="D75" i="14"/>
  <c r="C75" i="14"/>
  <c r="M65" i="14"/>
  <c r="M56" i="14"/>
  <c r="M53" i="14"/>
  <c r="M51" i="14"/>
  <c r="M61" i="14"/>
  <c r="M49" i="14"/>
  <c r="M54" i="14"/>
  <c r="M24" i="14"/>
  <c r="M44" i="14"/>
  <c r="M40" i="14"/>
  <c r="M57" i="14"/>
  <c r="M29" i="14"/>
  <c r="M30" i="14"/>
  <c r="M7" i="14"/>
  <c r="M35" i="14"/>
  <c r="M63" i="14"/>
  <c r="M41" i="14"/>
  <c r="M32" i="14"/>
  <c r="M18" i="14"/>
  <c r="M39" i="14"/>
  <c r="M21" i="14"/>
  <c r="M26" i="14"/>
  <c r="M52" i="14"/>
  <c r="M50" i="14"/>
  <c r="M16" i="14"/>
  <c r="M31" i="14"/>
  <c r="M43" i="14"/>
  <c r="M11" i="14"/>
  <c r="M48" i="14"/>
  <c r="M13" i="14"/>
  <c r="M6" i="14"/>
  <c r="M4" i="14"/>
  <c r="I68" i="13"/>
  <c r="J69" i="13" s="1"/>
  <c r="H68" i="13"/>
  <c r="G68" i="13"/>
  <c r="F68" i="13"/>
  <c r="E68" i="13"/>
  <c r="D68" i="13"/>
  <c r="C68" i="13"/>
  <c r="N47" i="13"/>
  <c r="N42" i="13"/>
  <c r="N41" i="13"/>
  <c r="N52" i="13"/>
  <c r="N32" i="13"/>
  <c r="N25" i="13"/>
  <c r="N35" i="13"/>
  <c r="N51" i="13"/>
  <c r="N38" i="13"/>
  <c r="N15" i="13"/>
  <c r="N31" i="13"/>
  <c r="N6" i="13"/>
  <c r="N46" i="13"/>
  <c r="N30" i="13"/>
  <c r="N44" i="13"/>
  <c r="N24" i="13"/>
  <c r="N36" i="13"/>
  <c r="N18" i="13"/>
  <c r="N22" i="13"/>
  <c r="N14" i="13"/>
  <c r="N27" i="13"/>
  <c r="N9" i="13"/>
  <c r="N16" i="13"/>
  <c r="N4" i="13"/>
  <c r="N3" i="13"/>
  <c r="J52" i="12"/>
  <c r="J53" i="12" s="1"/>
  <c r="I52" i="12"/>
  <c r="H52" i="12"/>
  <c r="G52" i="12"/>
  <c r="F52" i="12"/>
  <c r="F53" i="12" s="1"/>
  <c r="E52" i="12"/>
  <c r="D52" i="12"/>
  <c r="C52" i="12"/>
  <c r="N25" i="12"/>
  <c r="N27" i="12"/>
  <c r="N32" i="12"/>
  <c r="N19" i="12"/>
  <c r="N15" i="12"/>
  <c r="N23" i="12"/>
  <c r="N35" i="12"/>
  <c r="N38" i="12"/>
  <c r="N41" i="12"/>
  <c r="N21" i="12"/>
  <c r="N22" i="12"/>
  <c r="N30" i="12"/>
  <c r="N20" i="12"/>
  <c r="N34" i="12"/>
  <c r="N26" i="12"/>
  <c r="N13" i="12"/>
  <c r="N10" i="12"/>
  <c r="N4" i="12"/>
  <c r="N11" i="12"/>
  <c r="N3" i="12"/>
  <c r="I80" i="11"/>
  <c r="I81" i="11" s="1"/>
  <c r="H80" i="11"/>
  <c r="G80" i="11"/>
  <c r="F80" i="11"/>
  <c r="E80" i="11"/>
  <c r="E81" i="11" s="1"/>
  <c r="D80" i="11"/>
  <c r="C80" i="11"/>
  <c r="N58" i="11"/>
  <c r="N61" i="11"/>
  <c r="N30" i="11"/>
  <c r="N42" i="11"/>
  <c r="M36" i="11"/>
  <c r="N31" i="11"/>
  <c r="M51" i="11"/>
  <c r="N49" i="11"/>
  <c r="M22" i="11"/>
  <c r="N27" i="11"/>
  <c r="M24" i="11"/>
  <c r="N35" i="11"/>
  <c r="M15" i="11"/>
  <c r="M29" i="11"/>
  <c r="M37" i="11"/>
  <c r="N11" i="11"/>
  <c r="M7" i="11"/>
  <c r="J80" i="11"/>
  <c r="J81" i="11" s="1"/>
  <c r="M5" i="11"/>
  <c r="M12" i="11"/>
  <c r="M18" i="11"/>
  <c r="I78" i="34"/>
  <c r="H78" i="34"/>
  <c r="G78" i="34"/>
  <c r="F78" i="34"/>
  <c r="E78" i="34"/>
  <c r="E79" i="34" s="1"/>
  <c r="D78" i="34"/>
  <c r="C78" i="34"/>
  <c r="M12" i="34"/>
  <c r="N20" i="34"/>
  <c r="M9" i="34"/>
  <c r="N23" i="34"/>
  <c r="N17" i="34"/>
  <c r="M6" i="34"/>
  <c r="N21" i="34"/>
  <c r="M8" i="34"/>
  <c r="M3" i="34"/>
  <c r="I74" i="10"/>
  <c r="J75" i="10" s="1"/>
  <c r="H74" i="10"/>
  <c r="G74" i="10"/>
  <c r="F74" i="10"/>
  <c r="E74" i="10"/>
  <c r="E75" i="10" s="1"/>
  <c r="D74" i="10"/>
  <c r="C74" i="10"/>
  <c r="N59" i="10"/>
  <c r="N48" i="10"/>
  <c r="N31" i="10"/>
  <c r="N39" i="10"/>
  <c r="N57" i="10"/>
  <c r="N47" i="10"/>
  <c r="N49" i="10"/>
  <c r="N43" i="10"/>
  <c r="N50" i="10"/>
  <c r="N38" i="10"/>
  <c r="N8" i="10"/>
  <c r="N28" i="10"/>
  <c r="N14" i="10"/>
  <c r="N34" i="10"/>
  <c r="N52" i="10"/>
  <c r="N40" i="10"/>
  <c r="N46" i="10"/>
  <c r="N23" i="10"/>
  <c r="N26" i="10"/>
  <c r="N27" i="10"/>
  <c r="N16" i="10"/>
  <c r="N6" i="10"/>
  <c r="N30" i="10"/>
  <c r="N53" i="10"/>
  <c r="N18" i="10"/>
  <c r="N22" i="10"/>
  <c r="N11" i="10"/>
  <c r="N5" i="10"/>
  <c r="N4" i="10"/>
  <c r="I84" i="9"/>
  <c r="J85" i="9" s="1"/>
  <c r="H84" i="9"/>
  <c r="G84" i="9"/>
  <c r="F84" i="9"/>
  <c r="E84" i="9"/>
  <c r="D84" i="9"/>
  <c r="C84" i="9"/>
  <c r="N65" i="9"/>
  <c r="N64" i="9"/>
  <c r="N43" i="9"/>
  <c r="N14" i="9"/>
  <c r="N10" i="9"/>
  <c r="N31" i="9"/>
  <c r="N56" i="9"/>
  <c r="N55" i="9"/>
  <c r="N28" i="9"/>
  <c r="N42" i="9"/>
  <c r="N6" i="9"/>
  <c r="N61" i="9"/>
  <c r="N38" i="9"/>
  <c r="N37" i="9"/>
  <c r="N45" i="9"/>
  <c r="N35" i="9"/>
  <c r="N52" i="9"/>
  <c r="N48" i="9"/>
  <c r="N57" i="9"/>
  <c r="N22" i="9"/>
  <c r="N7" i="9"/>
  <c r="N26" i="9"/>
  <c r="N24" i="9"/>
  <c r="N50" i="9"/>
  <c r="N5" i="9"/>
  <c r="N44" i="9"/>
  <c r="N19" i="9"/>
  <c r="N40" i="9"/>
  <c r="N20" i="9"/>
  <c r="N12" i="9"/>
  <c r="N3" i="9"/>
  <c r="N4" i="9"/>
  <c r="J92" i="8"/>
  <c r="I92" i="8"/>
  <c r="I93" i="8" s="1"/>
  <c r="H92" i="8"/>
  <c r="G92" i="8"/>
  <c r="F92" i="8"/>
  <c r="E92" i="8"/>
  <c r="E93" i="8" s="1"/>
  <c r="D92" i="8"/>
  <c r="C92" i="8"/>
  <c r="N74" i="8"/>
  <c r="N56" i="8"/>
  <c r="N68" i="8"/>
  <c r="N60" i="8"/>
  <c r="N45" i="8"/>
  <c r="N50" i="8"/>
  <c r="N36" i="8"/>
  <c r="N16" i="8"/>
  <c r="N43" i="8"/>
  <c r="N58" i="8"/>
  <c r="N18" i="8"/>
  <c r="N19" i="8"/>
  <c r="N5" i="8"/>
  <c r="N53" i="8"/>
  <c r="N32" i="8"/>
  <c r="N46" i="8"/>
  <c r="N70" i="8"/>
  <c r="N38" i="8"/>
  <c r="N64" i="8"/>
  <c r="N59" i="8"/>
  <c r="N27" i="8"/>
  <c r="N44" i="8"/>
  <c r="N42" i="8"/>
  <c r="N20" i="8"/>
  <c r="N63" i="8"/>
  <c r="N40" i="8"/>
  <c r="N26" i="8"/>
  <c r="N23" i="8"/>
  <c r="N47" i="8"/>
  <c r="N49" i="8"/>
  <c r="N11" i="8"/>
  <c r="N3" i="8"/>
  <c r="N7" i="8"/>
  <c r="N55" i="8"/>
  <c r="N62" i="8"/>
  <c r="N21" i="8"/>
  <c r="K92" i="8"/>
  <c r="J58" i="7"/>
  <c r="I58" i="7"/>
  <c r="H58" i="7"/>
  <c r="G58" i="7"/>
  <c r="F58" i="7"/>
  <c r="E58" i="7"/>
  <c r="D58" i="7"/>
  <c r="C58" i="7"/>
  <c r="N9" i="7"/>
  <c r="N38" i="7"/>
  <c r="N31" i="7"/>
  <c r="N27" i="7"/>
  <c r="N35" i="7"/>
  <c r="N30" i="7"/>
  <c r="N39" i="7"/>
  <c r="N17" i="7"/>
  <c r="N22" i="7"/>
  <c r="N29" i="7"/>
  <c r="N42" i="7"/>
  <c r="N33" i="7"/>
  <c r="N44" i="7"/>
  <c r="N41" i="7"/>
  <c r="N40" i="7"/>
  <c r="N23" i="7"/>
  <c r="N8" i="7"/>
  <c r="N4" i="7"/>
  <c r="N15" i="7"/>
  <c r="N18" i="7"/>
  <c r="N3" i="7"/>
  <c r="N7" i="7"/>
  <c r="K58" i="7"/>
  <c r="I74" i="6"/>
  <c r="H74" i="6"/>
  <c r="G74" i="6"/>
  <c r="F74" i="6"/>
  <c r="E74" i="6"/>
  <c r="D74" i="6"/>
  <c r="C74" i="6"/>
  <c r="N58" i="6"/>
  <c r="N39" i="6"/>
  <c r="M56" i="6"/>
  <c r="N46" i="6"/>
  <c r="M54" i="6"/>
  <c r="M48" i="6"/>
  <c r="N59" i="6"/>
  <c r="N60" i="6"/>
  <c r="M60" i="6"/>
  <c r="M38" i="6"/>
  <c r="N49" i="6"/>
  <c r="M34" i="6"/>
  <c r="M14" i="6"/>
  <c r="N47" i="6"/>
  <c r="N31" i="6"/>
  <c r="N61" i="6"/>
  <c r="M44" i="6"/>
  <c r="M18" i="6"/>
  <c r="N30" i="6"/>
  <c r="N29" i="6"/>
  <c r="M37" i="6"/>
  <c r="N50" i="6"/>
  <c r="M7" i="6"/>
  <c r="N19" i="6"/>
  <c r="M36" i="6"/>
  <c r="M26" i="6"/>
  <c r="M42" i="6"/>
  <c r="M22" i="6"/>
  <c r="N17" i="6"/>
  <c r="M20" i="6"/>
  <c r="N52" i="6"/>
  <c r="M13" i="6"/>
  <c r="M16" i="6"/>
  <c r="M8" i="6"/>
  <c r="N4" i="6"/>
  <c r="M10" i="6"/>
  <c r="N9" i="6"/>
  <c r="M11" i="6"/>
  <c r="I50" i="5"/>
  <c r="H50" i="5"/>
  <c r="G50" i="5"/>
  <c r="F50" i="5"/>
  <c r="E50" i="5"/>
  <c r="D50" i="5"/>
  <c r="C50" i="5"/>
  <c r="M42" i="5"/>
  <c r="N43" i="5"/>
  <c r="M43" i="5"/>
  <c r="N23" i="5"/>
  <c r="N38" i="5"/>
  <c r="M15" i="5"/>
  <c r="M27" i="5"/>
  <c r="N35" i="5"/>
  <c r="N22" i="5"/>
  <c r="M29" i="5"/>
  <c r="M28" i="5"/>
  <c r="N39" i="5"/>
  <c r="N21" i="5"/>
  <c r="N34" i="5"/>
  <c r="N31" i="5"/>
  <c r="M31" i="5"/>
  <c r="N33" i="5"/>
  <c r="N26" i="5"/>
  <c r="N20" i="5"/>
  <c r="M36" i="5"/>
  <c r="N36" i="5"/>
  <c r="N37" i="5"/>
  <c r="M37" i="5"/>
  <c r="N41" i="5"/>
  <c r="M19" i="5"/>
  <c r="M30" i="5"/>
  <c r="M8" i="5"/>
  <c r="N8" i="5"/>
  <c r="N10" i="5"/>
  <c r="M24" i="5"/>
  <c r="N6" i="5"/>
  <c r="M6" i="5"/>
  <c r="N4" i="5"/>
  <c r="N18" i="5"/>
  <c r="M13" i="5"/>
  <c r="M9" i="5"/>
  <c r="N9" i="5"/>
  <c r="N5" i="5"/>
  <c r="M5" i="5"/>
  <c r="N7" i="5"/>
  <c r="J47" i="4"/>
  <c r="I47" i="4"/>
  <c r="H47" i="4"/>
  <c r="G47" i="4"/>
  <c r="F47" i="4"/>
  <c r="E47" i="4"/>
  <c r="D47" i="4"/>
  <c r="C47" i="4"/>
  <c r="N30" i="4"/>
  <c r="N28" i="4"/>
  <c r="N5" i="4"/>
  <c r="N13" i="4"/>
  <c r="N18" i="4"/>
  <c r="N33" i="4"/>
  <c r="N31" i="4"/>
  <c r="N23" i="4"/>
  <c r="N7" i="4"/>
  <c r="N29" i="4"/>
  <c r="N24" i="4"/>
  <c r="N12" i="4"/>
  <c r="N9" i="4"/>
  <c r="N4" i="4"/>
  <c r="N14" i="4"/>
  <c r="J53" i="3"/>
  <c r="I53" i="3"/>
  <c r="H53" i="3"/>
  <c r="G53" i="3"/>
  <c r="F53" i="3"/>
  <c r="E53" i="3"/>
  <c r="D53" i="3"/>
  <c r="C53" i="3"/>
  <c r="N28" i="3"/>
  <c r="N41" i="3"/>
  <c r="N26" i="3"/>
  <c r="N39" i="3"/>
  <c r="N42" i="3"/>
  <c r="N30" i="3"/>
  <c r="N23" i="3"/>
  <c r="N31" i="3"/>
  <c r="N22" i="3"/>
  <c r="N27" i="3"/>
  <c r="N13" i="3"/>
  <c r="N19" i="3"/>
  <c r="N43" i="3"/>
  <c r="N35" i="3"/>
  <c r="N17" i="3"/>
  <c r="N25" i="3"/>
  <c r="N5" i="3"/>
  <c r="N32" i="3"/>
  <c r="N8" i="3"/>
  <c r="N10" i="3"/>
  <c r="K53" i="3"/>
  <c r="J70" i="2"/>
  <c r="I70" i="2"/>
  <c r="H70" i="2"/>
  <c r="G70" i="2"/>
  <c r="F70" i="2"/>
  <c r="E70" i="2"/>
  <c r="D70" i="2"/>
  <c r="C70" i="2"/>
  <c r="J27" i="1"/>
  <c r="I27" i="1"/>
  <c r="H27" i="1"/>
  <c r="G27" i="1"/>
  <c r="F27" i="1"/>
  <c r="E27" i="1"/>
  <c r="D27" i="1"/>
  <c r="C27" i="1"/>
  <c r="E69" i="13" l="1"/>
  <c r="D61" i="16"/>
  <c r="H61" i="16"/>
  <c r="D73" i="17"/>
  <c r="H73" i="17"/>
  <c r="J93" i="8"/>
  <c r="F75" i="10"/>
  <c r="F93" i="8"/>
  <c r="D59" i="7"/>
  <c r="H59" i="7"/>
  <c r="G85" i="9"/>
  <c r="G75" i="10"/>
  <c r="G79" i="34"/>
  <c r="I71" i="2"/>
  <c r="I59" i="7"/>
  <c r="H93" i="8"/>
  <c r="H81" i="11"/>
  <c r="E76" i="14"/>
  <c r="I75" i="6"/>
  <c r="J54" i="3"/>
  <c r="I76" i="14"/>
  <c r="G69" i="13"/>
  <c r="D69" i="13"/>
  <c r="H69" i="13"/>
  <c r="H53" i="12"/>
  <c r="F79" i="34"/>
  <c r="I79" i="34"/>
  <c r="F85" i="9"/>
  <c r="F59" i="7"/>
  <c r="J59" i="7"/>
  <c r="G48" i="4"/>
  <c r="F71" i="2"/>
  <c r="J71" i="2"/>
  <c r="H71" i="2"/>
  <c r="E71" i="2"/>
  <c r="G53" i="12"/>
  <c r="D53" i="12"/>
  <c r="F48" i="4"/>
  <c r="J48" i="4"/>
  <c r="G71" i="2"/>
  <c r="D71" i="2"/>
  <c r="D54" i="3"/>
  <c r="G54" i="3"/>
  <c r="H54" i="3"/>
  <c r="E54" i="3"/>
  <c r="I54" i="3"/>
  <c r="D48" i="4"/>
  <c r="H48" i="4"/>
  <c r="E48" i="4"/>
  <c r="I48" i="4"/>
  <c r="D51" i="5"/>
  <c r="H51" i="5"/>
  <c r="G51" i="5"/>
  <c r="F51" i="5"/>
  <c r="F75" i="6"/>
  <c r="G59" i="7"/>
  <c r="E59" i="7"/>
  <c r="G93" i="8"/>
  <c r="D93" i="8"/>
  <c r="D85" i="9"/>
  <c r="H85" i="9"/>
  <c r="E85" i="9"/>
  <c r="D75" i="10"/>
  <c r="H75" i="10"/>
  <c r="J79" i="34"/>
  <c r="F81" i="11"/>
  <c r="G81" i="11"/>
  <c r="D81" i="11"/>
  <c r="E53" i="12"/>
  <c r="I53" i="12"/>
  <c r="F69" i="13"/>
  <c r="G76" i="14"/>
  <c r="J76" i="14"/>
  <c r="D76" i="14"/>
  <c r="H76" i="14"/>
  <c r="G72" i="15"/>
  <c r="E61" i="16"/>
  <c r="F61" i="16"/>
  <c r="E73" i="17"/>
  <c r="I73" i="17"/>
  <c r="E50" i="18"/>
  <c r="I50" i="18"/>
  <c r="J50" i="18"/>
  <c r="D50" i="18"/>
  <c r="F50" i="18"/>
  <c r="G50" i="18"/>
  <c r="E76" i="19"/>
  <c r="E14" i="1"/>
  <c r="I76" i="19"/>
  <c r="I14" i="1"/>
  <c r="F76" i="19"/>
  <c r="F14" i="1"/>
  <c r="J76" i="19"/>
  <c r="J14" i="1"/>
  <c r="G76" i="19"/>
  <c r="G14" i="1"/>
  <c r="D76" i="19"/>
  <c r="D14" i="1"/>
  <c r="H76" i="19"/>
  <c r="H14" i="1"/>
  <c r="D75" i="20"/>
  <c r="D15" i="1"/>
  <c r="H75" i="20"/>
  <c r="H15" i="1"/>
  <c r="F75" i="20"/>
  <c r="E15" i="1"/>
  <c r="G75" i="20"/>
  <c r="G15" i="1"/>
  <c r="G69" i="21"/>
  <c r="F16" i="1"/>
  <c r="J69" i="21"/>
  <c r="J16" i="1"/>
  <c r="D69" i="21"/>
  <c r="D16" i="1"/>
  <c r="H69" i="21"/>
  <c r="H16" i="1"/>
  <c r="D91" i="22"/>
  <c r="D17" i="1"/>
  <c r="H91" i="22"/>
  <c r="H17" i="1"/>
  <c r="E91" i="22"/>
  <c r="E17" i="1"/>
  <c r="I91" i="22"/>
  <c r="I17" i="1"/>
  <c r="F91" i="22"/>
  <c r="F17" i="1"/>
  <c r="J91" i="22"/>
  <c r="J17" i="1"/>
  <c r="G91" i="22"/>
  <c r="G17" i="1"/>
  <c r="G94" i="23"/>
  <c r="G18" i="1"/>
  <c r="D94" i="23"/>
  <c r="D18" i="1"/>
  <c r="D19" i="1" s="1"/>
  <c r="D28" i="1" s="1"/>
  <c r="H94" i="23"/>
  <c r="H18" i="1"/>
  <c r="H19" i="1" s="1"/>
  <c r="H28" i="1" s="1"/>
  <c r="E94" i="23"/>
  <c r="E18" i="1"/>
  <c r="I94" i="23"/>
  <c r="I18" i="1"/>
  <c r="F94" i="23"/>
  <c r="F18" i="1"/>
  <c r="J94" i="23"/>
  <c r="J18" i="1"/>
  <c r="N3" i="3"/>
  <c r="K50" i="5"/>
  <c r="K5" i="1" s="1"/>
  <c r="M35" i="5"/>
  <c r="N27" i="5"/>
  <c r="K54" i="3"/>
  <c r="K3" i="1"/>
  <c r="K93" i="8"/>
  <c r="K20" i="1"/>
  <c r="K70" i="2"/>
  <c r="M39" i="5"/>
  <c r="K74" i="6"/>
  <c r="K6" i="1" s="1"/>
  <c r="N20" i="6"/>
  <c r="K59" i="7"/>
  <c r="K8" i="1"/>
  <c r="K49" i="18"/>
  <c r="N49" i="20"/>
  <c r="N35" i="20"/>
  <c r="N4" i="20"/>
  <c r="N7" i="20"/>
  <c r="N24" i="20"/>
  <c r="K93" i="23"/>
  <c r="K68" i="13"/>
  <c r="K15" i="1"/>
  <c r="N45" i="20"/>
  <c r="N3" i="20"/>
  <c r="M53" i="20"/>
  <c r="M50" i="20"/>
  <c r="J74" i="20"/>
  <c r="K75" i="20" s="1"/>
  <c r="G73" i="17"/>
  <c r="F73" i="17"/>
  <c r="J73" i="17"/>
  <c r="I61" i="16"/>
  <c r="G61" i="16"/>
  <c r="N10" i="6"/>
  <c r="N7" i="6"/>
  <c r="G75" i="6"/>
  <c r="N22" i="6"/>
  <c r="N8" i="6"/>
  <c r="N36" i="6"/>
  <c r="N56" i="6"/>
  <c r="D75" i="6"/>
  <c r="H75" i="6"/>
  <c r="E75" i="6"/>
  <c r="N7" i="2"/>
  <c r="N13" i="2"/>
  <c r="N17" i="2"/>
  <c r="N8" i="2"/>
  <c r="N38" i="2"/>
  <c r="N10" i="2"/>
  <c r="N33" i="2"/>
  <c r="N19" i="2"/>
  <c r="N42" i="2"/>
  <c r="N62" i="2"/>
  <c r="N67" i="2"/>
  <c r="N6" i="2"/>
  <c r="N11" i="2"/>
  <c r="N43" i="2"/>
  <c r="N41" i="2"/>
  <c r="N66" i="2"/>
  <c r="N68" i="2"/>
  <c r="N50" i="2"/>
  <c r="N29" i="2"/>
  <c r="N58" i="2"/>
  <c r="N54" i="2"/>
  <c r="N53" i="2"/>
  <c r="N23" i="2"/>
  <c r="N15" i="2"/>
  <c r="N56" i="2"/>
  <c r="N18" i="2"/>
  <c r="N39" i="2"/>
  <c r="N37" i="2"/>
  <c r="N34" i="2"/>
  <c r="N57" i="2"/>
  <c r="N35" i="2"/>
  <c r="N30" i="2"/>
  <c r="N55" i="2"/>
  <c r="N4" i="2"/>
  <c r="N3" i="2"/>
  <c r="N24" i="2"/>
  <c r="N32" i="2"/>
  <c r="N9" i="2"/>
  <c r="N27" i="2"/>
  <c r="N21" i="2"/>
  <c r="N14" i="2"/>
  <c r="N20" i="2"/>
  <c r="N51" i="2"/>
  <c r="N16" i="2"/>
  <c r="N65" i="2"/>
  <c r="N52" i="2"/>
  <c r="N40" i="2"/>
  <c r="N5" i="2"/>
  <c r="N60" i="2"/>
  <c r="N63" i="2"/>
  <c r="N36" i="2"/>
  <c r="N25" i="2"/>
  <c r="N26" i="2"/>
  <c r="N28" i="2"/>
  <c r="N22" i="2"/>
  <c r="N12" i="2"/>
  <c r="N31" i="2"/>
  <c r="N44" i="2"/>
  <c r="N46" i="2"/>
  <c r="N48" i="2"/>
  <c r="N61" i="2"/>
  <c r="N45" i="2"/>
  <c r="N47" i="2"/>
  <c r="N59" i="2"/>
  <c r="N64" i="2"/>
  <c r="N49" i="2"/>
  <c r="N7" i="3"/>
  <c r="N6" i="3"/>
  <c r="N12" i="3"/>
  <c r="N4" i="3"/>
  <c r="N16" i="3"/>
  <c r="N9" i="3"/>
  <c r="N18" i="3"/>
  <c r="N40" i="3"/>
  <c r="N15" i="3"/>
  <c r="N33" i="3"/>
  <c r="N20" i="3"/>
  <c r="N21" i="3"/>
  <c r="N36" i="3"/>
  <c r="N11" i="3"/>
  <c r="N38" i="3"/>
  <c r="N29" i="3"/>
  <c r="N14" i="3"/>
  <c r="N34" i="3"/>
  <c r="N24" i="3"/>
  <c r="N37" i="3"/>
  <c r="N3" i="4"/>
  <c r="N6" i="4"/>
  <c r="N8" i="4"/>
  <c r="N26" i="4"/>
  <c r="N10" i="4"/>
  <c r="N21" i="4"/>
  <c r="N15" i="4"/>
  <c r="N22" i="4"/>
  <c r="N11" i="4"/>
  <c r="N16" i="4"/>
  <c r="N17" i="4"/>
  <c r="N19" i="4"/>
  <c r="N20" i="4"/>
  <c r="N27" i="4"/>
  <c r="N32" i="4"/>
  <c r="N25" i="4"/>
  <c r="M4" i="5"/>
  <c r="N14" i="5"/>
  <c r="N16" i="5"/>
  <c r="N19" i="5"/>
  <c r="M33" i="5"/>
  <c r="N17" i="5"/>
  <c r="M32" i="5"/>
  <c r="N29" i="5"/>
  <c r="M23" i="5"/>
  <c r="M9" i="6"/>
  <c r="M15" i="6"/>
  <c r="M52" i="6"/>
  <c r="M51" i="6"/>
  <c r="N27" i="6"/>
  <c r="M41" i="6"/>
  <c r="M31" i="6"/>
  <c r="N62" i="6"/>
  <c r="N14" i="6"/>
  <c r="N33" i="6"/>
  <c r="N6" i="6"/>
  <c r="N21" i="6"/>
  <c r="J50" i="5"/>
  <c r="J51" i="5" s="1"/>
  <c r="J74" i="6"/>
  <c r="J75" i="6" s="1"/>
  <c r="N55" i="6"/>
  <c r="N57" i="6"/>
  <c r="M57" i="6"/>
  <c r="N12" i="6"/>
  <c r="M12" i="6"/>
  <c r="K47" i="4"/>
  <c r="M3" i="5"/>
  <c r="M10" i="5"/>
  <c r="N11" i="5"/>
  <c r="N30" i="5"/>
  <c r="M12" i="5"/>
  <c r="M21" i="5"/>
  <c r="N25" i="5"/>
  <c r="N28" i="5"/>
  <c r="N40" i="5"/>
  <c r="N5" i="6"/>
  <c r="N16" i="6"/>
  <c r="N24" i="6"/>
  <c r="N42" i="6"/>
  <c r="N25" i="6"/>
  <c r="M23" i="6"/>
  <c r="N48" i="6"/>
  <c r="N35" i="6"/>
  <c r="N53" i="6"/>
  <c r="N5" i="7"/>
  <c r="N6" i="7"/>
  <c r="N16" i="7"/>
  <c r="N28" i="7"/>
  <c r="N13" i="7"/>
  <c r="N12" i="7"/>
  <c r="N10" i="7"/>
  <c r="N14" i="7"/>
  <c r="K74" i="10"/>
  <c r="N46" i="7"/>
  <c r="N25" i="7"/>
  <c r="N34" i="7"/>
  <c r="N19" i="7"/>
  <c r="N20" i="7"/>
  <c r="N21" i="7"/>
  <c r="N32" i="7"/>
  <c r="N26" i="7"/>
  <c r="N11" i="7"/>
  <c r="N37" i="7"/>
  <c r="N24" i="7"/>
  <c r="N36" i="7"/>
  <c r="N45" i="7"/>
  <c r="N43" i="7"/>
  <c r="N8" i="8"/>
  <c r="N4" i="8"/>
  <c r="N14" i="8"/>
  <c r="N37" i="8"/>
  <c r="N9" i="8"/>
  <c r="N10" i="8"/>
  <c r="N22" i="8"/>
  <c r="N24" i="8"/>
  <c r="N25" i="8"/>
  <c r="N15" i="8"/>
  <c r="N39" i="8"/>
  <c r="N17" i="8"/>
  <c r="N35" i="8"/>
  <c r="N66" i="8"/>
  <c r="N41" i="8"/>
  <c r="N12" i="8"/>
  <c r="N28" i="8"/>
  <c r="N29" i="8"/>
  <c r="N30" i="8"/>
  <c r="N6" i="8"/>
  <c r="N31" i="8"/>
  <c r="N67" i="8"/>
  <c r="N33" i="8"/>
  <c r="N54" i="8"/>
  <c r="N73" i="8"/>
  <c r="N34" i="8"/>
  <c r="N51" i="8"/>
  <c r="N65" i="8"/>
  <c r="N61" i="8"/>
  <c r="N57" i="8"/>
  <c r="N69" i="8"/>
  <c r="N13" i="8"/>
  <c r="N48" i="8"/>
  <c r="N71" i="8"/>
  <c r="N52" i="8"/>
  <c r="N72" i="8"/>
  <c r="M75" i="8"/>
  <c r="N49" i="9"/>
  <c r="N9" i="9"/>
  <c r="N16" i="9"/>
  <c r="N34" i="9"/>
  <c r="N18" i="9"/>
  <c r="N60" i="9"/>
  <c r="N33" i="9"/>
  <c r="N8" i="9"/>
  <c r="N15" i="9"/>
  <c r="N25" i="9"/>
  <c r="N47" i="9"/>
  <c r="N62" i="9"/>
  <c r="N11" i="9"/>
  <c r="N30" i="9"/>
  <c r="N32" i="9"/>
  <c r="N13" i="9"/>
  <c r="N59" i="9"/>
  <c r="N36" i="9"/>
  <c r="N21" i="9"/>
  <c r="N53" i="9"/>
  <c r="N58" i="9"/>
  <c r="N39" i="9"/>
  <c r="N29" i="9"/>
  <c r="N27" i="9"/>
  <c r="N54" i="9"/>
  <c r="N63" i="9"/>
  <c r="N46" i="9"/>
  <c r="N23" i="9"/>
  <c r="N51" i="9"/>
  <c r="N17" i="9"/>
  <c r="N41" i="9"/>
  <c r="N4" i="34"/>
  <c r="M22" i="34"/>
  <c r="M28" i="6"/>
  <c r="N45" i="6"/>
  <c r="N18" i="6"/>
  <c r="N3" i="6"/>
  <c r="M32" i="6"/>
  <c r="M49" i="6"/>
  <c r="N38" i="6"/>
  <c r="M43" i="6"/>
  <c r="M40" i="6"/>
  <c r="K84" i="9"/>
  <c r="N3" i="10"/>
  <c r="M53" i="34"/>
  <c r="L80" i="11"/>
  <c r="L24" i="1" s="1"/>
  <c r="M25" i="11"/>
  <c r="K75" i="14"/>
  <c r="K72" i="17"/>
  <c r="K75" i="19"/>
  <c r="M9" i="20"/>
  <c r="M15" i="20"/>
  <c r="M10" i="20"/>
  <c r="M6" i="20"/>
  <c r="M46" i="20"/>
  <c r="M47" i="20"/>
  <c r="M27" i="20"/>
  <c r="M28" i="20"/>
  <c r="M51" i="20"/>
  <c r="M13" i="20"/>
  <c r="M29" i="20"/>
  <c r="K68" i="21"/>
  <c r="M10" i="11"/>
  <c r="M8" i="11"/>
  <c r="M4" i="11"/>
  <c r="N13" i="11"/>
  <c r="N34" i="11"/>
  <c r="N6" i="12"/>
  <c r="N12" i="12"/>
  <c r="N5" i="12"/>
  <c r="N8" i="12"/>
  <c r="N7" i="12"/>
  <c r="N29" i="12"/>
  <c r="N16" i="12"/>
  <c r="N9" i="12"/>
  <c r="N18" i="12"/>
  <c r="N28" i="12"/>
  <c r="N39" i="12"/>
  <c r="N36" i="12"/>
  <c r="N33" i="12"/>
  <c r="N40" i="12"/>
  <c r="N14" i="12"/>
  <c r="N17" i="12"/>
  <c r="N24" i="12"/>
  <c r="N31" i="12"/>
  <c r="N37" i="12"/>
  <c r="N5" i="13"/>
  <c r="N12" i="13"/>
  <c r="N7" i="13"/>
  <c r="N8" i="13"/>
  <c r="N20" i="13"/>
  <c r="N11" i="13"/>
  <c r="N17" i="13"/>
  <c r="N28" i="13"/>
  <c r="N13" i="13"/>
  <c r="N40" i="13"/>
  <c r="N26" i="13"/>
  <c r="N29" i="13"/>
  <c r="N19" i="13"/>
  <c r="N21" i="13"/>
  <c r="N50" i="13"/>
  <c r="N37" i="13"/>
  <c r="N53" i="13"/>
  <c r="N23" i="13"/>
  <c r="N33" i="13"/>
  <c r="N39" i="13"/>
  <c r="N45" i="13"/>
  <c r="N43" i="13"/>
  <c r="N34" i="13"/>
  <c r="N10" i="13"/>
  <c r="N49" i="13"/>
  <c r="N48" i="13"/>
  <c r="N5" i="15"/>
  <c r="N18" i="15"/>
  <c r="N34" i="15"/>
  <c r="N15" i="15"/>
  <c r="N33" i="15"/>
  <c r="N56" i="15"/>
  <c r="N7" i="15"/>
  <c r="N28" i="15"/>
  <c r="N8" i="15"/>
  <c r="N44" i="15"/>
  <c r="N47" i="15"/>
  <c r="N36" i="15"/>
  <c r="N25" i="15"/>
  <c r="N26" i="15"/>
  <c r="N46" i="15"/>
  <c r="N41" i="15"/>
  <c r="N51" i="15"/>
  <c r="N62" i="15"/>
  <c r="N23" i="15"/>
  <c r="N38" i="15"/>
  <c r="N30" i="20"/>
  <c r="M19" i="20"/>
  <c r="N52" i="20"/>
  <c r="M22" i="20"/>
  <c r="N31" i="20"/>
  <c r="N16" i="20"/>
  <c r="N43" i="20"/>
  <c r="N33" i="20"/>
  <c r="N55" i="20"/>
  <c r="N29" i="10"/>
  <c r="N9" i="10"/>
  <c r="N55" i="10"/>
  <c r="N19" i="10"/>
  <c r="N54" i="10"/>
  <c r="N51" i="10"/>
  <c r="N42" i="10"/>
  <c r="N17" i="10"/>
  <c r="N45" i="10"/>
  <c r="N32" i="10"/>
  <c r="N24" i="10"/>
  <c r="N41" i="10"/>
  <c r="N33" i="10"/>
  <c r="N7" i="10"/>
  <c r="N35" i="10"/>
  <c r="N36" i="10"/>
  <c r="N25" i="10"/>
  <c r="N37" i="10"/>
  <c r="N58" i="10"/>
  <c r="N13" i="10"/>
  <c r="N21" i="10"/>
  <c r="N12" i="10"/>
  <c r="N15" i="10"/>
  <c r="N44" i="10"/>
  <c r="N56" i="10"/>
  <c r="N20" i="10"/>
  <c r="N10" i="10"/>
  <c r="N7" i="34"/>
  <c r="N10" i="34"/>
  <c r="M21" i="11"/>
  <c r="N47" i="11"/>
  <c r="N26" i="11"/>
  <c r="N41" i="11"/>
  <c r="N65" i="11"/>
  <c r="N56" i="11"/>
  <c r="N64" i="11"/>
  <c r="K52" i="12"/>
  <c r="M20" i="14"/>
  <c r="M14" i="14"/>
  <c r="M8" i="14"/>
  <c r="M5" i="14"/>
  <c r="M19" i="14"/>
  <c r="M10" i="14"/>
  <c r="M17" i="14"/>
  <c r="M23" i="14"/>
  <c r="M22" i="14"/>
  <c r="M9" i="14"/>
  <c r="M38" i="14"/>
  <c r="M25" i="14"/>
  <c r="M36" i="14"/>
  <c r="M42" i="14"/>
  <c r="M33" i="14"/>
  <c r="M15" i="14"/>
  <c r="M37" i="14"/>
  <c r="M45" i="14"/>
  <c r="M58" i="14"/>
  <c r="M27" i="14"/>
  <c r="M12" i="14"/>
  <c r="M55" i="14"/>
  <c r="M59" i="14"/>
  <c r="M47" i="14"/>
  <c r="M34" i="14"/>
  <c r="M46" i="14"/>
  <c r="M60" i="14"/>
  <c r="M62" i="14"/>
  <c r="M28" i="14"/>
  <c r="M3" i="14"/>
  <c r="M64" i="14"/>
  <c r="K60" i="16"/>
  <c r="N12" i="17"/>
  <c r="N10" i="17"/>
  <c r="N7" i="17"/>
  <c r="N44" i="17"/>
  <c r="N11" i="17"/>
  <c r="N17" i="17"/>
  <c r="N26" i="17"/>
  <c r="N25" i="17"/>
  <c r="N39" i="17"/>
  <c r="N16" i="17"/>
  <c r="N21" i="17"/>
  <c r="N64" i="17"/>
  <c r="N22" i="17"/>
  <c r="N38" i="17"/>
  <c r="N28" i="17"/>
  <c r="N47" i="17"/>
  <c r="N66" i="17"/>
  <c r="N52" i="17"/>
  <c r="N31" i="17"/>
  <c r="N35" i="17"/>
  <c r="N42" i="17"/>
  <c r="N19" i="17"/>
  <c r="N67" i="17"/>
  <c r="N32" i="17"/>
  <c r="N48" i="17"/>
  <c r="N20" i="17"/>
  <c r="N65" i="17"/>
  <c r="N55" i="17"/>
  <c r="N63" i="17"/>
  <c r="N53" i="17"/>
  <c r="N62" i="17"/>
  <c r="N37" i="17"/>
  <c r="N5" i="18"/>
  <c r="N3" i="18"/>
  <c r="N13" i="18"/>
  <c r="N16" i="18"/>
  <c r="N6" i="18"/>
  <c r="N12" i="18"/>
  <c r="N14" i="18"/>
  <c r="N7" i="18"/>
  <c r="N24" i="18"/>
  <c r="N28" i="18"/>
  <c r="N21" i="18"/>
  <c r="N18" i="18"/>
  <c r="N17" i="18"/>
  <c r="N15" i="18"/>
  <c r="N25" i="18"/>
  <c r="N29" i="18"/>
  <c r="N36" i="18"/>
  <c r="N38" i="18"/>
  <c r="N23" i="18"/>
  <c r="N41" i="18"/>
  <c r="N5" i="19"/>
  <c r="N13" i="19"/>
  <c r="N39" i="19"/>
  <c r="N9" i="19"/>
  <c r="N3" i="19"/>
  <c r="N18" i="19"/>
  <c r="N42" i="19"/>
  <c r="N10" i="19"/>
  <c r="N34" i="19"/>
  <c r="N15" i="19"/>
  <c r="N16" i="19"/>
  <c r="N57" i="19"/>
  <c r="N40" i="19"/>
  <c r="N7" i="19"/>
  <c r="N47" i="19"/>
  <c r="N29" i="19"/>
  <c r="N37" i="19"/>
  <c r="N38" i="19"/>
  <c r="N31" i="19"/>
  <c r="N51" i="19"/>
  <c r="N33" i="19"/>
  <c r="N48" i="19"/>
  <c r="N28" i="19"/>
  <c r="N46" i="19"/>
  <c r="N60" i="19"/>
  <c r="N52" i="19"/>
  <c r="N58" i="19"/>
  <c r="N61" i="19"/>
  <c r="N50" i="19"/>
  <c r="N62" i="19"/>
  <c r="M3" i="20"/>
  <c r="N5" i="20"/>
  <c r="M23" i="20"/>
  <c r="N17" i="20"/>
  <c r="M12" i="20"/>
  <c r="N8" i="20"/>
  <c r="M42" i="20"/>
  <c r="N14" i="20"/>
  <c r="M34" i="20"/>
  <c r="N18" i="20"/>
  <c r="M25" i="20"/>
  <c r="N37" i="20"/>
  <c r="N21" i="20"/>
  <c r="M30" i="20"/>
  <c r="N44" i="20"/>
  <c r="M52" i="20"/>
  <c r="N7" i="21"/>
  <c r="K90" i="22"/>
  <c r="N9" i="21"/>
  <c r="N5" i="21"/>
  <c r="N20" i="21"/>
  <c r="N22" i="21"/>
  <c r="N19" i="21"/>
  <c r="N8" i="21"/>
  <c r="N42" i="21"/>
  <c r="N18" i="21"/>
  <c r="N12" i="21"/>
  <c r="N35" i="21"/>
  <c r="N41" i="21"/>
  <c r="N34" i="21"/>
  <c r="N45" i="21"/>
  <c r="N14" i="21"/>
  <c r="N16" i="21"/>
  <c r="N48" i="21"/>
  <c r="N29" i="21"/>
  <c r="N31" i="21"/>
  <c r="N39" i="21"/>
  <c r="N15" i="21"/>
  <c r="N44" i="21"/>
  <c r="N4" i="21"/>
  <c r="N4" i="22"/>
  <c r="N29" i="22"/>
  <c r="N7" i="22"/>
  <c r="N5" i="22"/>
  <c r="N28" i="22"/>
  <c r="N21" i="22"/>
  <c r="N11" i="22"/>
  <c r="N18" i="22"/>
  <c r="N41" i="22"/>
  <c r="N23" i="22"/>
  <c r="N36" i="22"/>
  <c r="N40" i="22"/>
  <c r="N57" i="22"/>
  <c r="N62" i="22"/>
  <c r="N54" i="22"/>
  <c r="N15" i="22"/>
  <c r="N24" i="22"/>
  <c r="N26" i="22"/>
  <c r="N9" i="22"/>
  <c r="N16" i="22"/>
  <c r="N65" i="22"/>
  <c r="N31" i="22"/>
  <c r="N53" i="22"/>
  <c r="N19" i="22"/>
  <c r="N39" i="22"/>
  <c r="N46" i="22"/>
  <c r="N37" i="22"/>
  <c r="N48" i="22"/>
  <c r="N68" i="22"/>
  <c r="N56" i="22"/>
  <c r="N69" i="22"/>
  <c r="N44" i="22"/>
  <c r="N61" i="22"/>
  <c r="N9" i="23"/>
  <c r="N17" i="23"/>
  <c r="N6" i="23"/>
  <c r="N15" i="23"/>
  <c r="N18" i="23"/>
  <c r="N20" i="23"/>
  <c r="N55" i="23"/>
  <c r="N28" i="23"/>
  <c r="N23" i="23"/>
  <c r="N27" i="23"/>
  <c r="N26" i="23"/>
  <c r="N35" i="23"/>
  <c r="N46" i="23"/>
  <c r="N44" i="23"/>
  <c r="N10" i="23"/>
  <c r="N37" i="23"/>
  <c r="N57" i="23"/>
  <c r="N32" i="23"/>
  <c r="N38" i="23"/>
  <c r="N39" i="23"/>
  <c r="N53" i="23"/>
  <c r="N59" i="23"/>
  <c r="N30" i="23"/>
  <c r="N42" i="23"/>
  <c r="N43" i="23"/>
  <c r="N4" i="23"/>
  <c r="N31" i="23"/>
  <c r="N56" i="23"/>
  <c r="N60" i="23"/>
  <c r="N61" i="23"/>
  <c r="L93" i="23"/>
  <c r="L18" i="1" s="1"/>
  <c r="M9" i="23"/>
  <c r="M3" i="23"/>
  <c r="M17" i="23"/>
  <c r="M11" i="23"/>
  <c r="M6" i="23"/>
  <c r="M33" i="23"/>
  <c r="M15" i="23"/>
  <c r="M12" i="23"/>
  <c r="M18" i="23"/>
  <c r="M49" i="23"/>
  <c r="M20" i="23"/>
  <c r="M21" i="23"/>
  <c r="M55" i="23"/>
  <c r="M13" i="23"/>
  <c r="M28" i="23"/>
  <c r="M29" i="23"/>
  <c r="M23" i="23"/>
  <c r="M8" i="23"/>
  <c r="M27" i="23"/>
  <c r="M7" i="23"/>
  <c r="M26" i="23"/>
  <c r="M34" i="23"/>
  <c r="M35" i="23"/>
  <c r="M19" i="23"/>
  <c r="M46" i="23"/>
  <c r="M36" i="23"/>
  <c r="M44" i="23"/>
  <c r="M48" i="23"/>
  <c r="M10" i="23"/>
  <c r="M47" i="23"/>
  <c r="M37" i="23"/>
  <c r="M16" i="23"/>
  <c r="M57" i="23"/>
  <c r="M14" i="23"/>
  <c r="M32" i="23"/>
  <c r="M45" i="23"/>
  <c r="M38" i="23"/>
  <c r="M22" i="23"/>
  <c r="M39" i="23"/>
  <c r="M40" i="23"/>
  <c r="M53" i="23"/>
  <c r="M41" i="23"/>
  <c r="M59" i="23"/>
  <c r="M58" i="23"/>
  <c r="M30" i="23"/>
  <c r="M5" i="23"/>
  <c r="M42" i="23"/>
  <c r="M54" i="23"/>
  <c r="M43" i="23"/>
  <c r="M24" i="23"/>
  <c r="M4" i="23"/>
  <c r="M51" i="23"/>
  <c r="M31" i="23"/>
  <c r="M25" i="23"/>
  <c r="M56" i="23"/>
  <c r="M50" i="23"/>
  <c r="M60" i="23"/>
  <c r="M52" i="23"/>
  <c r="M61" i="23"/>
  <c r="L90" i="22"/>
  <c r="L17" i="1" s="1"/>
  <c r="M3" i="22"/>
  <c r="M4" i="22"/>
  <c r="M10" i="22"/>
  <c r="M29" i="22"/>
  <c r="M8" i="22"/>
  <c r="M7" i="22"/>
  <c r="M12" i="22"/>
  <c r="M5" i="22"/>
  <c r="M14" i="22"/>
  <c r="M28" i="22"/>
  <c r="M6" i="22"/>
  <c r="M21" i="22"/>
  <c r="M67" i="22"/>
  <c r="M11" i="22"/>
  <c r="M43" i="22"/>
  <c r="M18" i="22"/>
  <c r="M20" i="22"/>
  <c r="M41" i="22"/>
  <c r="M49" i="22"/>
  <c r="M23" i="22"/>
  <c r="M34" i="22"/>
  <c r="M36" i="22"/>
  <c r="M55" i="22"/>
  <c r="M40" i="22"/>
  <c r="M17" i="22"/>
  <c r="M57" i="22"/>
  <c r="M66" i="22"/>
  <c r="M62" i="22"/>
  <c r="M27" i="22"/>
  <c r="M54" i="22"/>
  <c r="M59" i="22"/>
  <c r="M15" i="22"/>
  <c r="M58" i="22"/>
  <c r="M24" i="22"/>
  <c r="M30" i="22"/>
  <c r="M26" i="22"/>
  <c r="M45" i="22"/>
  <c r="M9" i="22"/>
  <c r="M50" i="22"/>
  <c r="M16" i="22"/>
  <c r="M63" i="22"/>
  <c r="M65" i="22"/>
  <c r="M33" i="22"/>
  <c r="M31" i="22"/>
  <c r="M32" i="22"/>
  <c r="M53" i="22"/>
  <c r="M51" i="22"/>
  <c r="M19" i="22"/>
  <c r="M13" i="22"/>
  <c r="M39" i="22"/>
  <c r="M47" i="22"/>
  <c r="M46" i="22"/>
  <c r="M25" i="22"/>
  <c r="M37" i="22"/>
  <c r="M38" i="22"/>
  <c r="M48" i="22"/>
  <c r="M22" i="22"/>
  <c r="M68" i="22"/>
  <c r="M42" i="22"/>
  <c r="M56" i="22"/>
  <c r="M60" i="22"/>
  <c r="M69" i="22"/>
  <c r="M52" i="22"/>
  <c r="M44" i="22"/>
  <c r="M64" i="22"/>
  <c r="M61" i="22"/>
  <c r="M35" i="22"/>
  <c r="L68" i="21"/>
  <c r="L16" i="1" s="1"/>
  <c r="E69" i="21"/>
  <c r="I69" i="21"/>
  <c r="M6" i="21"/>
  <c r="M7" i="21"/>
  <c r="M10" i="21"/>
  <c r="M9" i="21"/>
  <c r="M17" i="21"/>
  <c r="M5" i="21"/>
  <c r="M21" i="21"/>
  <c r="M20" i="21"/>
  <c r="M28" i="21"/>
  <c r="M22" i="21"/>
  <c r="M13" i="21"/>
  <c r="M19" i="21"/>
  <c r="M23" i="21"/>
  <c r="M8" i="21"/>
  <c r="M38" i="21"/>
  <c r="M42" i="21"/>
  <c r="M11" i="21"/>
  <c r="M18" i="21"/>
  <c r="M43" i="21"/>
  <c r="M12" i="21"/>
  <c r="M40" i="21"/>
  <c r="M35" i="21"/>
  <c r="M24" i="21"/>
  <c r="M41" i="21"/>
  <c r="M3" i="21"/>
  <c r="M34" i="21"/>
  <c r="M32" i="21"/>
  <c r="M45" i="21"/>
  <c r="M27" i="21"/>
  <c r="M14" i="21"/>
  <c r="M37" i="21"/>
  <c r="M16" i="21"/>
  <c r="M25" i="21"/>
  <c r="M48" i="21"/>
  <c r="M26" i="21"/>
  <c r="M29" i="21"/>
  <c r="M30" i="21"/>
  <c r="M31" i="21"/>
  <c r="M33" i="21"/>
  <c r="M39" i="21"/>
  <c r="M46" i="21"/>
  <c r="M15" i="21"/>
  <c r="M36" i="21"/>
  <c r="M44" i="21"/>
  <c r="M47" i="21"/>
  <c r="M4" i="21"/>
  <c r="F69" i="21"/>
  <c r="L74" i="20"/>
  <c r="L15" i="1" s="1"/>
  <c r="M15" i="1" s="1"/>
  <c r="E75" i="20"/>
  <c r="I75" i="20"/>
  <c r="M56" i="20"/>
  <c r="M31" i="20"/>
  <c r="M38" i="20"/>
  <c r="M16" i="20"/>
  <c r="M41" i="20"/>
  <c r="M43" i="20"/>
  <c r="M40" i="20"/>
  <c r="M33" i="20"/>
  <c r="M39" i="20"/>
  <c r="M55" i="20"/>
  <c r="M54" i="20"/>
  <c r="L75" i="19"/>
  <c r="L14" i="1" s="1"/>
  <c r="M6" i="19"/>
  <c r="M5" i="19"/>
  <c r="M25" i="19"/>
  <c r="M13" i="19"/>
  <c r="M11" i="19"/>
  <c r="M39" i="19"/>
  <c r="M56" i="19"/>
  <c r="M9" i="19"/>
  <c r="M14" i="19"/>
  <c r="M3" i="19"/>
  <c r="M26" i="19"/>
  <c r="M18" i="19"/>
  <c r="M19" i="19"/>
  <c r="M42" i="19"/>
  <c r="M20" i="19"/>
  <c r="M10" i="19"/>
  <c r="M21" i="19"/>
  <c r="M34" i="19"/>
  <c r="M23" i="19"/>
  <c r="M15" i="19"/>
  <c r="M24" i="19"/>
  <c r="M16" i="19"/>
  <c r="M27" i="19"/>
  <c r="M57" i="19"/>
  <c r="M22" i="19"/>
  <c r="M40" i="19"/>
  <c r="M8" i="19"/>
  <c r="M7" i="19"/>
  <c r="M59" i="19"/>
  <c r="M47" i="19"/>
  <c r="M36" i="19"/>
  <c r="M29" i="19"/>
  <c r="M49" i="19"/>
  <c r="M37" i="19"/>
  <c r="M12" i="19"/>
  <c r="M38" i="19"/>
  <c r="M30" i="19"/>
  <c r="M31" i="19"/>
  <c r="M32" i="19"/>
  <c r="M51" i="19"/>
  <c r="M17" i="19"/>
  <c r="M33" i="19"/>
  <c r="M44" i="19"/>
  <c r="M48" i="19"/>
  <c r="M4" i="19"/>
  <c r="M28" i="19"/>
  <c r="M43" i="19"/>
  <c r="M46" i="19"/>
  <c r="M45" i="19"/>
  <c r="M60" i="19"/>
  <c r="M41" i="19"/>
  <c r="M52" i="19"/>
  <c r="M54" i="19"/>
  <c r="M58" i="19"/>
  <c r="M35" i="19"/>
  <c r="M61" i="19"/>
  <c r="M55" i="19"/>
  <c r="M50" i="19"/>
  <c r="M63" i="19"/>
  <c r="M62" i="19"/>
  <c r="M53" i="19"/>
  <c r="L49" i="18"/>
  <c r="L13" i="1" s="1"/>
  <c r="M5" i="18"/>
  <c r="M4" i="18"/>
  <c r="M3" i="18"/>
  <c r="M35" i="18"/>
  <c r="M13" i="18"/>
  <c r="M8" i="18"/>
  <c r="M16" i="18"/>
  <c r="M9" i="18"/>
  <c r="M6" i="18"/>
  <c r="M11" i="18"/>
  <c r="M12" i="18"/>
  <c r="M26" i="18"/>
  <c r="M14" i="18"/>
  <c r="M10" i="18"/>
  <c r="M7" i="18"/>
  <c r="M30" i="18"/>
  <c r="M24" i="18"/>
  <c r="M20" i="18"/>
  <c r="M28" i="18"/>
  <c r="M32" i="18"/>
  <c r="M21" i="18"/>
  <c r="M34" i="18"/>
  <c r="M18" i="18"/>
  <c r="M19" i="18"/>
  <c r="M17" i="18"/>
  <c r="M22" i="18"/>
  <c r="M15" i="18"/>
  <c r="M27" i="18"/>
  <c r="M25" i="18"/>
  <c r="M33" i="18"/>
  <c r="M29" i="18"/>
  <c r="M37" i="18"/>
  <c r="M36" i="18"/>
  <c r="M39" i="18"/>
  <c r="M38" i="18"/>
  <c r="M31" i="18"/>
  <c r="M23" i="18"/>
  <c r="M40" i="18"/>
  <c r="M41" i="18"/>
  <c r="L72" i="17"/>
  <c r="L12" i="1" s="1"/>
  <c r="M3" i="17"/>
  <c r="M12" i="17"/>
  <c r="M23" i="17"/>
  <c r="M10" i="17"/>
  <c r="M8" i="17"/>
  <c r="M7" i="17"/>
  <c r="M34" i="17"/>
  <c r="M44" i="17"/>
  <c r="M14" i="17"/>
  <c r="M11" i="17"/>
  <c r="M18" i="17"/>
  <c r="M17" i="17"/>
  <c r="M13" i="17"/>
  <c r="M26" i="17"/>
  <c r="M9" i="17"/>
  <c r="M25" i="17"/>
  <c r="M36" i="17"/>
  <c r="M39" i="17"/>
  <c r="M27" i="17"/>
  <c r="M16" i="17"/>
  <c r="M6" i="17"/>
  <c r="M21" i="17"/>
  <c r="M33" i="17"/>
  <c r="M64" i="17"/>
  <c r="M5" i="17"/>
  <c r="M22" i="17"/>
  <c r="M40" i="17"/>
  <c r="M38" i="17"/>
  <c r="M4" i="17"/>
  <c r="M28" i="17"/>
  <c r="M57" i="17"/>
  <c r="M47" i="17"/>
  <c r="M29" i="17"/>
  <c r="M66" i="17"/>
  <c r="M15" i="17"/>
  <c r="M52" i="17"/>
  <c r="M30" i="17"/>
  <c r="M31" i="17"/>
  <c r="M50" i="17"/>
  <c r="M35" i="17"/>
  <c r="M49" i="17"/>
  <c r="M42" i="17"/>
  <c r="M59" i="17"/>
  <c r="M19" i="17"/>
  <c r="M43" i="17"/>
  <c r="M67" i="17"/>
  <c r="M24" i="17"/>
  <c r="M32" i="17"/>
  <c r="M54" i="17"/>
  <c r="M48" i="17"/>
  <c r="M51" i="17"/>
  <c r="M20" i="17"/>
  <c r="M41" i="17"/>
  <c r="M65" i="17"/>
  <c r="M56" i="17"/>
  <c r="M55" i="17"/>
  <c r="M58" i="17"/>
  <c r="M63" i="17"/>
  <c r="M60" i="17"/>
  <c r="M53" i="17"/>
  <c r="M45" i="17"/>
  <c r="M62" i="17"/>
  <c r="M46" i="17"/>
  <c r="M37" i="17"/>
  <c r="M61" i="17"/>
  <c r="L60" i="16"/>
  <c r="L11" i="1" s="1"/>
  <c r="M4" i="16"/>
  <c r="M6" i="16"/>
  <c r="M7" i="16"/>
  <c r="M5" i="16"/>
  <c r="M9" i="16"/>
  <c r="M10" i="16"/>
  <c r="M15" i="16"/>
  <c r="M20" i="16"/>
  <c r="M21" i="16"/>
  <c r="M8" i="16"/>
  <c r="M29" i="16"/>
  <c r="M53" i="16"/>
  <c r="M26" i="16"/>
  <c r="M11" i="16"/>
  <c r="M13" i="16"/>
  <c r="M19" i="16"/>
  <c r="M24" i="16"/>
  <c r="M3" i="16"/>
  <c r="M41" i="16"/>
  <c r="M42" i="16"/>
  <c r="M28" i="16"/>
  <c r="M14" i="16"/>
  <c r="M47" i="16"/>
  <c r="M22" i="16"/>
  <c r="M40" i="16"/>
  <c r="M50" i="16"/>
  <c r="M23" i="16"/>
  <c r="M17" i="16"/>
  <c r="M16" i="16"/>
  <c r="M12" i="16"/>
  <c r="M18" i="16"/>
  <c r="M25" i="16"/>
  <c r="M31" i="16"/>
  <c r="M32" i="16"/>
  <c r="M38" i="16"/>
  <c r="M34" i="16"/>
  <c r="M51" i="16"/>
  <c r="M37" i="16"/>
  <c r="M48" i="16"/>
  <c r="M44" i="16"/>
  <c r="M33" i="16"/>
  <c r="M27" i="16"/>
  <c r="M35" i="16"/>
  <c r="M30" i="16"/>
  <c r="M46" i="16"/>
  <c r="M43" i="16"/>
  <c r="M36" i="16"/>
  <c r="M52" i="16"/>
  <c r="M45" i="16"/>
  <c r="M39" i="16"/>
  <c r="M49" i="16"/>
  <c r="N13" i="15"/>
  <c r="N9" i="15"/>
  <c r="N31" i="15"/>
  <c r="N45" i="15"/>
  <c r="N37" i="15"/>
  <c r="N11" i="15"/>
  <c r="N29" i="15"/>
  <c r="N10" i="15"/>
  <c r="N14" i="15"/>
  <c r="N54" i="15"/>
  <c r="N43" i="15"/>
  <c r="N63" i="15"/>
  <c r="N3" i="15"/>
  <c r="N39" i="15"/>
  <c r="N35" i="15"/>
  <c r="N52" i="15"/>
  <c r="N19" i="15"/>
  <c r="N48" i="15"/>
  <c r="N49" i="15"/>
  <c r="N57" i="15"/>
  <c r="N50" i="15"/>
  <c r="N60" i="15"/>
  <c r="N58" i="15"/>
  <c r="N64" i="15"/>
  <c r="D72" i="15"/>
  <c r="H72" i="15"/>
  <c r="N24" i="15"/>
  <c r="N12" i="15"/>
  <c r="N32" i="15"/>
  <c r="N30" i="15"/>
  <c r="K71" i="15"/>
  <c r="E72" i="15"/>
  <c r="I72" i="15"/>
  <c r="N4" i="15"/>
  <c r="N20" i="15"/>
  <c r="N27" i="15"/>
  <c r="N40" i="15"/>
  <c r="N53" i="15"/>
  <c r="N59" i="15"/>
  <c r="N65" i="15"/>
  <c r="F72" i="15"/>
  <c r="J72" i="15"/>
  <c r="L71" i="15"/>
  <c r="L10" i="1" s="1"/>
  <c r="M5" i="15"/>
  <c r="M4" i="15"/>
  <c r="M18" i="15"/>
  <c r="M24" i="15"/>
  <c r="M34" i="15"/>
  <c r="M13" i="15"/>
  <c r="M15" i="15"/>
  <c r="M20" i="15"/>
  <c r="M33" i="15"/>
  <c r="M12" i="15"/>
  <c r="M56" i="15"/>
  <c r="M9" i="15"/>
  <c r="M7" i="15"/>
  <c r="M27" i="15"/>
  <c r="M28" i="15"/>
  <c r="M32" i="15"/>
  <c r="M8" i="15"/>
  <c r="M31" i="15"/>
  <c r="M44" i="15"/>
  <c r="M30" i="15"/>
  <c r="M47" i="15"/>
  <c r="M45" i="15"/>
  <c r="M36" i="15"/>
  <c r="M37" i="15"/>
  <c r="M25" i="15"/>
  <c r="M11" i="15"/>
  <c r="M26" i="15"/>
  <c r="M29" i="15"/>
  <c r="M46" i="15"/>
  <c r="M10" i="15"/>
  <c r="M41" i="15"/>
  <c r="M14" i="15"/>
  <c r="M51" i="15"/>
  <c r="M54" i="15"/>
  <c r="M62" i="15"/>
  <c r="M43" i="15"/>
  <c r="M23" i="15"/>
  <c r="M63" i="15"/>
  <c r="M38" i="15"/>
  <c r="M3" i="15"/>
  <c r="M6" i="15"/>
  <c r="M39" i="15"/>
  <c r="M22" i="15"/>
  <c r="M35" i="15"/>
  <c r="M21" i="15"/>
  <c r="M52" i="15"/>
  <c r="M55" i="15"/>
  <c r="M19" i="15"/>
  <c r="M16" i="15"/>
  <c r="M48" i="15"/>
  <c r="M42" i="15"/>
  <c r="M49" i="15"/>
  <c r="M61" i="15"/>
  <c r="M57" i="15"/>
  <c r="M17" i="15"/>
  <c r="M50" i="15"/>
  <c r="M40" i="15"/>
  <c r="M60" i="15"/>
  <c r="M53" i="15"/>
  <c r="M58" i="15"/>
  <c r="M59" i="15"/>
  <c r="M64" i="15"/>
  <c r="M65" i="15"/>
  <c r="N4" i="14"/>
  <c r="N20" i="14"/>
  <c r="N6" i="14"/>
  <c r="N14" i="14"/>
  <c r="N13" i="14"/>
  <c r="N8" i="14"/>
  <c r="N48" i="14"/>
  <c r="N5" i="14"/>
  <c r="N11" i="14"/>
  <c r="N19" i="14"/>
  <c r="N43" i="14"/>
  <c r="N10" i="14"/>
  <c r="N31" i="14"/>
  <c r="N17" i="14"/>
  <c r="N16" i="14"/>
  <c r="N23" i="14"/>
  <c r="N50" i="14"/>
  <c r="N22" i="14"/>
  <c r="N52" i="14"/>
  <c r="N9" i="14"/>
  <c r="N26" i="14"/>
  <c r="N38" i="14"/>
  <c r="N21" i="14"/>
  <c r="N25" i="14"/>
  <c r="N39" i="14"/>
  <c r="N36" i="14"/>
  <c r="N18" i="14"/>
  <c r="N42" i="14"/>
  <c r="N32" i="14"/>
  <c r="N33" i="14"/>
  <c r="N41" i="14"/>
  <c r="N15" i="14"/>
  <c r="N63" i="14"/>
  <c r="N37" i="14"/>
  <c r="N35" i="14"/>
  <c r="N45" i="14"/>
  <c r="N7" i="14"/>
  <c r="N58" i="14"/>
  <c r="N30" i="14"/>
  <c r="N27" i="14"/>
  <c r="N29" i="14"/>
  <c r="N12" i="14"/>
  <c r="N57" i="14"/>
  <c r="N55" i="14"/>
  <c r="N40" i="14"/>
  <c r="N59" i="14"/>
  <c r="N44" i="14"/>
  <c r="N47" i="14"/>
  <c r="N24" i="14"/>
  <c r="N34" i="14"/>
  <c r="N54" i="14"/>
  <c r="N46" i="14"/>
  <c r="N49" i="14"/>
  <c r="N60" i="14"/>
  <c r="N61" i="14"/>
  <c r="N62" i="14"/>
  <c r="N51" i="14"/>
  <c r="N28" i="14"/>
  <c r="N53" i="14"/>
  <c r="N3" i="14"/>
  <c r="N56" i="14"/>
  <c r="N64" i="14"/>
  <c r="L75" i="14"/>
  <c r="L9" i="1" s="1"/>
  <c r="F76" i="14"/>
  <c r="L68" i="13"/>
  <c r="L26" i="1" s="1"/>
  <c r="I69" i="13"/>
  <c r="M5" i="13"/>
  <c r="M3" i="13"/>
  <c r="M12" i="13"/>
  <c r="M4" i="13"/>
  <c r="M7" i="13"/>
  <c r="M16" i="13"/>
  <c r="M8" i="13"/>
  <c r="M9" i="13"/>
  <c r="M20" i="13"/>
  <c r="M27" i="13"/>
  <c r="M11" i="13"/>
  <c r="M14" i="13"/>
  <c r="M17" i="13"/>
  <c r="M22" i="13"/>
  <c r="M28" i="13"/>
  <c r="M18" i="13"/>
  <c r="M13" i="13"/>
  <c r="M36" i="13"/>
  <c r="M40" i="13"/>
  <c r="M24" i="13"/>
  <c r="M26" i="13"/>
  <c r="M44" i="13"/>
  <c r="M29" i="13"/>
  <c r="M30" i="13"/>
  <c r="M19" i="13"/>
  <c r="M46" i="13"/>
  <c r="M21" i="13"/>
  <c r="M6" i="13"/>
  <c r="M50" i="13"/>
  <c r="M31" i="13"/>
  <c r="M37" i="13"/>
  <c r="M15" i="13"/>
  <c r="M53" i="13"/>
  <c r="M38" i="13"/>
  <c r="M23" i="13"/>
  <c r="M51" i="13"/>
  <c r="M33" i="13"/>
  <c r="M35" i="13"/>
  <c r="M39" i="13"/>
  <c r="M25" i="13"/>
  <c r="M45" i="13"/>
  <c r="M32" i="13"/>
  <c r="M43" i="13"/>
  <c r="M52" i="13"/>
  <c r="M34" i="13"/>
  <c r="M41" i="13"/>
  <c r="M10" i="13"/>
  <c r="M42" i="13"/>
  <c r="M49" i="13"/>
  <c r="M47" i="13"/>
  <c r="M48" i="13"/>
  <c r="L52" i="12"/>
  <c r="L25" i="1" s="1"/>
  <c r="M3" i="12"/>
  <c r="M6" i="12"/>
  <c r="M11" i="12"/>
  <c r="M12" i="12"/>
  <c r="M4" i="12"/>
  <c r="M5" i="12"/>
  <c r="M10" i="12"/>
  <c r="M8" i="12"/>
  <c r="M13" i="12"/>
  <c r="M7" i="12"/>
  <c r="M26" i="12"/>
  <c r="M29" i="12"/>
  <c r="M34" i="12"/>
  <c r="M16" i="12"/>
  <c r="M20" i="12"/>
  <c r="M9" i="12"/>
  <c r="M30" i="12"/>
  <c r="M18" i="12"/>
  <c r="M22" i="12"/>
  <c r="M28" i="12"/>
  <c r="M21" i="12"/>
  <c r="M39" i="12"/>
  <c r="M41" i="12"/>
  <c r="M36" i="12"/>
  <c r="M38" i="12"/>
  <c r="M33" i="12"/>
  <c r="M35" i="12"/>
  <c r="M40" i="12"/>
  <c r="M23" i="12"/>
  <c r="M14" i="12"/>
  <c r="M15" i="12"/>
  <c r="M17" i="12"/>
  <c r="M19" i="12"/>
  <c r="M24" i="12"/>
  <c r="M32" i="12"/>
  <c r="M31" i="12"/>
  <c r="M27" i="12"/>
  <c r="M37" i="12"/>
  <c r="M25" i="12"/>
  <c r="N6" i="11"/>
  <c r="N10" i="11"/>
  <c r="N18" i="11"/>
  <c r="N8" i="11"/>
  <c r="N12" i="11"/>
  <c r="N4" i="11"/>
  <c r="N5" i="11"/>
  <c r="K80" i="11"/>
  <c r="N37" i="11"/>
  <c r="M13" i="11"/>
  <c r="N29" i="11"/>
  <c r="M47" i="11"/>
  <c r="N15" i="11"/>
  <c r="M35" i="11"/>
  <c r="N22" i="11"/>
  <c r="M49" i="11"/>
  <c r="N36" i="11"/>
  <c r="N63" i="11"/>
  <c r="N50" i="11"/>
  <c r="N16" i="11"/>
  <c r="M16" i="11"/>
  <c r="N19" i="11"/>
  <c r="M19" i="11"/>
  <c r="N14" i="11"/>
  <c r="M14" i="11"/>
  <c r="N28" i="11"/>
  <c r="M28" i="11"/>
  <c r="N9" i="11"/>
  <c r="M9" i="11"/>
  <c r="N38" i="11"/>
  <c r="M38" i="11"/>
  <c r="N57" i="11"/>
  <c r="M57" i="11"/>
  <c r="N20" i="11"/>
  <c r="M20" i="11"/>
  <c r="N39" i="11"/>
  <c r="M39" i="11"/>
  <c r="N33" i="11"/>
  <c r="M33" i="11"/>
  <c r="N55" i="11"/>
  <c r="M55" i="11"/>
  <c r="N45" i="11"/>
  <c r="M45" i="11"/>
  <c r="N48" i="11"/>
  <c r="M48" i="11"/>
  <c r="M6" i="11"/>
  <c r="N7" i="11"/>
  <c r="M11" i="11"/>
  <c r="N21" i="11"/>
  <c r="M34" i="11"/>
  <c r="N25" i="11"/>
  <c r="M26" i="11"/>
  <c r="N24" i="11"/>
  <c r="M27" i="11"/>
  <c r="N51" i="11"/>
  <c r="M31" i="11"/>
  <c r="N40" i="11"/>
  <c r="N43" i="11"/>
  <c r="M43" i="11"/>
  <c r="N53" i="11"/>
  <c r="M53" i="11"/>
  <c r="N59" i="11"/>
  <c r="M59" i="11"/>
  <c r="N17" i="11"/>
  <c r="M17" i="11"/>
  <c r="N54" i="11"/>
  <c r="M54" i="11"/>
  <c r="N32" i="11"/>
  <c r="M32" i="11"/>
  <c r="N52" i="11"/>
  <c r="M52" i="11"/>
  <c r="N3" i="11"/>
  <c r="M3" i="11"/>
  <c r="N44" i="11"/>
  <c r="M44" i="11"/>
  <c r="N62" i="11"/>
  <c r="M62" i="11"/>
  <c r="N23" i="11"/>
  <c r="M23" i="11"/>
  <c r="N46" i="11"/>
  <c r="M46" i="11"/>
  <c r="N60" i="11"/>
  <c r="M60" i="11"/>
  <c r="M63" i="11"/>
  <c r="M40" i="11"/>
  <c r="M50" i="11"/>
  <c r="M42" i="11"/>
  <c r="M41" i="11"/>
  <c r="M30" i="11"/>
  <c r="M65" i="11"/>
  <c r="M61" i="11"/>
  <c r="M56" i="11"/>
  <c r="M58" i="11"/>
  <c r="M64" i="11"/>
  <c r="N45" i="34"/>
  <c r="M45" i="34"/>
  <c r="N52" i="34"/>
  <c r="M52" i="34"/>
  <c r="N13" i="34"/>
  <c r="M13" i="34"/>
  <c r="N49" i="34"/>
  <c r="M49" i="34"/>
  <c r="N40" i="34"/>
  <c r="M40" i="34"/>
  <c r="N47" i="34"/>
  <c r="M47" i="34"/>
  <c r="N18" i="34"/>
  <c r="M18" i="34"/>
  <c r="N48" i="34"/>
  <c r="M48" i="34"/>
  <c r="N35" i="34"/>
  <c r="M35" i="34"/>
  <c r="N25" i="34"/>
  <c r="M25" i="34"/>
  <c r="N27" i="34"/>
  <c r="M27" i="34"/>
  <c r="N42" i="34"/>
  <c r="M42" i="34"/>
  <c r="M4" i="34"/>
  <c r="N53" i="34"/>
  <c r="M10" i="34"/>
  <c r="N6" i="34"/>
  <c r="M17" i="34"/>
  <c r="N9" i="34"/>
  <c r="M20" i="34"/>
  <c r="N31" i="34"/>
  <c r="N19" i="34"/>
  <c r="N56" i="34"/>
  <c r="N16" i="34"/>
  <c r="N33" i="34"/>
  <c r="N59" i="34"/>
  <c r="N11" i="34"/>
  <c r="N39" i="34"/>
  <c r="N57" i="34"/>
  <c r="D79" i="34"/>
  <c r="H79" i="34"/>
  <c r="N34" i="34"/>
  <c r="M34" i="34"/>
  <c r="N14" i="34"/>
  <c r="M14" i="34"/>
  <c r="N41" i="34"/>
  <c r="M41" i="34"/>
  <c r="N37" i="34"/>
  <c r="M37" i="34"/>
  <c r="N26" i="34"/>
  <c r="M26" i="34"/>
  <c r="N55" i="34"/>
  <c r="M55" i="34"/>
  <c r="N43" i="34"/>
  <c r="M43" i="34"/>
  <c r="N44" i="34"/>
  <c r="M44" i="34"/>
  <c r="N5" i="34"/>
  <c r="M5" i="34"/>
  <c r="N24" i="34"/>
  <c r="M24" i="34"/>
  <c r="N15" i="34"/>
  <c r="M15" i="34"/>
  <c r="N50" i="34"/>
  <c r="M50" i="34"/>
  <c r="K78" i="34"/>
  <c r="N3" i="34"/>
  <c r="M7" i="34"/>
  <c r="N8" i="34"/>
  <c r="M21" i="34"/>
  <c r="N22" i="34"/>
  <c r="M23" i="34"/>
  <c r="N12" i="34"/>
  <c r="N28" i="34"/>
  <c r="N32" i="34"/>
  <c r="N36" i="34"/>
  <c r="N46" i="34"/>
  <c r="N30" i="34"/>
  <c r="N29" i="34"/>
  <c r="N38" i="34"/>
  <c r="N51" i="34"/>
  <c r="N58" i="34"/>
  <c r="N54" i="34"/>
  <c r="L78" i="34"/>
  <c r="L23" i="1" s="1"/>
  <c r="M28" i="34"/>
  <c r="M31" i="34"/>
  <c r="M32" i="34"/>
  <c r="M19" i="34"/>
  <c r="M36" i="34"/>
  <c r="M56" i="34"/>
  <c r="M46" i="34"/>
  <c r="M16" i="34"/>
  <c r="M30" i="34"/>
  <c r="M33" i="34"/>
  <c r="M29" i="34"/>
  <c r="M59" i="34"/>
  <c r="M38" i="34"/>
  <c r="M11" i="34"/>
  <c r="M51" i="34"/>
  <c r="M39" i="34"/>
  <c r="M58" i="34"/>
  <c r="M57" i="34"/>
  <c r="M54" i="34"/>
  <c r="L74" i="10"/>
  <c r="L22" i="1" s="1"/>
  <c r="I75" i="10"/>
  <c r="M4" i="10"/>
  <c r="M3" i="10"/>
  <c r="M5" i="10"/>
  <c r="M29" i="10"/>
  <c r="M11" i="10"/>
  <c r="M9" i="10"/>
  <c r="M22" i="10"/>
  <c r="M55" i="10"/>
  <c r="M18" i="10"/>
  <c r="M19" i="10"/>
  <c r="M53" i="10"/>
  <c r="M54" i="10"/>
  <c r="M30" i="10"/>
  <c r="M51" i="10"/>
  <c r="M6" i="10"/>
  <c r="M42" i="10"/>
  <c r="M16" i="10"/>
  <c r="M17" i="10"/>
  <c r="M27" i="10"/>
  <c r="M45" i="10"/>
  <c r="M26" i="10"/>
  <c r="M32" i="10"/>
  <c r="M23" i="10"/>
  <c r="M24" i="10"/>
  <c r="M46" i="10"/>
  <c r="M41" i="10"/>
  <c r="M40" i="10"/>
  <c r="M33" i="10"/>
  <c r="M52" i="10"/>
  <c r="M7" i="10"/>
  <c r="M34" i="10"/>
  <c r="M35" i="10"/>
  <c r="M14" i="10"/>
  <c r="M36" i="10"/>
  <c r="M28" i="10"/>
  <c r="M25" i="10"/>
  <c r="M8" i="10"/>
  <c r="M37" i="10"/>
  <c r="M38" i="10"/>
  <c r="M58" i="10"/>
  <c r="M50" i="10"/>
  <c r="M13" i="10"/>
  <c r="M43" i="10"/>
  <c r="M21" i="10"/>
  <c r="M49" i="10"/>
  <c r="M12" i="10"/>
  <c r="M47" i="10"/>
  <c r="M15" i="10"/>
  <c r="M57" i="10"/>
  <c r="M44" i="10"/>
  <c r="M39" i="10"/>
  <c r="M56" i="10"/>
  <c r="M31" i="10"/>
  <c r="M20" i="10"/>
  <c r="M48" i="10"/>
  <c r="M10" i="10"/>
  <c r="M59" i="10"/>
  <c r="L84" i="9"/>
  <c r="L21" i="1" s="1"/>
  <c r="I85" i="9"/>
  <c r="M4" i="9"/>
  <c r="M49" i="9"/>
  <c r="M3" i="9"/>
  <c r="M9" i="9"/>
  <c r="M12" i="9"/>
  <c r="M16" i="9"/>
  <c r="M20" i="9"/>
  <c r="M34" i="9"/>
  <c r="M40" i="9"/>
  <c r="M18" i="9"/>
  <c r="M19" i="9"/>
  <c r="M60" i="9"/>
  <c r="M44" i="9"/>
  <c r="M33" i="9"/>
  <c r="M5" i="9"/>
  <c r="M8" i="9"/>
  <c r="M50" i="9"/>
  <c r="M15" i="9"/>
  <c r="M24" i="9"/>
  <c r="M25" i="9"/>
  <c r="M26" i="9"/>
  <c r="M47" i="9"/>
  <c r="M7" i="9"/>
  <c r="M62" i="9"/>
  <c r="M22" i="9"/>
  <c r="M11" i="9"/>
  <c r="M57" i="9"/>
  <c r="M30" i="9"/>
  <c r="M48" i="9"/>
  <c r="M32" i="9"/>
  <c r="M52" i="9"/>
  <c r="M13" i="9"/>
  <c r="M35" i="9"/>
  <c r="M59" i="9"/>
  <c r="M45" i="9"/>
  <c r="M36" i="9"/>
  <c r="M37" i="9"/>
  <c r="M21" i="9"/>
  <c r="M38" i="9"/>
  <c r="M53" i="9"/>
  <c r="M61" i="9"/>
  <c r="M58" i="9"/>
  <c r="M6" i="9"/>
  <c r="M39" i="9"/>
  <c r="M42" i="9"/>
  <c r="M29" i="9"/>
  <c r="M28" i="9"/>
  <c r="M27" i="9"/>
  <c r="M55" i="9"/>
  <c r="M54" i="9"/>
  <c r="M56" i="9"/>
  <c r="M63" i="9"/>
  <c r="M31" i="9"/>
  <c r="M46" i="9"/>
  <c r="M10" i="9"/>
  <c r="M23" i="9"/>
  <c r="M14" i="9"/>
  <c r="M51" i="9"/>
  <c r="M43" i="9"/>
  <c r="M17" i="9"/>
  <c r="M64" i="9"/>
  <c r="M41" i="9"/>
  <c r="M65" i="9"/>
  <c r="L92" i="8"/>
  <c r="L20" i="1" s="1"/>
  <c r="M8" i="8"/>
  <c r="M21" i="8"/>
  <c r="M4" i="8"/>
  <c r="M62" i="8"/>
  <c r="M14" i="8"/>
  <c r="M55" i="8"/>
  <c r="M37" i="8"/>
  <c r="M7" i="8"/>
  <c r="M9" i="8"/>
  <c r="M3" i="8"/>
  <c r="M10" i="8"/>
  <c r="M11" i="8"/>
  <c r="M22" i="8"/>
  <c r="M49" i="8"/>
  <c r="M24" i="8"/>
  <c r="M47" i="8"/>
  <c r="M25" i="8"/>
  <c r="M23" i="8"/>
  <c r="M15" i="8"/>
  <c r="M26" i="8"/>
  <c r="M39" i="8"/>
  <c r="M40" i="8"/>
  <c r="M17" i="8"/>
  <c r="M63" i="8"/>
  <c r="M35" i="8"/>
  <c r="M20" i="8"/>
  <c r="M66" i="8"/>
  <c r="M42" i="8"/>
  <c r="M41" i="8"/>
  <c r="M44" i="8"/>
  <c r="M12" i="8"/>
  <c r="M27" i="8"/>
  <c r="M28" i="8"/>
  <c r="M59" i="8"/>
  <c r="M29" i="8"/>
  <c r="M64" i="8"/>
  <c r="M30" i="8"/>
  <c r="M38" i="8"/>
  <c r="M6" i="8"/>
  <c r="M70" i="8"/>
  <c r="M31" i="8"/>
  <c r="M46" i="8"/>
  <c r="M67" i="8"/>
  <c r="M32" i="8"/>
  <c r="M33" i="8"/>
  <c r="M53" i="8"/>
  <c r="M54" i="8"/>
  <c r="M5" i="8"/>
  <c r="M73" i="8"/>
  <c r="M19" i="8"/>
  <c r="M34" i="8"/>
  <c r="M18" i="8"/>
  <c r="M51" i="8"/>
  <c r="M58" i="8"/>
  <c r="M65" i="8"/>
  <c r="M43" i="8"/>
  <c r="M61" i="8"/>
  <c r="M16" i="8"/>
  <c r="M57" i="8"/>
  <c r="M36" i="8"/>
  <c r="M69" i="8"/>
  <c r="M50" i="8"/>
  <c r="M13" i="8"/>
  <c r="M45" i="8"/>
  <c r="M48" i="8"/>
  <c r="M60" i="8"/>
  <c r="M71" i="8"/>
  <c r="M68" i="8"/>
  <c r="M52" i="8"/>
  <c r="M56" i="8"/>
  <c r="M72" i="8"/>
  <c r="M74" i="8"/>
  <c r="L58" i="7"/>
  <c r="L8" i="1" s="1"/>
  <c r="N8" i="1" s="1"/>
  <c r="M5" i="7"/>
  <c r="M7" i="7"/>
  <c r="M6" i="7"/>
  <c r="M3" i="7"/>
  <c r="M16" i="7"/>
  <c r="M18" i="7"/>
  <c r="M28" i="7"/>
  <c r="M15" i="7"/>
  <c r="M13" i="7"/>
  <c r="M4" i="7"/>
  <c r="M12" i="7"/>
  <c r="M8" i="7"/>
  <c r="M10" i="7"/>
  <c r="M23" i="7"/>
  <c r="M14" i="7"/>
  <c r="M40" i="7"/>
  <c r="M46" i="7"/>
  <c r="M41" i="7"/>
  <c r="M25" i="7"/>
  <c r="M44" i="7"/>
  <c r="M34" i="7"/>
  <c r="M33" i="7"/>
  <c r="M19" i="7"/>
  <c r="M42" i="7"/>
  <c r="M20" i="7"/>
  <c r="M29" i="7"/>
  <c r="M21" i="7"/>
  <c r="M22" i="7"/>
  <c r="M32" i="7"/>
  <c r="M17" i="7"/>
  <c r="M26" i="7"/>
  <c r="M39" i="7"/>
  <c r="M11" i="7"/>
  <c r="M30" i="7"/>
  <c r="M37" i="7"/>
  <c r="M35" i="7"/>
  <c r="M24" i="7"/>
  <c r="M27" i="7"/>
  <c r="M36" i="7"/>
  <c r="M31" i="7"/>
  <c r="M45" i="7"/>
  <c r="M38" i="7"/>
  <c r="M43" i="7"/>
  <c r="M9" i="7"/>
  <c r="N11" i="6"/>
  <c r="N15" i="6"/>
  <c r="N13" i="6"/>
  <c r="N51" i="6"/>
  <c r="N26" i="6"/>
  <c r="M27" i="6"/>
  <c r="N28" i="6"/>
  <c r="M55" i="6"/>
  <c r="N37" i="6"/>
  <c r="M29" i="6"/>
  <c r="N41" i="6"/>
  <c r="M45" i="6"/>
  <c r="N44" i="6"/>
  <c r="M61" i="6"/>
  <c r="N32" i="6"/>
  <c r="M62" i="6"/>
  <c r="N34" i="6"/>
  <c r="N23" i="6"/>
  <c r="N43" i="6"/>
  <c r="M21" i="6"/>
  <c r="N54" i="6"/>
  <c r="M46" i="6"/>
  <c r="N40" i="6"/>
  <c r="M53" i="6"/>
  <c r="L74" i="6"/>
  <c r="L6" i="1" s="1"/>
  <c r="M6" i="1" s="1"/>
  <c r="M58" i="6"/>
  <c r="M4" i="6"/>
  <c r="M24" i="6"/>
  <c r="M17" i="6"/>
  <c r="M25" i="6"/>
  <c r="M19" i="6"/>
  <c r="M50" i="6"/>
  <c r="M30" i="6"/>
  <c r="M3" i="6"/>
  <c r="M47" i="6"/>
  <c r="M33" i="6"/>
  <c r="M6" i="6"/>
  <c r="M59" i="6"/>
  <c r="M35" i="6"/>
  <c r="M39" i="6"/>
  <c r="M5" i="6"/>
  <c r="M16" i="5"/>
  <c r="M20" i="5"/>
  <c r="M34" i="5"/>
  <c r="M40" i="5"/>
  <c r="N3" i="5"/>
  <c r="M7" i="5"/>
  <c r="N13" i="5"/>
  <c r="M18" i="5"/>
  <c r="N24" i="5"/>
  <c r="M14" i="5"/>
  <c r="M11" i="5"/>
  <c r="N12" i="5"/>
  <c r="M41" i="5"/>
  <c r="M26" i="5"/>
  <c r="M17" i="5"/>
  <c r="N32" i="5"/>
  <c r="M25" i="5"/>
  <c r="M22" i="5"/>
  <c r="N15" i="5"/>
  <c r="M38" i="5"/>
  <c r="N42" i="5"/>
  <c r="L50" i="5"/>
  <c r="L5" i="1" s="1"/>
  <c r="N5" i="1" s="1"/>
  <c r="E51" i="5"/>
  <c r="I51" i="5"/>
  <c r="L47" i="4"/>
  <c r="L4" i="1" s="1"/>
  <c r="M3" i="4"/>
  <c r="M14" i="4"/>
  <c r="M6" i="4"/>
  <c r="M4" i="4"/>
  <c r="M8" i="4"/>
  <c r="M9" i="4"/>
  <c r="M26" i="4"/>
  <c r="M12" i="4"/>
  <c r="M10" i="4"/>
  <c r="M24" i="4"/>
  <c r="M21" i="4"/>
  <c r="M29" i="4"/>
  <c r="M15" i="4"/>
  <c r="M7" i="4"/>
  <c r="M22" i="4"/>
  <c r="M23" i="4"/>
  <c r="M11" i="4"/>
  <c r="M31" i="4"/>
  <c r="M16" i="4"/>
  <c r="M33" i="4"/>
  <c r="M17" i="4"/>
  <c r="M18" i="4"/>
  <c r="M19" i="4"/>
  <c r="M13" i="4"/>
  <c r="M20" i="4"/>
  <c r="M5" i="4"/>
  <c r="M27" i="4"/>
  <c r="M28" i="4"/>
  <c r="M32" i="4"/>
  <c r="M30" i="4"/>
  <c r="M25" i="4"/>
  <c r="L53" i="3"/>
  <c r="L3" i="1" s="1"/>
  <c r="N3" i="1" s="1"/>
  <c r="M3" i="3"/>
  <c r="M7" i="3"/>
  <c r="M10" i="3"/>
  <c r="M6" i="3"/>
  <c r="M8" i="3"/>
  <c r="M12" i="3"/>
  <c r="M32" i="3"/>
  <c r="M4" i="3"/>
  <c r="M5" i="3"/>
  <c r="M16" i="3"/>
  <c r="M25" i="3"/>
  <c r="M9" i="3"/>
  <c r="M17" i="3"/>
  <c r="M18" i="3"/>
  <c r="M35" i="3"/>
  <c r="M40" i="3"/>
  <c r="M43" i="3"/>
  <c r="M15" i="3"/>
  <c r="M19" i="3"/>
  <c r="M33" i="3"/>
  <c r="M13" i="3"/>
  <c r="M20" i="3"/>
  <c r="M27" i="3"/>
  <c r="M21" i="3"/>
  <c r="M22" i="3"/>
  <c r="M36" i="3"/>
  <c r="M31" i="3"/>
  <c r="M11" i="3"/>
  <c r="M23" i="3"/>
  <c r="M38" i="3"/>
  <c r="M30" i="3"/>
  <c r="M29" i="3"/>
  <c r="M42" i="3"/>
  <c r="M14" i="3"/>
  <c r="M39" i="3"/>
  <c r="M34" i="3"/>
  <c r="M26" i="3"/>
  <c r="M24" i="3"/>
  <c r="M41" i="3"/>
  <c r="M37" i="3"/>
  <c r="M28" i="3"/>
  <c r="F54" i="3"/>
  <c r="L70" i="2"/>
  <c r="L2" i="1" s="1"/>
  <c r="M4" i="2"/>
  <c r="M7" i="2"/>
  <c r="M3" i="2"/>
  <c r="M6" i="2"/>
  <c r="M24" i="2"/>
  <c r="M23" i="2"/>
  <c r="M32" i="2"/>
  <c r="M13" i="2"/>
  <c r="M9" i="2"/>
  <c r="M15" i="2"/>
  <c r="M27" i="2"/>
  <c r="M11" i="2"/>
  <c r="M21" i="2"/>
  <c r="M56" i="2"/>
  <c r="M14" i="2"/>
  <c r="M17" i="2"/>
  <c r="M20" i="2"/>
  <c r="M43" i="2"/>
  <c r="M51" i="2"/>
  <c r="M18" i="2"/>
  <c r="M16" i="2"/>
  <c r="M41" i="2"/>
  <c r="M65" i="2"/>
  <c r="M8" i="2"/>
  <c r="M52" i="2"/>
  <c r="M39" i="2"/>
  <c r="M40" i="2"/>
  <c r="M37" i="2"/>
  <c r="M5" i="2"/>
  <c r="M38" i="2"/>
  <c r="M60" i="2"/>
  <c r="M66" i="2"/>
  <c r="M63" i="2"/>
  <c r="M34" i="2"/>
  <c r="M36" i="2"/>
  <c r="M10" i="2"/>
  <c r="M25" i="2"/>
  <c r="M68" i="2"/>
  <c r="M26" i="2"/>
  <c r="M57" i="2"/>
  <c r="M28" i="2"/>
  <c r="M33" i="2"/>
  <c r="M22" i="2"/>
  <c r="M50" i="2"/>
  <c r="M12" i="2"/>
  <c r="M35" i="2"/>
  <c r="M31" i="2"/>
  <c r="M19" i="2"/>
  <c r="M44" i="2"/>
  <c r="M30" i="2"/>
  <c r="M46" i="2"/>
  <c r="M29" i="2"/>
  <c r="M48" i="2"/>
  <c r="M42" i="2"/>
  <c r="M61" i="2"/>
  <c r="M55" i="2"/>
  <c r="M45" i="2"/>
  <c r="M58" i="2"/>
  <c r="M47" i="2"/>
  <c r="M54" i="2"/>
  <c r="M59" i="2"/>
  <c r="M62" i="2"/>
  <c r="M64" i="2"/>
  <c r="M67" i="2"/>
  <c r="M49" i="2"/>
  <c r="M53" i="2"/>
  <c r="C19" i="1"/>
  <c r="C28" i="1" s="1"/>
  <c r="N6" i="1" l="1"/>
  <c r="F19" i="1"/>
  <c r="F28" i="1" s="1"/>
  <c r="E19" i="1"/>
  <c r="E28" i="1" s="1"/>
  <c r="E29" i="1" s="1"/>
  <c r="G19" i="1"/>
  <c r="G28" i="1" s="1"/>
  <c r="H29" i="1" s="1"/>
  <c r="I19" i="1"/>
  <c r="I28" i="1" s="1"/>
  <c r="I29" i="1" s="1"/>
  <c r="L27" i="1"/>
  <c r="N15" i="1"/>
  <c r="D29" i="1"/>
  <c r="M8" i="1"/>
  <c r="M5" i="1"/>
  <c r="M20" i="1"/>
  <c r="K76" i="14"/>
  <c r="K9" i="1"/>
  <c r="M3" i="1"/>
  <c r="K79" i="34"/>
  <c r="K23" i="1"/>
  <c r="M23" i="1" s="1"/>
  <c r="K85" i="9"/>
  <c r="K21" i="1"/>
  <c r="N21" i="1" s="1"/>
  <c r="K50" i="18"/>
  <c r="K13" i="1"/>
  <c r="N20" i="1"/>
  <c r="K81" i="11"/>
  <c r="K24" i="1"/>
  <c r="K72" i="15"/>
  <c r="K10" i="1"/>
  <c r="M10" i="1" s="1"/>
  <c r="K91" i="22"/>
  <c r="K17" i="1"/>
  <c r="K61" i="16"/>
  <c r="K11" i="1"/>
  <c r="K53" i="12"/>
  <c r="K25" i="1"/>
  <c r="M25" i="1" s="1"/>
  <c r="K69" i="21"/>
  <c r="K16" i="1"/>
  <c r="M16" i="1" s="1"/>
  <c r="K76" i="19"/>
  <c r="K14" i="1"/>
  <c r="M14" i="1" s="1"/>
  <c r="K48" i="4"/>
  <c r="K4" i="1"/>
  <c r="K69" i="13"/>
  <c r="K26" i="1"/>
  <c r="K73" i="17"/>
  <c r="K12" i="1"/>
  <c r="M12" i="1" s="1"/>
  <c r="K75" i="10"/>
  <c r="K22" i="1"/>
  <c r="M22" i="1" s="1"/>
  <c r="J75" i="20"/>
  <c r="J15" i="1"/>
  <c r="J19" i="1" s="1"/>
  <c r="J28" i="1" s="1"/>
  <c r="K94" i="23"/>
  <c r="K18" i="1"/>
  <c r="M18" i="1" s="1"/>
  <c r="K71" i="2"/>
  <c r="K2" i="1"/>
  <c r="L19" i="1"/>
  <c r="M75" i="14"/>
  <c r="K75" i="6"/>
  <c r="K51" i="5"/>
  <c r="M50" i="5"/>
  <c r="N80" i="11"/>
  <c r="M74" i="20"/>
  <c r="M93" i="23"/>
  <c r="L94" i="23"/>
  <c r="N93" i="23"/>
  <c r="M90" i="22"/>
  <c r="L91" i="22"/>
  <c r="N90" i="22"/>
  <c r="M68" i="21"/>
  <c r="L69" i="21"/>
  <c r="N68" i="21"/>
  <c r="L75" i="20"/>
  <c r="N74" i="20"/>
  <c r="M75" i="19"/>
  <c r="L76" i="19"/>
  <c r="N75" i="19"/>
  <c r="M49" i="18"/>
  <c r="L50" i="18"/>
  <c r="N49" i="18"/>
  <c r="M72" i="17"/>
  <c r="L73" i="17"/>
  <c r="N72" i="17"/>
  <c r="M60" i="16"/>
  <c r="L61" i="16"/>
  <c r="N60" i="16"/>
  <c r="M71" i="15"/>
  <c r="L72" i="15"/>
  <c r="N71" i="15"/>
  <c r="L76" i="14"/>
  <c r="N75" i="14"/>
  <c r="M68" i="13"/>
  <c r="L69" i="13"/>
  <c r="N68" i="13"/>
  <c r="M52" i="12"/>
  <c r="L53" i="12"/>
  <c r="N52" i="12"/>
  <c r="L81" i="11"/>
  <c r="M80" i="11"/>
  <c r="L79" i="34"/>
  <c r="N78" i="34"/>
  <c r="M78" i="34"/>
  <c r="M74" i="10"/>
  <c r="L75" i="10"/>
  <c r="N74" i="10"/>
  <c r="M84" i="9"/>
  <c r="L85" i="9"/>
  <c r="N84" i="9"/>
  <c r="M92" i="8"/>
  <c r="L93" i="8"/>
  <c r="N92" i="8"/>
  <c r="M58" i="7"/>
  <c r="L59" i="7"/>
  <c r="N58" i="7"/>
  <c r="M74" i="6"/>
  <c r="L75" i="6"/>
  <c r="N74" i="6"/>
  <c r="L51" i="5"/>
  <c r="N50" i="5"/>
  <c r="M47" i="4"/>
  <c r="L48" i="4"/>
  <c r="N47" i="4"/>
  <c r="L54" i="3"/>
  <c r="N53" i="3"/>
  <c r="M53" i="3"/>
  <c r="L71" i="2"/>
  <c r="N70" i="2"/>
  <c r="M70" i="2"/>
  <c r="F29" i="1" l="1"/>
  <c r="G29" i="1"/>
  <c r="J29" i="1"/>
  <c r="L28" i="1"/>
  <c r="N23" i="1"/>
  <c r="K19" i="1"/>
  <c r="N19" i="1" s="1"/>
  <c r="N2" i="1"/>
  <c r="M4" i="1"/>
  <c r="N4" i="1"/>
  <c r="N11" i="1"/>
  <c r="M11" i="1"/>
  <c r="N12" i="1"/>
  <c r="N24" i="1"/>
  <c r="M24" i="1"/>
  <c r="N22" i="1"/>
  <c r="N16" i="1"/>
  <c r="M13" i="1"/>
  <c r="N13" i="1"/>
  <c r="N25" i="1"/>
  <c r="N9" i="1"/>
  <c r="M9" i="1"/>
  <c r="N14" i="1"/>
  <c r="M26" i="1"/>
  <c r="N26" i="1"/>
  <c r="N17" i="1"/>
  <c r="M17" i="1"/>
  <c r="N10" i="1"/>
  <c r="M2" i="1"/>
  <c r="K27" i="1"/>
  <c r="M21" i="1"/>
  <c r="N18" i="1"/>
  <c r="M27" i="1" l="1"/>
  <c r="K28" i="1"/>
  <c r="N27" i="1"/>
  <c r="M19" i="1"/>
  <c r="M28" i="1" l="1"/>
  <c r="K29" i="1"/>
  <c r="L29" i="1"/>
</calcChain>
</file>

<file path=xl/sharedStrings.xml><?xml version="1.0" encoding="utf-8"?>
<sst xmlns="http://schemas.openxmlformats.org/spreadsheetml/2006/main" count="2049" uniqueCount="1545">
  <si>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</si>
  <si>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</si>
  <si>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</si>
  <si>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</si>
  <si>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</si>
  <si>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</si>
  <si>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</si>
  <si>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</si>
  <si>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Plus/Minus</t>
  </si>
  <si>
    <t xml:space="preserve">% 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</si>
  <si>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</si>
  <si>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</si>
  <si>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</si>
  <si>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</si>
  <si>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</si>
  <si>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</si>
  <si>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</si>
  <si>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</si>
  <si>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</si>
  <si>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</si>
  <si>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</si>
  <si>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</si>
  <si>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</si>
  <si>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</si>
  <si>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</si>
  <si>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</si>
  <si>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</si>
  <si>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</si>
  <si>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</si>
  <si>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</si>
  <si>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</si>
  <si>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</si>
  <si>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</si>
  <si>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</si>
  <si>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</si>
  <si>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</si>
  <si>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</si>
  <si>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</si>
  <si>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</si>
  <si>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</si>
  <si>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</si>
  <si>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</si>
  <si>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</si>
  <si>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</si>
  <si>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</si>
  <si>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</si>
  <si>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</si>
  <si>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</si>
  <si>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</si>
  <si>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</si>
  <si>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</si>
  <si>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</si>
  <si>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</si>
  <si>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</si>
  <si>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</si>
  <si>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</si>
  <si>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</si>
  <si>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</si>
  <si>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</si>
  <si>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</si>
  <si>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</si>
  <si>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</si>
  <si>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</si>
  <si>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</si>
  <si>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</si>
  <si>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</si>
  <si>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</si>
  <si>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</si>
  <si>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</si>
  <si>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</si>
  <si>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</si>
  <si>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</si>
  <si>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</si>
  <si>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</si>
  <si>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</si>
  <si>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</si>
  <si>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</si>
  <si>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</si>
  <si>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</si>
  <si>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</si>
  <si>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</si>
  <si>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</si>
  <si>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</si>
  <si>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</si>
  <si>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</si>
  <si>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</si>
  <si>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</si>
  <si>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</si>
  <si>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</si>
  <si>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0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</si>
  <si>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</si>
  <si>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</si>
  <si>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</si>
  <si>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</si>
  <si>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</si>
  <si>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</si>
  <si>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</si>
  <si>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</si>
  <si>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</si>
  <si>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</si>
  <si>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</si>
  <si>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</si>
  <si>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</si>
  <si>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</si>
  <si>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</si>
  <si>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</si>
  <si>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</si>
  <si>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</si>
  <si>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</si>
  <si>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</si>
  <si>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</si>
  <si>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</si>
  <si>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D5890</t>
  </si>
  <si>
    <t>D5910</t>
  </si>
  <si>
    <t>D5930</t>
  </si>
  <si>
    <t>Subtotal 25b</t>
  </si>
  <si>
    <t>DISTRICT 5580</t>
  </si>
  <si>
    <t>Plus/  Minus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</si>
  <si>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</si>
  <si>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</si>
  <si>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</si>
  <si>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</si>
  <si>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</si>
  <si>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</si>
  <si>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</si>
  <si>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</si>
  <si>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</si>
  <si>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</si>
  <si>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</si>
  <si>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</si>
  <si>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</si>
  <si>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</si>
  <si>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</si>
  <si>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</si>
  <si>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</si>
  <si>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</si>
  <si>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</si>
  <si>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</si>
  <si>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</si>
  <si>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</si>
  <si>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</si>
  <si>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</si>
  <si>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</si>
  <si>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</si>
  <si>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</si>
  <si>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</si>
  <si>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</si>
  <si>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</si>
  <si>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</si>
  <si>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</si>
  <si>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</si>
  <si>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</si>
  <si>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</si>
  <si>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</si>
  <si>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</si>
  <si>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</si>
  <si>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</si>
  <si>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</si>
  <si>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</si>
  <si>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</si>
  <si>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</si>
  <si>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</si>
  <si>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</si>
  <si>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</si>
  <si>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</si>
  <si>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</si>
  <si>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</si>
  <si>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</si>
  <si>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</si>
  <si>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</si>
  <si>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</si>
  <si>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</si>
  <si>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</si>
  <si>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</si>
  <si>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</si>
  <si>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</si>
  <si>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</si>
  <si>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</si>
  <si>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</si>
  <si>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</si>
  <si>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</si>
  <si>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</si>
  <si>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</si>
  <si>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</si>
  <si>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</si>
  <si>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</si>
  <si>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</si>
  <si>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</si>
  <si>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</si>
  <si>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</si>
  <si>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</si>
  <si>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</si>
  <si>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</si>
  <si>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</si>
  <si>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</si>
  <si>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</si>
  <si>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</si>
  <si>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</si>
  <si>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</si>
  <si>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</si>
  <si>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</si>
  <si>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</si>
  <si>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</si>
  <si>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</si>
  <si>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</si>
  <si>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</si>
  <si>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</si>
  <si>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</si>
  <si>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</si>
  <si>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</si>
  <si>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</si>
  <si>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</si>
  <si>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</si>
  <si>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</si>
  <si>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</si>
  <si>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</si>
  <si>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</si>
  <si>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</si>
  <si>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</si>
  <si>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</si>
  <si>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</si>
  <si>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</si>
  <si>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</si>
  <si>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</si>
  <si>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</si>
  <si>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</si>
  <si>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</si>
  <si>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</si>
  <si>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</si>
  <si>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</si>
  <si>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</si>
  <si>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</si>
  <si>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</si>
  <si>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</si>
  <si>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</si>
  <si>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</si>
  <si>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</si>
  <si>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</si>
  <si>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</si>
  <si>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</si>
  <si>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</si>
  <si>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</si>
  <si>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</si>
  <si>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</si>
  <si>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</si>
  <si>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</si>
  <si>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</si>
  <si>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</si>
  <si>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</si>
  <si>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</si>
  <si>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</si>
  <si>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</si>
  <si>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</si>
  <si>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</si>
  <si>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</si>
  <si>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</si>
  <si>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</si>
  <si>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</si>
  <si>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</si>
  <si>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</si>
  <si>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</si>
  <si>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</si>
  <si>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</si>
  <si>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</si>
  <si>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</si>
  <si>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</si>
  <si>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</si>
  <si>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</si>
  <si>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</si>
  <si>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7/1/  2012</t>
  </si>
  <si>
    <t>7/1/  2013</t>
  </si>
  <si>
    <t>7/1/  2014</t>
  </si>
  <si>
    <t>7/1/  2015</t>
  </si>
  <si>
    <t>7/1/  2016</t>
  </si>
  <si>
    <t>7/1/  2017</t>
  </si>
  <si>
    <t>7/1/  2018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</si>
  <si>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</si>
  <si>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</si>
  <si>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</si>
  <si>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</si>
  <si>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</si>
  <si>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</si>
  <si>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</si>
  <si>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</si>
  <si>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</si>
  <si>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</si>
  <si>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</si>
  <si>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</si>
  <si>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</si>
  <si>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</si>
  <si>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</si>
  <si>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</si>
  <si>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</si>
  <si>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</si>
  <si>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</si>
  <si>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</si>
  <si>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</si>
  <si>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</si>
  <si>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</si>
  <si>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</si>
  <si>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</si>
  <si>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</si>
  <si>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</si>
  <si>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</si>
  <si>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</si>
  <si>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</si>
  <si>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</si>
  <si>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</si>
  <si>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</si>
  <si>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</si>
  <si>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</si>
  <si>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</si>
  <si>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</si>
  <si>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</si>
  <si>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</si>
  <si>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</si>
  <si>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</si>
  <si>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</si>
  <si>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</si>
  <si>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</si>
  <si>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</si>
  <si>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</si>
  <si>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</si>
  <si>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</si>
  <si>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</si>
  <si>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</si>
  <si>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</si>
  <si>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</si>
  <si>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</si>
  <si>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</si>
  <si>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</si>
  <si>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</si>
  <si>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</si>
  <si>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</si>
  <si>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</si>
  <si>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</si>
  <si>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</si>
  <si>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</si>
  <si>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</si>
  <si>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</si>
  <si>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</si>
  <si>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</si>
  <si>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</si>
  <si>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</si>
  <si>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</si>
  <si>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</si>
  <si>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</si>
  <si>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</si>
  <si>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</si>
  <si>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</si>
  <si>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</si>
  <si>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</si>
  <si>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</si>
  <si>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</si>
  <si>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</si>
  <si>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</si>
  <si>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</si>
  <si>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</si>
  <si>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</si>
  <si>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</si>
  <si>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</si>
  <si>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</si>
  <si>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</si>
  <si>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</si>
  <si>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</si>
  <si>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</si>
  <si>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</si>
  <si>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</si>
  <si>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</si>
  <si>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</si>
  <si>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</si>
  <si>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</si>
  <si>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</si>
  <si>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</si>
  <si>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</si>
  <si>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</si>
  <si>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</si>
  <si>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</si>
  <si>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</si>
  <si>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</si>
  <si>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</si>
  <si>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</si>
  <si>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</si>
  <si>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</si>
  <si>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</si>
  <si>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</si>
  <si>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</si>
  <si>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</si>
  <si>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</si>
  <si>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</si>
  <si>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</si>
  <si>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</si>
  <si>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</si>
  <si>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</si>
  <si>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</si>
  <si>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</si>
  <si>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</si>
  <si>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</si>
  <si>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</si>
  <si>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</si>
  <si>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</si>
  <si>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</si>
  <si>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</si>
  <si>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</si>
  <si>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</si>
  <si>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</si>
  <si>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</si>
  <si>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</si>
  <si>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</si>
  <si>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</si>
  <si>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</si>
  <si>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</si>
  <si>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</si>
  <si>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</si>
  <si>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</si>
  <si>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</si>
  <si>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</si>
  <si>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</si>
  <si>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</si>
  <si>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</si>
  <si>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</si>
  <si>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</si>
  <si>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</si>
  <si>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</si>
  <si>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</si>
  <si>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</si>
  <si>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</si>
  <si>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</si>
  <si>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</si>
  <si>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</si>
  <si>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</si>
  <si>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</si>
  <si>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</si>
  <si>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</si>
  <si>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</si>
  <si>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</si>
  <si>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</si>
  <si>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</si>
  <si>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</si>
  <si>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</si>
  <si>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</si>
  <si>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</si>
  <si>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</si>
  <si>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</si>
  <si>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</si>
  <si>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</si>
  <si>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</si>
  <si>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</si>
  <si>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</si>
  <si>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</si>
  <si>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</si>
  <si>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</si>
  <si>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</si>
  <si>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</si>
  <si>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Denton Morning</t>
  </si>
  <si>
    <t>Burleson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</si>
  <si>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</si>
  <si>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</si>
  <si>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</si>
  <si>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</si>
  <si>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</si>
  <si>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</si>
  <si>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</si>
  <si>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</si>
  <si>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</si>
  <si>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</si>
  <si>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</si>
  <si>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</si>
  <si>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</si>
  <si>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</si>
  <si>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</si>
  <si>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</si>
  <si>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</si>
  <si>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</si>
  <si>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</si>
  <si>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</si>
  <si>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</si>
  <si>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</si>
  <si>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</si>
  <si>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</si>
  <si>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</si>
  <si>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</si>
  <si>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</si>
  <si>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</si>
  <si>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</si>
  <si>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</si>
  <si>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</si>
  <si>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</si>
  <si>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</si>
  <si>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</si>
  <si>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</si>
  <si>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</si>
  <si>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</si>
  <si>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</si>
  <si>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</si>
  <si>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</si>
  <si>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</si>
  <si>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</si>
  <si>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</si>
  <si>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</si>
  <si>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</si>
  <si>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</si>
  <si>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</si>
  <si>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</si>
  <si>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</si>
  <si>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</si>
  <si>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</si>
  <si>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</si>
  <si>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</si>
  <si>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</si>
  <si>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</si>
  <si>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</si>
  <si>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</si>
  <si>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</si>
  <si>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</si>
  <si>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</si>
  <si>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</si>
  <si>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</si>
  <si>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</si>
  <si>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</si>
  <si>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</si>
  <si>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</si>
  <si>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</si>
  <si>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</si>
  <si>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</si>
  <si>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</si>
  <si>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</si>
  <si>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</si>
  <si>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</si>
  <si>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</si>
  <si>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</si>
  <si>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</si>
  <si>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</si>
  <si>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</si>
  <si>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</si>
  <si>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</si>
  <si>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</si>
  <si>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</si>
  <si>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</si>
  <si>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</si>
  <si>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</si>
  <si>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</si>
  <si>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</si>
  <si>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</si>
  <si>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</si>
  <si>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</si>
  <si>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</si>
  <si>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</si>
  <si>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</si>
  <si>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</si>
  <si>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</si>
  <si>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</si>
  <si>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</si>
  <si>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</si>
  <si>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</si>
  <si>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</si>
  <si>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</si>
  <si>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</si>
  <si>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</si>
  <si>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</si>
  <si>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</si>
  <si>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</si>
  <si>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</si>
  <si>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</si>
  <si>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</si>
  <si>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</si>
  <si>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</si>
  <si>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</si>
  <si>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</si>
  <si>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</si>
  <si>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</si>
  <si>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</si>
  <si>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</si>
  <si>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</si>
  <si>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</si>
  <si>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</si>
  <si>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</si>
  <si>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</si>
  <si>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</si>
  <si>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</si>
  <si>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</si>
  <si>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</si>
  <si>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</si>
  <si>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</si>
  <si>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</si>
  <si>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</si>
  <si>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</si>
  <si>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</si>
  <si>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</si>
  <si>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</si>
  <si>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</si>
  <si>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</si>
  <si>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</si>
  <si>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</si>
  <si>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</si>
  <si>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</si>
  <si>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</si>
  <si>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</si>
  <si>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</si>
  <si>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</si>
  <si>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</si>
  <si>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</si>
  <si>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</si>
  <si>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</si>
  <si>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</si>
  <si>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</si>
  <si>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</si>
  <si>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</si>
  <si>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</si>
  <si>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</si>
  <si>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</si>
  <si>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</si>
  <si>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</si>
  <si>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</si>
  <si>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</si>
  <si>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</si>
  <si>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</si>
  <si>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</si>
  <si>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</si>
  <si>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</si>
  <si>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</si>
  <si>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</si>
  <si>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</si>
  <si>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</si>
  <si>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</si>
  <si>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</si>
  <si>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</si>
  <si>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</si>
  <si>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</si>
  <si>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</si>
  <si>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</si>
  <si>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</si>
  <si>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</si>
  <si>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</si>
  <si>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</si>
  <si>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</si>
  <si>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</si>
  <si>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</si>
  <si>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</si>
  <si>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</si>
  <si>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</si>
  <si>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</si>
  <si>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</si>
  <si>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</si>
  <si>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</si>
  <si>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</si>
  <si>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</si>
  <si>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</si>
  <si>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</si>
  <si>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</si>
  <si>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</si>
  <si>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</si>
  <si>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</si>
  <si>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</si>
  <si>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</si>
  <si>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</si>
  <si>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</si>
  <si>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</si>
  <si>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</si>
  <si>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</si>
  <si>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</si>
  <si>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</si>
  <si>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</si>
  <si>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</si>
  <si>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</si>
  <si>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</si>
  <si>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</si>
  <si>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</si>
  <si>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</si>
  <si>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</si>
  <si>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</si>
  <si>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</si>
  <si>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</si>
  <si>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</si>
  <si>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</si>
  <si>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</si>
  <si>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</si>
  <si>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</si>
  <si>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</si>
  <si>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</si>
  <si>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</si>
  <si>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</si>
  <si>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</si>
  <si>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</si>
  <si>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</si>
  <si>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</si>
  <si>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</si>
  <si>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</si>
  <si>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</si>
  <si>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</si>
  <si>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</si>
  <si>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</si>
  <si>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</si>
  <si>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</si>
  <si>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</si>
  <si>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</si>
  <si>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</si>
  <si>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</si>
  <si>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</si>
  <si>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</si>
  <si>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</si>
  <si>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</si>
  <si>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</si>
  <si>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</si>
  <si>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</si>
  <si>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</si>
  <si>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</si>
  <si>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</si>
  <si>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</si>
  <si>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</si>
  <si>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</si>
  <si>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</si>
  <si>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</si>
  <si>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</si>
  <si>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</si>
  <si>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</si>
  <si>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</si>
  <si>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</si>
  <si>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</si>
  <si>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</si>
  <si>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</si>
  <si>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</si>
  <si>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(club merged) Bee Cave-Spicewood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</si>
  <si>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</si>
  <si>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</si>
  <si>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</si>
  <si>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</si>
  <si>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</si>
  <si>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</si>
  <si>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</si>
  <si>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</si>
  <si>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</si>
  <si>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</si>
  <si>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</si>
  <si>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</si>
  <si>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</si>
  <si>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</si>
  <si>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</si>
  <si>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</si>
  <si>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</si>
  <si>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</si>
  <si>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</si>
  <si>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</si>
  <si>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</si>
  <si>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</si>
  <si>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</si>
  <si>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</si>
  <si>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</si>
  <si>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</si>
  <si>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</si>
  <si>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</si>
  <si>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</si>
  <si>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</si>
  <si>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</si>
  <si>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</si>
  <si>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</si>
  <si>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</si>
  <si>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</si>
  <si>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</si>
  <si>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</si>
  <si>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</si>
  <si>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</si>
  <si>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</si>
  <si>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</si>
  <si>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</si>
  <si>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</si>
  <si>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</si>
  <si>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</si>
  <si>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</si>
  <si>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</si>
  <si>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</si>
  <si>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</si>
  <si>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</si>
  <si>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</si>
  <si>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</si>
  <si>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</si>
  <si>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</si>
  <si>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</si>
  <si>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</si>
  <si>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</si>
  <si>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</si>
  <si>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</si>
  <si>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</si>
  <si>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</si>
  <si>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</si>
  <si>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</si>
  <si>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</si>
  <si>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</si>
  <si>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</si>
  <si>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</si>
  <si>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</si>
  <si>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</si>
  <si>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</si>
  <si>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</si>
  <si>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</si>
  <si>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</si>
  <si>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</si>
  <si>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</si>
  <si>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</si>
  <si>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</si>
  <si>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</si>
  <si>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</si>
  <si>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</si>
  <si>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</si>
  <si>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</si>
  <si>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</si>
  <si>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</si>
  <si>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</si>
  <si>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</si>
  <si>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</si>
  <si>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</si>
  <si>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</si>
  <si>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</si>
  <si>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</si>
  <si>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</si>
  <si>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</si>
  <si>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</si>
  <si>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</si>
  <si>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</si>
  <si>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</si>
  <si>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</si>
  <si>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</si>
  <si>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</si>
  <si>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</si>
  <si>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</si>
  <si>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</si>
  <si>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</si>
  <si>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</si>
  <si>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</si>
  <si>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</si>
  <si>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</si>
  <si>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</si>
  <si>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</si>
  <si>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</si>
  <si>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</si>
  <si>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</si>
  <si>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</si>
  <si>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</si>
  <si>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</si>
  <si>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</si>
  <si>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</si>
  <si>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</si>
  <si>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</si>
  <si>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</si>
  <si>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</si>
  <si>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</si>
  <si>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</si>
  <si>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</si>
  <si>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</si>
  <si>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</si>
  <si>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</si>
  <si>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</si>
  <si>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</si>
  <si>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</si>
  <si>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</si>
  <si>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</si>
  <si>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</si>
  <si>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</si>
  <si>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</si>
  <si>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</si>
  <si>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</si>
  <si>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</si>
  <si>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</si>
  <si>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</si>
  <si>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</si>
  <si>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</si>
  <si>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</si>
  <si>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</si>
  <si>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</si>
  <si>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</si>
  <si>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</si>
  <si>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</si>
  <si>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</si>
  <si>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</si>
  <si>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</si>
  <si>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</si>
  <si>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</si>
  <si>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</si>
  <si>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</si>
  <si>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</si>
  <si>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</si>
  <si>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</si>
  <si>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</si>
  <si>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</si>
  <si>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</si>
  <si>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</si>
  <si>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</si>
  <si>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</si>
  <si>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</si>
  <si>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</si>
  <si>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</si>
  <si>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</si>
  <si>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</si>
  <si>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</si>
  <si>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</si>
  <si>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</si>
  <si>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</si>
  <si>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</si>
  <si>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</si>
  <si>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</si>
  <si>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</si>
  <si>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</si>
  <si>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</si>
  <si>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</si>
  <si>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</si>
  <si>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</si>
  <si>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</si>
  <si>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</si>
  <si>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</si>
  <si>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</si>
  <si>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</si>
  <si>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</si>
  <si>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</si>
  <si>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</si>
  <si>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</si>
  <si>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</si>
  <si>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</si>
  <si>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</si>
  <si>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</si>
  <si>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</si>
  <si>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</si>
  <si>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</si>
  <si>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</si>
  <si>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</si>
  <si>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</si>
  <si>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</si>
  <si>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</si>
  <si>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</si>
  <si>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</si>
  <si>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</si>
  <si>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</si>
  <si>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</si>
  <si>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</si>
  <si>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</si>
  <si>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</si>
  <si>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</si>
  <si>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</si>
  <si>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</si>
  <si>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</si>
  <si>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</si>
  <si>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</si>
  <si>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</si>
  <si>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</si>
  <si>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</si>
  <si>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</si>
  <si>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</si>
  <si>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</si>
  <si>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</si>
  <si>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</si>
  <si>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</si>
  <si>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</si>
  <si>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</si>
  <si>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</si>
  <si>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</si>
  <si>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</si>
  <si>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</si>
  <si>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</si>
  <si>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</si>
  <si>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</si>
  <si>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</si>
  <si>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</si>
  <si>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</si>
  <si>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</si>
  <si>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</si>
  <si>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</si>
  <si>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</si>
  <si>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</si>
  <si>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</si>
  <si>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</si>
  <si>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</si>
  <si>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</si>
  <si>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</si>
  <si>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</si>
  <si>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</si>
  <si>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</si>
  <si>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</si>
  <si>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</si>
  <si>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</si>
  <si>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</si>
  <si>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</si>
  <si>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</si>
  <si>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</si>
  <si>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</si>
  <si>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</si>
  <si>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</si>
  <si>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</si>
  <si>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</si>
  <si>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</si>
  <si>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</si>
  <si>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</si>
  <si>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</si>
  <si>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</si>
  <si>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</si>
  <si>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</si>
  <si>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</si>
  <si>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</si>
  <si>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</si>
  <si>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</si>
  <si>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</si>
  <si>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</si>
  <si>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</si>
  <si>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</si>
  <si>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</si>
  <si>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</si>
  <si>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</si>
  <si>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</si>
  <si>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</si>
  <si>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</si>
  <si>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</si>
  <si>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</si>
  <si>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</si>
  <si>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</si>
  <si>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</si>
  <si>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</si>
  <si>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</si>
  <si>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</si>
  <si>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</si>
  <si>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</si>
  <si>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</si>
  <si>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</si>
  <si>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</si>
  <si>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</si>
  <si>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</si>
  <si>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</si>
  <si>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</si>
  <si>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</si>
  <si>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</si>
  <si>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</si>
  <si>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</si>
  <si>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</si>
  <si>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</si>
  <si>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</si>
  <si>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</si>
  <si>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</si>
  <si>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</si>
  <si>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</si>
  <si>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</si>
  <si>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</si>
  <si>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</si>
  <si>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</si>
  <si>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</si>
  <si>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</si>
  <si>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</si>
  <si>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</si>
  <si>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</si>
  <si>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</si>
  <si>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</si>
  <si>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</si>
  <si>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</si>
  <si>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</si>
  <si>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</si>
  <si>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</si>
  <si>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</si>
  <si>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</si>
  <si>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</si>
  <si>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</si>
  <si>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</si>
  <si>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</si>
  <si>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</si>
  <si>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</si>
  <si>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</si>
  <si>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</si>
  <si>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</si>
  <si>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</si>
  <si>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</si>
  <si>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</si>
  <si>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</si>
  <si>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</si>
  <si>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</si>
  <si>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</si>
  <si>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</si>
  <si>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</si>
  <si>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</si>
  <si>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</si>
  <si>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</si>
  <si>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</si>
  <si>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</si>
  <si>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</si>
  <si>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</si>
  <si>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</si>
  <si>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</si>
  <si>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</si>
  <si>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</si>
  <si>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</si>
  <si>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</si>
  <si>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</si>
  <si>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</si>
  <si>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</si>
  <si>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</si>
  <si>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</si>
  <si>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</si>
  <si>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</si>
  <si>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</si>
  <si>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</si>
  <si>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</si>
  <si>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</si>
  <si>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</si>
  <si>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</si>
  <si>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</si>
  <si>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</si>
  <si>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</si>
  <si>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</si>
  <si>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</si>
  <si>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</si>
  <si>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</si>
  <si>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</si>
  <si>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</si>
  <si>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</si>
  <si>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</si>
  <si>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</si>
  <si>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</si>
  <si>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</si>
  <si>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</si>
  <si>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</si>
  <si>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</si>
  <si>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</si>
  <si>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</si>
  <si>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</si>
  <si>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</si>
  <si>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</si>
  <si>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</si>
  <si>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</si>
  <si>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</si>
  <si>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</si>
  <si>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</si>
  <si>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</si>
  <si>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</si>
  <si>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</si>
  <si>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</si>
  <si>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</si>
  <si>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</si>
  <si>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</si>
  <si>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</si>
  <si>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</si>
  <si>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</si>
  <si>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</si>
  <si>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</si>
  <si>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</si>
  <si>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</si>
  <si>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</si>
  <si>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</si>
  <si>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</si>
  <si>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</si>
  <si>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</si>
  <si>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</si>
  <si>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</si>
  <si>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</si>
  <si>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</si>
  <si>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</si>
  <si>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</si>
  <si>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</si>
  <si>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</si>
  <si>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</si>
  <si>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</si>
  <si>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</si>
  <si>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</si>
  <si>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</si>
  <si>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</si>
  <si>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</si>
  <si>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</si>
  <si>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</si>
  <si>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</si>
  <si>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</si>
  <si>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</si>
  <si>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</si>
  <si>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</si>
  <si>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</si>
  <si>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</si>
  <si>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</si>
  <si>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</si>
  <si>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</si>
  <si>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</si>
  <si>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</si>
  <si>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</si>
  <si>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</si>
  <si>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</si>
  <si>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</si>
  <si>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</si>
  <si>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</si>
  <si>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</si>
  <si>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</si>
  <si>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</si>
  <si>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</si>
  <si>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</si>
  <si>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</si>
  <si>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</si>
  <si>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</si>
  <si>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</si>
  <si>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</si>
  <si>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</si>
  <si>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</si>
  <si>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</si>
  <si>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</si>
  <si>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</si>
  <si>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</si>
  <si>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</si>
  <si>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</si>
  <si>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</si>
  <si>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</si>
  <si>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</si>
  <si>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</si>
  <si>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</si>
  <si>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</si>
  <si>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</si>
  <si>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</si>
  <si>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</si>
  <si>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</si>
  <si>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</si>
  <si>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</si>
  <si>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</si>
  <si>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</si>
  <si>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</si>
  <si>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</si>
  <si>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</si>
  <si>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</si>
  <si>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</si>
  <si>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</si>
  <si>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</si>
  <si>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</si>
  <si>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</si>
  <si>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</si>
  <si>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</si>
  <si>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</si>
  <si>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</si>
  <si>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</si>
  <si>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</si>
  <si>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</si>
  <si>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</si>
  <si>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</si>
  <si>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Madison Horizons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</si>
  <si>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</si>
  <si>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</si>
  <si>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</si>
  <si>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</si>
  <si>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</si>
  <si>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</si>
  <si>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</si>
  <si>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</si>
  <si>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</si>
  <si>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</si>
  <si>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</si>
  <si>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</si>
  <si>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</si>
  <si>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</si>
  <si>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</si>
  <si>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</si>
  <si>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</si>
  <si>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</si>
  <si>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</si>
  <si>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</si>
  <si>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</si>
  <si>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</si>
  <si>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</si>
  <si>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</si>
  <si>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</si>
  <si>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</si>
  <si>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</si>
  <si>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</si>
  <si>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</si>
  <si>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</si>
  <si>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</si>
  <si>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</si>
  <si>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</si>
  <si>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</si>
  <si>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</si>
  <si>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</si>
  <si>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</si>
  <si>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</si>
  <si>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</si>
  <si>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</si>
  <si>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</si>
  <si>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</si>
  <si>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</si>
  <si>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</si>
  <si>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</si>
  <si>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</si>
  <si>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</si>
  <si>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</si>
  <si>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</si>
  <si>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</si>
  <si>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</si>
  <si>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</si>
  <si>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</si>
  <si>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</si>
  <si>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</si>
  <si>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</si>
  <si>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</si>
  <si>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</si>
  <si>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</si>
  <si>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</si>
  <si>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</si>
  <si>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</si>
  <si>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</si>
  <si>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</si>
  <si>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</si>
  <si>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</si>
  <si>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</si>
  <si>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</si>
  <si>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</si>
  <si>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</si>
  <si>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</si>
  <si>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</si>
  <si>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</si>
  <si>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</si>
  <si>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</si>
  <si>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</si>
  <si>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</si>
  <si>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</si>
  <si>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</si>
  <si>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</si>
  <si>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</si>
  <si>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</si>
  <si>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</si>
  <si>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</si>
  <si>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</si>
  <si>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</si>
  <si>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</si>
  <si>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</si>
  <si>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</si>
  <si>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</si>
  <si>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</si>
  <si>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</si>
  <si>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</si>
  <si>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</si>
  <si>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</si>
  <si>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</si>
  <si>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</si>
  <si>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</si>
  <si>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</si>
  <si>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</si>
  <si>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</si>
  <si>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</si>
  <si>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</si>
  <si>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</si>
  <si>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</si>
  <si>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</si>
  <si>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</si>
  <si>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</si>
  <si>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</si>
  <si>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</si>
  <si>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</si>
  <si>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</si>
  <si>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</si>
  <si>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</si>
  <si>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</si>
  <si>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</si>
  <si>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</si>
  <si>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</si>
  <si>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</si>
  <si>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</si>
  <si>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</si>
  <si>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</si>
  <si>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</si>
  <si>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</si>
  <si>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</si>
  <si>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</si>
  <si>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</si>
  <si>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</si>
  <si>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</si>
  <si>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</si>
  <si>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</si>
  <si>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</si>
  <si>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</si>
  <si>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</si>
  <si>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</si>
  <si>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</si>
  <si>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</si>
  <si>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</si>
  <si>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</si>
  <si>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</si>
  <si>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</si>
  <si>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</si>
  <si>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</si>
  <si>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</si>
  <si>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</si>
  <si>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</si>
  <si>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</si>
  <si>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</si>
  <si>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</si>
  <si>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</si>
  <si>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</si>
  <si>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</si>
  <si>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</si>
  <si>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</si>
  <si>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</si>
  <si>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</si>
  <si>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</si>
  <si>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</si>
  <si>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</si>
  <si>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</si>
  <si>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</si>
  <si>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</si>
  <si>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</si>
  <si>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</si>
  <si>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</si>
  <si>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</si>
  <si>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</si>
  <si>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</si>
  <si>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</si>
  <si>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</si>
  <si>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</si>
  <si>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</si>
  <si>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</si>
  <si>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</si>
  <si>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</si>
  <si>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</si>
  <si>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</si>
  <si>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</si>
  <si>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</si>
  <si>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</si>
  <si>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</si>
  <si>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</si>
  <si>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</si>
  <si>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</si>
  <si>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</si>
  <si>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</si>
  <si>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</si>
  <si>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</si>
  <si>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</si>
  <si>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</si>
  <si>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</si>
  <si>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</si>
  <si>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</si>
  <si>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</si>
  <si>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</si>
  <si>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</si>
  <si>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</si>
  <si>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</si>
  <si>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</si>
  <si>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</si>
  <si>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</si>
  <si>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</si>
  <si>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</si>
  <si>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</si>
  <si>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</si>
  <si>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</si>
  <si>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</si>
  <si>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</si>
  <si>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</si>
  <si>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</si>
  <si>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</si>
  <si>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</si>
  <si>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</si>
  <si>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</si>
  <si>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</si>
  <si>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</si>
  <si>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</si>
  <si>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</si>
  <si>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</si>
  <si>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</si>
  <si>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</si>
  <si>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</si>
  <si>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</si>
  <si>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</si>
  <si>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</si>
  <si>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</si>
  <si>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</si>
  <si>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</si>
  <si>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</si>
  <si>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</si>
  <si>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</si>
  <si>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</si>
  <si>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</si>
  <si>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</si>
  <si>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</si>
  <si>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</si>
  <si>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</si>
  <si>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</si>
  <si>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</si>
  <si>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</si>
  <si>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</si>
  <si>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</si>
  <si>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</si>
  <si>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</si>
  <si>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</si>
  <si>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</si>
  <si>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</si>
  <si>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</si>
  <si>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</si>
  <si>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</si>
  <si>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</si>
  <si>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</si>
  <si>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</si>
  <si>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</si>
  <si>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</si>
  <si>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</si>
  <si>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</si>
  <si>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</si>
  <si>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</si>
  <si>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</si>
  <si>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</si>
  <si>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</si>
  <si>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</si>
  <si>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</si>
  <si>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</si>
  <si>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</si>
  <si>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</si>
  <si>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</si>
  <si>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</si>
  <si>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</si>
  <si>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</si>
  <si>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</si>
  <si>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</si>
  <si>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</si>
  <si>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</si>
  <si>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</si>
  <si>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</si>
  <si>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</si>
  <si>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</si>
  <si>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</si>
  <si>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</si>
  <si>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</si>
  <si>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</si>
  <si>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</si>
  <si>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</si>
  <si>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</si>
  <si>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</si>
  <si>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</si>
  <si>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</si>
  <si>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</si>
  <si>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</si>
  <si>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</si>
  <si>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</si>
  <si>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</si>
  <si>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</si>
  <si>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</si>
  <si>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</si>
  <si>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</si>
  <si>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</si>
  <si>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</si>
  <si>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</si>
  <si>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</si>
  <si>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</si>
  <si>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</si>
  <si>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</si>
  <si>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</si>
  <si>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</si>
  <si>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</si>
  <si>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</si>
  <si>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</si>
  <si>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</si>
  <si>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</si>
  <si>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District 5950 Passport</t>
  </si>
  <si>
    <t>As of 5/12/2020</t>
  </si>
  <si>
    <t>District 5950 Ending Human Trafficking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</si>
</sst>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"/>
    <numFmt numFmtId="165" formatCode="m/d;@"/>
  </numFmts>
  <fonts count="21" x14ac:knownFonts="1">
    <font>
      <sz val="10"/>
      <color theme="1"/>
      <name val="Bookman Old Style"/>
      <family val="2"/>
    </font>
    <font>
      <sz val="10"/>
      <color theme="1"/>
      <name val="Bookman Old Style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9"/>
      <color rgb="FFFFFFFF"/>
      <name val="Arial"/>
      <family val="2"/>
    </font>
    <font>
      <b/>
      <sz val="10"/>
      <color theme="1"/>
      <name val="Bookman Old Style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man Old Style"/>
      <family val="2"/>
    </font>
    <font>
      <b/>
      <sz val="10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z val="9"/>
      <color rgb="FF333333"/>
      <name val="Arial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 style="thin">
        <color rgb="FFCACAD9"/>
      </left>
      <right/>
      <top style="thin">
        <color rgb="FFCACAD9"/>
      </top>
      <bottom/>
      <diagonal/>
    </border>
    <border>
      <left style="thin">
        <color rgb="FFCACAD9"/>
      </left>
      <right style="thin">
        <color rgb="FFCACAD9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</cellStyleXfs>
  <cellXfs count="302">
    <xf numFmtId="0" fontId="0" fillId="0" borderId="0" xfId="0"/>
    <xf numFmtId="0" fontId="4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0" fillId="0" borderId="0" xfId="0" applyFont="1" applyAlignment="1">
      <alignment horizontal="center"/>
    </xf>
    <xf numFmtId="49" fontId="3" fillId="3" borderId="0" xfId="2" applyNumberFormat="1" applyFont="1" applyFill="1" applyBorder="1" applyAlignment="1">
      <alignment horizontal="center"/>
    </xf>
    <xf numFmtId="49" fontId="6" fillId="8" borderId="0" xfId="0" applyNumberFormat="1" applyFont="1" applyFill="1" applyBorder="1" applyAlignment="1">
      <alignment horizontal="right"/>
    </xf>
    <xf numFmtId="49" fontId="6" fillId="8" borderId="7" xfId="0" applyNumberFormat="1" applyFont="1" applyFill="1" applyBorder="1" applyAlignment="1">
      <alignment horizontal="left"/>
    </xf>
    <xf numFmtId="0" fontId="7" fillId="5" borderId="7" xfId="0" applyFont="1" applyFill="1" applyBorder="1"/>
    <xf numFmtId="0" fontId="7" fillId="6" borderId="7" xfId="0" applyFont="1" applyFill="1" applyBorder="1"/>
    <xf numFmtId="0" fontId="7" fillId="4" borderId="7" xfId="0" applyFont="1" applyFill="1" applyBorder="1"/>
    <xf numFmtId="0" fontId="7" fillId="11" borderId="7" xfId="0" applyFont="1" applyFill="1" applyBorder="1"/>
    <xf numFmtId="0" fontId="3" fillId="3" borderId="4" xfId="2" applyNumberFormat="1" applyFont="1" applyFill="1" applyBorder="1" applyAlignment="1">
      <alignment horizontal="center" wrapText="1"/>
    </xf>
    <xf numFmtId="49" fontId="3" fillId="3" borderId="2" xfId="2" applyNumberFormat="1" applyFont="1" applyFill="1" applyBorder="1" applyAlignment="1">
      <alignment horizontal="center"/>
    </xf>
    <xf numFmtId="0" fontId="7" fillId="0" borderId="0" xfId="0" applyFont="1" applyFill="1" applyBorder="1"/>
    <xf numFmtId="0" fontId="4" fillId="5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1" fontId="1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10" fontId="7" fillId="0" borderId="0" xfId="1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/>
    </xf>
    <xf numFmtId="10" fontId="3" fillId="3" borderId="0" xfId="2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3" fillId="3" borderId="0" xfId="2" applyNumberFormat="1" applyFont="1" applyFill="1" applyBorder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0" fontId="5" fillId="8" borderId="0" xfId="2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6" fillId="4" borderId="8" xfId="0" applyNumberFormat="1" applyFont="1" applyFill="1" applyBorder="1" applyAlignment="1">
      <alignment horizontal="right"/>
    </xf>
    <xf numFmtId="49" fontId="6" fillId="8" borderId="0" xfId="0" applyNumberFormat="1" applyFont="1" applyFill="1" applyBorder="1" applyAlignment="1">
      <alignment horizontal="left"/>
    </xf>
    <xf numFmtId="0" fontId="7" fillId="5" borderId="0" xfId="0" applyFont="1" applyFill="1" applyBorder="1"/>
    <xf numFmtId="0" fontId="7" fillId="6" borderId="0" xfId="0" applyFont="1" applyFill="1" applyBorder="1"/>
    <xf numFmtId="0" fontId="7" fillId="4" borderId="0" xfId="0" applyFont="1" applyFill="1" applyBorder="1"/>
    <xf numFmtId="0" fontId="7" fillId="11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 horizontal="right"/>
    </xf>
    <xf numFmtId="1" fontId="7" fillId="5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9" fontId="6" fillId="12" borderId="0" xfId="0" applyNumberFormat="1" applyFont="1" applyFill="1" applyBorder="1" applyAlignment="1">
      <alignment horizontal="right"/>
    </xf>
    <xf numFmtId="0" fontId="0" fillId="0" borderId="0" xfId="0" applyFill="1"/>
    <xf numFmtId="10" fontId="7" fillId="9" borderId="0" xfId="1" applyNumberFormat="1" applyFont="1" applyFill="1" applyBorder="1" applyAlignment="1">
      <alignment horizontal="center"/>
    </xf>
    <xf numFmtId="0" fontId="0" fillId="0" borderId="0" xfId="0" applyBorder="1"/>
    <xf numFmtId="1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1" fontId="7" fillId="5" borderId="1" xfId="0" applyNumberFormat="1" applyFont="1" applyFill="1" applyBorder="1" applyAlignment="1">
      <alignment horizontal="center"/>
    </xf>
    <xf numFmtId="1" fontId="5" fillId="5" borderId="1" xfId="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49" fontId="11" fillId="5" borderId="0" xfId="0" applyNumberFormat="1" applyFont="1" applyFill="1" applyBorder="1" applyAlignment="1">
      <alignment horizontal="right" vertical="center" wrapText="1"/>
    </xf>
    <xf numFmtId="49" fontId="11" fillId="6" borderId="0" xfId="0" applyNumberFormat="1" applyFont="1" applyFill="1" applyBorder="1" applyAlignment="1">
      <alignment horizontal="right" vertical="center" wrapText="1"/>
    </xf>
    <xf numFmtId="49" fontId="11" fillId="5" borderId="14" xfId="0" applyNumberFormat="1" applyFont="1" applyFill="1" applyBorder="1" applyAlignment="1">
      <alignment horizontal="right" vertical="center" wrapText="1"/>
    </xf>
    <xf numFmtId="49" fontId="11" fillId="6" borderId="14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/>
    </xf>
    <xf numFmtId="49" fontId="11" fillId="4" borderId="0" xfId="0" applyNumberFormat="1" applyFont="1" applyFill="1" applyBorder="1" applyAlignment="1">
      <alignment horizontal="right" vertical="center" wrapText="1"/>
    </xf>
    <xf numFmtId="0" fontId="7" fillId="9" borderId="0" xfId="0" applyFont="1" applyFill="1" applyBorder="1"/>
    <xf numFmtId="49" fontId="8" fillId="2" borderId="0" xfId="2" applyNumberFormat="1" applyFont="1" applyFill="1" applyBorder="1" applyAlignment="1">
      <alignment horizontal="left"/>
    </xf>
    <xf numFmtId="49" fontId="6" fillId="7" borderId="0" xfId="0" applyNumberFormat="1" applyFont="1" applyFill="1" applyBorder="1" applyAlignment="1">
      <alignment horizontal="right"/>
    </xf>
    <xf numFmtId="49" fontId="6" fillId="10" borderId="0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9" fillId="8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8" borderId="0" xfId="2" applyNumberFormat="1" applyFont="1" applyFill="1" applyBorder="1" applyAlignment="1">
      <alignment horizontal="center"/>
    </xf>
    <xf numFmtId="49" fontId="5" fillId="8" borderId="0" xfId="2" applyNumberFormat="1" applyFont="1" applyFill="1" applyBorder="1" applyAlignment="1">
      <alignment horizontal="center"/>
    </xf>
    <xf numFmtId="0" fontId="7" fillId="0" borderId="0" xfId="0" applyNumberFormat="1" applyFont="1" applyBorder="1"/>
    <xf numFmtId="0" fontId="6" fillId="5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" fontId="4" fillId="5" borderId="1" xfId="0" applyNumberFormat="1" applyFont="1" applyFill="1" applyBorder="1" applyAlignment="1">
      <alignment horizontal="center"/>
    </xf>
    <xf numFmtId="49" fontId="11" fillId="4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 vertical="center"/>
    </xf>
    <xf numFmtId="49" fontId="11" fillId="13" borderId="11" xfId="0" applyNumberFormat="1" applyFont="1" applyFill="1" applyBorder="1" applyAlignment="1">
      <alignment horizontal="right" vertical="center" wrapText="1"/>
    </xf>
    <xf numFmtId="49" fontId="11" fillId="11" borderId="11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49" fontId="11" fillId="10" borderId="0" xfId="0" applyNumberFormat="1" applyFont="1" applyFill="1" applyBorder="1" applyAlignment="1">
      <alignment horizontal="right" vertical="center" wrapText="1"/>
    </xf>
    <xf numFmtId="49" fontId="3" fillId="3" borderId="3" xfId="2" applyNumberFormat="1" applyFont="1" applyFill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8" fillId="14" borderId="1" xfId="2" applyNumberFormat="1" applyFont="1" applyFill="1" applyBorder="1" applyAlignment="1">
      <alignment horizontal="center"/>
    </xf>
    <xf numFmtId="49" fontId="8" fillId="2" borderId="7" xfId="2" applyNumberFormat="1" applyFont="1" applyFill="1" applyBorder="1" applyAlignment="1">
      <alignment horizontal="center"/>
    </xf>
    <xf numFmtId="0" fontId="5" fillId="9" borderId="1" xfId="2" applyNumberFormat="1" applyFont="1" applyFill="1" applyBorder="1" applyAlignment="1">
      <alignment horizontal="center"/>
    </xf>
    <xf numFmtId="1" fontId="5" fillId="15" borderId="1" xfId="2" applyNumberFormat="1" applyFont="1" applyFill="1" applyBorder="1" applyAlignment="1">
      <alignment horizontal="center"/>
    </xf>
    <xf numFmtId="1" fontId="6" fillId="15" borderId="1" xfId="2" applyNumberFormat="1" applyFont="1" applyFill="1" applyBorder="1" applyAlignment="1">
      <alignment horizontal="center" wrapText="1"/>
    </xf>
    <xf numFmtId="1" fontId="5" fillId="0" borderId="1" xfId="2" applyNumberFormat="1" applyFont="1" applyFill="1" applyBorder="1" applyAlignment="1">
      <alignment horizontal="center"/>
    </xf>
    <xf numFmtId="10" fontId="5" fillId="0" borderId="1" xfId="2" applyNumberFormat="1" applyFont="1" applyFill="1" applyBorder="1" applyAlignment="1">
      <alignment horizontal="center"/>
    </xf>
    <xf numFmtId="49" fontId="6" fillId="15" borderId="1" xfId="3" applyNumberFormat="1" applyFont="1" applyFill="1" applyBorder="1" applyAlignment="1">
      <alignment horizontal="center"/>
    </xf>
    <xf numFmtId="0" fontId="4" fillId="9" borderId="1" xfId="3" applyFont="1" applyFill="1" applyBorder="1" applyAlignment="1">
      <alignment horizontal="center"/>
    </xf>
    <xf numFmtId="0" fontId="7" fillId="0" borderId="15" xfId="3" applyFont="1" applyFill="1" applyBorder="1" applyAlignment="1">
      <alignment horizontal="center"/>
    </xf>
    <xf numFmtId="0" fontId="7" fillId="15" borderId="15" xfId="3" applyFont="1" applyFill="1" applyBorder="1" applyAlignment="1">
      <alignment horizontal="center"/>
    </xf>
    <xf numFmtId="0" fontId="7" fillId="5" borderId="15" xfId="3" applyFont="1" applyFill="1" applyBorder="1" applyAlignment="1">
      <alignment horizontal="center"/>
    </xf>
    <xf numFmtId="0" fontId="5" fillId="15" borderId="15" xfId="3" applyFont="1" applyFill="1" applyBorder="1" applyAlignment="1">
      <alignment horizontal="center"/>
    </xf>
    <xf numFmtId="0" fontId="5" fillId="15" borderId="15" xfId="3" quotePrefix="1" applyFont="1" applyFill="1" applyBorder="1" applyAlignment="1">
      <alignment horizontal="center"/>
    </xf>
    <xf numFmtId="1" fontId="5" fillId="15" borderId="15" xfId="3" applyNumberFormat="1" applyFont="1" applyFill="1" applyBorder="1" applyAlignment="1">
      <alignment horizontal="center"/>
    </xf>
    <xf numFmtId="1" fontId="6" fillId="15" borderId="15" xfId="3" applyNumberFormat="1" applyFont="1" applyFill="1" applyBorder="1" applyAlignment="1">
      <alignment horizontal="center"/>
    </xf>
    <xf numFmtId="0" fontId="7" fillId="0" borderId="0" xfId="3" applyFont="1"/>
    <xf numFmtId="0" fontId="7" fillId="0" borderId="1" xfId="3" applyFont="1" applyFill="1" applyBorder="1" applyAlignment="1">
      <alignment horizontal="center"/>
    </xf>
    <xf numFmtId="0" fontId="7" fillId="5" borderId="1" xfId="3" applyFont="1" applyFill="1" applyBorder="1" applyAlignment="1">
      <alignment horizontal="center"/>
    </xf>
    <xf numFmtId="0" fontId="7" fillId="15" borderId="1" xfId="3" applyFont="1" applyFill="1" applyBorder="1" applyAlignment="1">
      <alignment horizontal="center"/>
    </xf>
    <xf numFmtId="0" fontId="8" fillId="7" borderId="1" xfId="2" applyNumberFormat="1" applyFont="1" applyFill="1" applyBorder="1" applyAlignment="1">
      <alignment horizontal="center"/>
    </xf>
    <xf numFmtId="1" fontId="5" fillId="9" borderId="1" xfId="2" applyNumberFormat="1" applyFont="1" applyFill="1" applyBorder="1" applyAlignment="1">
      <alignment horizontal="center"/>
    </xf>
    <xf numFmtId="1" fontId="5" fillId="15" borderId="1" xfId="2" applyNumberFormat="1" applyFont="1" applyFill="1" applyBorder="1" applyAlignment="1">
      <alignment horizontal="center" wrapText="1"/>
    </xf>
    <xf numFmtId="1" fontId="6" fillId="5" borderId="1" xfId="2" applyNumberFormat="1" applyFont="1" applyFill="1" applyBorder="1" applyAlignment="1">
      <alignment horizontal="center" wrapText="1"/>
    </xf>
    <xf numFmtId="1" fontId="5" fillId="5" borderId="1" xfId="2" applyNumberFormat="1" applyFont="1" applyFill="1" applyBorder="1" applyAlignment="1">
      <alignment horizontal="center" wrapText="1"/>
    </xf>
    <xf numFmtId="49" fontId="8" fillId="0" borderId="7" xfId="2" applyNumberFormat="1" applyFont="1" applyFill="1" applyBorder="1" applyAlignment="1">
      <alignment horizontal="center"/>
    </xf>
    <xf numFmtId="1" fontId="6" fillId="15" borderId="1" xfId="2" applyNumberFormat="1" applyFont="1" applyFill="1" applyBorder="1" applyAlignment="1">
      <alignment horizontal="center"/>
    </xf>
    <xf numFmtId="49" fontId="6" fillId="4" borderId="1" xfId="3" applyNumberFormat="1" applyFont="1" applyFill="1" applyBorder="1" applyAlignment="1">
      <alignment horizontal="center"/>
    </xf>
    <xf numFmtId="0" fontId="4" fillId="4" borderId="1" xfId="3" applyFont="1" applyFill="1" applyBorder="1" applyAlignment="1">
      <alignment horizontal="center"/>
    </xf>
    <xf numFmtId="1" fontId="7" fillId="4" borderId="1" xfId="3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1" fontId="7" fillId="9" borderId="0" xfId="0" applyNumberFormat="1" applyFont="1" applyFill="1" applyAlignment="1">
      <alignment horizontal="center"/>
    </xf>
    <xf numFmtId="1" fontId="7" fillId="15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16" borderId="0" xfId="2" applyNumberFormat="1" applyFont="1" applyFill="1" applyBorder="1" applyAlignment="1">
      <alignment horizontal="center" wrapText="1"/>
    </xf>
    <xf numFmtId="49" fontId="3" fillId="16" borderId="0" xfId="2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10" fillId="0" borderId="0" xfId="2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11" fillId="15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2" applyNumberFormat="1" applyFont="1" applyFill="1" applyBorder="1" applyAlignment="1">
      <alignment horizontal="left" vertical="center" wrapText="1"/>
    </xf>
    <xf numFmtId="0" fontId="7" fillId="15" borderId="0" xfId="0" applyFont="1" applyFill="1" applyBorder="1" applyAlignment="1">
      <alignment horizontal="center"/>
    </xf>
    <xf numFmtId="49" fontId="6" fillId="8" borderId="0" xfId="3" applyNumberFormat="1" applyFont="1" applyFill="1" applyBorder="1" applyAlignment="1">
      <alignment horizontal="left"/>
    </xf>
    <xf numFmtId="0" fontId="7" fillId="5" borderId="0" xfId="3" applyFont="1" applyFill="1" applyBorder="1"/>
    <xf numFmtId="0" fontId="7" fillId="6" borderId="0" xfId="3" applyFont="1" applyFill="1" applyBorder="1"/>
    <xf numFmtId="0" fontId="7" fillId="15" borderId="0" xfId="3" applyFont="1" applyFill="1" applyBorder="1"/>
    <xf numFmtId="0" fontId="7" fillId="4" borderId="0" xfId="3" applyFont="1" applyFill="1" applyBorder="1"/>
    <xf numFmtId="0" fontId="7" fillId="0" borderId="0" xfId="3" applyFont="1" applyBorder="1"/>
    <xf numFmtId="0" fontId="7" fillId="11" borderId="0" xfId="3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0" fontId="7" fillId="0" borderId="0" xfId="4" applyNumberFormat="1" applyFont="1" applyBorder="1"/>
    <xf numFmtId="49" fontId="6" fillId="14" borderId="0" xfId="0" applyNumberFormat="1" applyFont="1" applyFill="1" applyBorder="1" applyAlignment="1">
      <alignment horizontal="right"/>
    </xf>
    <xf numFmtId="10" fontId="7" fillId="9" borderId="0" xfId="4" applyNumberFormat="1" applyFont="1" applyFill="1" applyBorder="1" applyAlignment="1">
      <alignment horizontal="center"/>
    </xf>
    <xf numFmtId="0" fontId="6" fillId="9" borderId="0" xfId="0" applyNumberFormat="1" applyFont="1" applyFill="1" applyBorder="1" applyAlignment="1">
      <alignment horizontal="center"/>
    </xf>
    <xf numFmtId="0" fontId="5" fillId="9" borderId="0" xfId="0" applyNumberFormat="1" applyFont="1" applyFill="1" applyBorder="1" applyAlignment="1">
      <alignment horizontal="center"/>
    </xf>
    <xf numFmtId="1" fontId="7" fillId="15" borderId="0" xfId="0" applyNumberFormat="1" applyFont="1" applyFill="1" applyBorder="1" applyAlignment="1">
      <alignment horizontal="center"/>
    </xf>
    <xf numFmtId="10" fontId="7" fillId="0" borderId="0" xfId="4" applyNumberFormat="1" applyFont="1" applyBorder="1" applyAlignment="1">
      <alignment horizontal="center"/>
    </xf>
    <xf numFmtId="0" fontId="15" fillId="0" borderId="0" xfId="3" applyFont="1" applyBorder="1"/>
    <xf numFmtId="0" fontId="5" fillId="0" borderId="0" xfId="3" applyNumberFormat="1" applyFont="1" applyBorder="1" applyAlignment="1">
      <alignment horizontal="center"/>
    </xf>
    <xf numFmtId="0" fontId="5" fillId="0" borderId="0" xfId="3" applyNumberFormat="1" applyFont="1" applyBorder="1"/>
    <xf numFmtId="0" fontId="5" fillId="0" borderId="0" xfId="3" applyNumberFormat="1" applyFont="1" applyFill="1" applyBorder="1"/>
    <xf numFmtId="9" fontId="7" fillId="0" borderId="0" xfId="4" applyFont="1" applyBorder="1" applyAlignment="1">
      <alignment horizontal="right"/>
    </xf>
    <xf numFmtId="0" fontId="7" fillId="9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9" fontId="7" fillId="0" borderId="0" xfId="4" applyFont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16" fillId="0" borderId="0" xfId="0" applyFont="1"/>
    <xf numFmtId="0" fontId="14" fillId="0" borderId="0" xfId="0" applyFont="1"/>
    <xf numFmtId="0" fontId="17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9" fontId="3" fillId="16" borderId="1" xfId="2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49" fontId="11" fillId="15" borderId="14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0" fontId="7" fillId="17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49" fontId="6" fillId="8" borderId="7" xfId="3" applyNumberFormat="1" applyFont="1" applyFill="1" applyBorder="1" applyAlignment="1">
      <alignment horizontal="left"/>
    </xf>
    <xf numFmtId="0" fontId="7" fillId="5" borderId="7" xfId="3" applyFont="1" applyFill="1" applyBorder="1"/>
    <xf numFmtId="0" fontId="7" fillId="6" borderId="7" xfId="3" applyFont="1" applyFill="1" applyBorder="1"/>
    <xf numFmtId="0" fontId="7" fillId="17" borderId="7" xfId="3" applyFont="1" applyFill="1" applyBorder="1"/>
    <xf numFmtId="0" fontId="7" fillId="4" borderId="7" xfId="3" applyFont="1" applyFill="1" applyBorder="1"/>
    <xf numFmtId="0" fontId="7" fillId="11" borderId="7" xfId="3" applyFont="1" applyFill="1" applyBorder="1"/>
    <xf numFmtId="9" fontId="7" fillId="0" borderId="0" xfId="1" applyFont="1" applyBorder="1"/>
    <xf numFmtId="1" fontId="7" fillId="0" borderId="0" xfId="0" applyNumberFormat="1" applyFont="1" applyBorder="1"/>
    <xf numFmtId="0" fontId="5" fillId="0" borderId="0" xfId="2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49" fontId="7" fillId="9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6" fillId="7" borderId="0" xfId="0" applyNumberFormat="1" applyFont="1" applyFill="1" applyBorder="1" applyAlignment="1">
      <alignment horizontal="right" vertical="center" wrapText="1"/>
    </xf>
    <xf numFmtId="1" fontId="5" fillId="8" borderId="0" xfId="2" applyNumberFormat="1" applyFont="1" applyFill="1" applyBorder="1" applyAlignment="1">
      <alignment horizontal="center"/>
    </xf>
    <xf numFmtId="9" fontId="7" fillId="0" borderId="0" xfId="4" applyFont="1" applyBorder="1"/>
    <xf numFmtId="15" fontId="4" fillId="0" borderId="0" xfId="0" applyNumberFormat="1" applyFont="1" applyBorder="1"/>
    <xf numFmtId="15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 horizontal="right"/>
    </xf>
    <xf numFmtId="0" fontId="6" fillId="15" borderId="0" xfId="0" applyFont="1" applyFill="1" applyBorder="1" applyAlignment="1">
      <alignment horizontal="right"/>
    </xf>
    <xf numFmtId="0" fontId="4" fillId="15" borderId="0" xfId="0" applyFont="1" applyFill="1" applyBorder="1" applyAlignment="1">
      <alignment horizontal="right"/>
    </xf>
    <xf numFmtId="0" fontId="7" fillId="15" borderId="0" xfId="0" applyFont="1" applyFill="1" applyBorder="1"/>
    <xf numFmtId="1" fontId="10" fillId="2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right"/>
    </xf>
    <xf numFmtId="49" fontId="6" fillId="8" borderId="0" xfId="2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65" fontId="3" fillId="16" borderId="0" xfId="2" applyNumberFormat="1" applyFont="1" applyFill="1" applyBorder="1" applyAlignment="1">
      <alignment horizontal="center" wrapText="1"/>
    </xf>
    <xf numFmtId="49" fontId="5" fillId="8" borderId="11" xfId="2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15" borderId="0" xfId="0" applyNumberFormat="1" applyFont="1" applyFill="1" applyBorder="1" applyAlignment="1">
      <alignment horizontal="center"/>
    </xf>
    <xf numFmtId="0" fontId="7" fillId="5" borderId="0" xfId="0" applyNumberFormat="1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1" fontId="5" fillId="8" borderId="11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2" applyFont="1" applyFill="1" applyBorder="1" applyAlignment="1">
      <alignment horizontal="right" vertical="center"/>
    </xf>
    <xf numFmtId="49" fontId="11" fillId="14" borderId="0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right"/>
    </xf>
    <xf numFmtId="49" fontId="6" fillId="5" borderId="8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right"/>
    </xf>
    <xf numFmtId="49" fontId="6" fillId="15" borderId="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5" fillId="15" borderId="0" xfId="0" applyFont="1" applyFill="1" applyBorder="1" applyAlignment="1">
      <alignment horizontal="center"/>
    </xf>
    <xf numFmtId="0" fontId="7" fillId="15" borderId="7" xfId="0" applyFont="1" applyFill="1" applyBorder="1"/>
    <xf numFmtId="0" fontId="10" fillId="0" borderId="13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right" wrapText="1"/>
    </xf>
    <xf numFmtId="1" fontId="5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5" fillId="15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1" fontId="7" fillId="15" borderId="1" xfId="0" applyNumberFormat="1" applyFont="1" applyFill="1" applyBorder="1" applyAlignment="1">
      <alignment horizontal="center"/>
    </xf>
    <xf numFmtId="0" fontId="4" fillId="15" borderId="1" xfId="3" applyFont="1" applyFill="1" applyBorder="1" applyAlignment="1">
      <alignment horizontal="center"/>
    </xf>
    <xf numFmtId="1" fontId="4" fillId="15" borderId="1" xfId="0" applyNumberFormat="1" applyFon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 wrapText="1"/>
    </xf>
    <xf numFmtId="0" fontId="14" fillId="0" borderId="0" xfId="0" applyFont="1" applyFill="1"/>
    <xf numFmtId="164" fontId="10" fillId="0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Fill="1" applyBorder="1" applyAlignment="1">
      <alignment horizontal="center" vertical="center"/>
    </xf>
    <xf numFmtId="49" fontId="6" fillId="15" borderId="8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/>
    </xf>
    <xf numFmtId="49" fontId="18" fillId="7" borderId="0" xfId="0" applyNumberFormat="1" applyFont="1" applyFill="1" applyBorder="1" applyAlignment="1">
      <alignment horizontal="right" vertical="center" wrapText="1"/>
    </xf>
    <xf numFmtId="49" fontId="4" fillId="14" borderId="0" xfId="0" applyNumberFormat="1" applyFont="1" applyFill="1" applyBorder="1" applyAlignment="1">
      <alignment horizontal="right"/>
    </xf>
    <xf numFmtId="1" fontId="6" fillId="5" borderId="1" xfId="2" applyNumberFormat="1" applyFont="1" applyFill="1" applyBorder="1" applyAlignment="1">
      <alignment horizontal="center"/>
    </xf>
    <xf numFmtId="1" fontId="7" fillId="15" borderId="1" xfId="3" applyNumberFormat="1" applyFont="1" applyFill="1" applyBorder="1" applyAlignment="1">
      <alignment horizontal="center"/>
    </xf>
    <xf numFmtId="0" fontId="6" fillId="7" borderId="0" xfId="0" applyNumberFormat="1" applyFont="1" applyFill="1" applyBorder="1" applyAlignment="1">
      <alignment horizontal="right"/>
    </xf>
    <xf numFmtId="49" fontId="11" fillId="5" borderId="0" xfId="2" applyNumberFormat="1" applyFont="1" applyFill="1" applyBorder="1" applyAlignment="1">
      <alignment horizontal="right" vertical="center" wrapText="1"/>
    </xf>
    <xf numFmtId="0" fontId="4" fillId="5" borderId="1" xfId="3" applyFont="1" applyFill="1" applyBorder="1" applyAlignment="1">
      <alignment horizontal="center"/>
    </xf>
    <xf numFmtId="49" fontId="6" fillId="5" borderId="1" xfId="3" applyNumberFormat="1" applyFont="1" applyFill="1" applyBorder="1" applyAlignment="1">
      <alignment horizontal="center"/>
    </xf>
    <xf numFmtId="0" fontId="7" fillId="0" borderId="0" xfId="3" applyFont="1" applyFill="1"/>
    <xf numFmtId="164" fontId="10" fillId="2" borderId="11" xfId="0" applyNumberFormat="1" applyFont="1" applyFill="1" applyBorder="1" applyAlignment="1">
      <alignment horizontal="center" vertical="center"/>
    </xf>
    <xf numFmtId="49" fontId="6" fillId="15" borderId="0" xfId="0" applyNumberFormat="1" applyFont="1" applyFill="1" applyBorder="1" applyAlignment="1">
      <alignment horizontal="right" vertical="center" wrapText="1"/>
    </xf>
    <xf numFmtId="49" fontId="6" fillId="6" borderId="8" xfId="0" applyNumberFormat="1" applyFont="1" applyFill="1" applyBorder="1" applyAlignment="1">
      <alignment horizontal="right" wrapText="1"/>
    </xf>
    <xf numFmtId="0" fontId="7" fillId="15" borderId="0" xfId="0" applyFont="1" applyFill="1" applyAlignment="1">
      <alignment horizontal="center"/>
    </xf>
    <xf numFmtId="0" fontId="7" fillId="0" borderId="6" xfId="3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15" borderId="9" xfId="3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15" borderId="9" xfId="3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5" fillId="0" borderId="6" xfId="2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mily/Downloads/Users/Delavan/Documents/Rotary/ARC/Zone%20membership%20Charts/19-20%20Zone%2025b-29%20RI%20charts/Zones%2029_25B_DISTRICT_GROWTH%20Dec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van/Documents/Rotary/ARC/Zone%20membership%20Charts/19-20%20Zone%2025b-29%20RI%20charts/Z25B.29_District_Growth_12%20Ma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mily/Downloads/Users/Delavan/Documents/Rotary/ARC/Zone%20membership%20Charts/19-20%20Zone%2025b-29%20RI%20charts/Zones%2029_25B_DISTRICT_GROWTH%20Janu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District Growth Report - Zones 29 and 25 as of 12 December 2019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District ID 5580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>
            <v>0</v>
          </cell>
          <cell r="E3" t="str">
            <v>Member Count @ 1 July</v>
          </cell>
          <cell r="F3" t="str">
            <v>Member Count @ Current</v>
          </cell>
          <cell r="G3">
            <v>0</v>
          </cell>
          <cell r="H3" t="str">
            <v>Termination Reason</v>
          </cell>
          <cell r="I3">
            <v>0</v>
          </cell>
          <cell r="J3" t="str">
            <v>Termination Date</v>
          </cell>
        </row>
        <row r="4">
          <cell r="A4">
            <v>1385</v>
          </cell>
          <cell r="B4" t="str">
            <v>Thunder Bay (Fort William)</v>
          </cell>
          <cell r="C4" t="str">
            <v>USA &amp; Canada</v>
          </cell>
          <cell r="D4">
            <v>0</v>
          </cell>
          <cell r="E4">
            <v>43</v>
          </cell>
          <cell r="F4">
            <v>43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1387</v>
          </cell>
          <cell r="B5" t="str">
            <v>Thunder Bay (Port Arthur)</v>
          </cell>
          <cell r="C5" t="str">
            <v>USA &amp; Canada</v>
          </cell>
          <cell r="D5">
            <v>0</v>
          </cell>
          <cell r="E5">
            <v>51</v>
          </cell>
          <cell r="F5">
            <v>52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1388</v>
          </cell>
          <cell r="B6" t="str">
            <v>Baudette</v>
          </cell>
          <cell r="C6" t="str">
            <v>USA &amp; Canada</v>
          </cell>
          <cell r="D6">
            <v>0</v>
          </cell>
          <cell r="E6">
            <v>14</v>
          </cell>
          <cell r="F6">
            <v>11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1389</v>
          </cell>
          <cell r="B7" t="str">
            <v>Bemidji</v>
          </cell>
          <cell r="C7" t="str">
            <v>USA &amp; Canada</v>
          </cell>
          <cell r="D7">
            <v>0</v>
          </cell>
          <cell r="E7">
            <v>104</v>
          </cell>
          <cell r="F7">
            <v>101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1390</v>
          </cell>
          <cell r="B8" t="str">
            <v>Brainerd</v>
          </cell>
          <cell r="C8" t="str">
            <v>USA &amp; Canada</v>
          </cell>
          <cell r="D8">
            <v>0</v>
          </cell>
          <cell r="E8">
            <v>96</v>
          </cell>
          <cell r="F8">
            <v>94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1392</v>
          </cell>
          <cell r="B9" t="str">
            <v>Cloquet</v>
          </cell>
          <cell r="C9" t="str">
            <v>USA &amp; Canada</v>
          </cell>
          <cell r="D9">
            <v>0</v>
          </cell>
          <cell r="E9">
            <v>31</v>
          </cell>
          <cell r="F9">
            <v>28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1393</v>
          </cell>
          <cell r="B10" t="str">
            <v>Crookston</v>
          </cell>
          <cell r="C10" t="str">
            <v>USA &amp; Canada</v>
          </cell>
          <cell r="D10">
            <v>0</v>
          </cell>
          <cell r="E10">
            <v>38</v>
          </cell>
          <cell r="F10">
            <v>31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1394</v>
          </cell>
          <cell r="B11" t="str">
            <v>Detroit Lakes</v>
          </cell>
          <cell r="C11" t="str">
            <v>USA &amp; Canada</v>
          </cell>
          <cell r="D11">
            <v>0</v>
          </cell>
          <cell r="E11">
            <v>96</v>
          </cell>
          <cell r="F11">
            <v>100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1395</v>
          </cell>
          <cell r="B12" t="str">
            <v>Duluth</v>
          </cell>
          <cell r="C12" t="str">
            <v>USA &amp; Canada</v>
          </cell>
          <cell r="D12">
            <v>0</v>
          </cell>
          <cell r="E12">
            <v>134</v>
          </cell>
          <cell r="F12">
            <v>131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1396</v>
          </cell>
          <cell r="B13" t="str">
            <v>Duluth Skyline</v>
          </cell>
          <cell r="C13" t="str">
            <v>USA &amp; Canada</v>
          </cell>
          <cell r="D13">
            <v>0</v>
          </cell>
          <cell r="E13">
            <v>38</v>
          </cell>
          <cell r="F13">
            <v>36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1397</v>
          </cell>
          <cell r="B14" t="str">
            <v>East Grand Forks</v>
          </cell>
          <cell r="C14" t="str">
            <v>USA &amp; Canada</v>
          </cell>
          <cell r="D14">
            <v>0</v>
          </cell>
          <cell r="E14">
            <v>12</v>
          </cell>
          <cell r="F14">
            <v>12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1398</v>
          </cell>
          <cell r="B15" t="str">
            <v>Ely</v>
          </cell>
          <cell r="C15" t="str">
            <v>USA &amp; Canada</v>
          </cell>
          <cell r="D15">
            <v>0</v>
          </cell>
          <cell r="E15">
            <v>44</v>
          </cell>
          <cell r="F15">
            <v>44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1399</v>
          </cell>
          <cell r="B16" t="str">
            <v>Fergus Falls</v>
          </cell>
          <cell r="C16" t="str">
            <v>USA &amp; Canada</v>
          </cell>
          <cell r="D16">
            <v>0</v>
          </cell>
          <cell r="E16">
            <v>41</v>
          </cell>
          <cell r="F16">
            <v>37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1400</v>
          </cell>
          <cell r="B17" t="str">
            <v>Fosston</v>
          </cell>
          <cell r="C17" t="str">
            <v>USA &amp; Canada</v>
          </cell>
          <cell r="D17">
            <v>0</v>
          </cell>
          <cell r="E17">
            <v>22</v>
          </cell>
          <cell r="F17">
            <v>22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1401</v>
          </cell>
          <cell r="B18" t="str">
            <v>Grand Rapids</v>
          </cell>
          <cell r="C18" t="str">
            <v>USA &amp; Canada</v>
          </cell>
          <cell r="D18">
            <v>0</v>
          </cell>
          <cell r="E18">
            <v>39</v>
          </cell>
          <cell r="F18">
            <v>39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1402</v>
          </cell>
          <cell r="B19" t="str">
            <v>Hibbing</v>
          </cell>
          <cell r="C19" t="str">
            <v>USA &amp; Canada</v>
          </cell>
          <cell r="D19">
            <v>0</v>
          </cell>
          <cell r="E19">
            <v>22</v>
          </cell>
          <cell r="F19">
            <v>22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1403</v>
          </cell>
          <cell r="B20" t="str">
            <v>International Falls</v>
          </cell>
          <cell r="C20" t="str">
            <v>USA &amp; Canada</v>
          </cell>
          <cell r="D20">
            <v>0</v>
          </cell>
          <cell r="E20">
            <v>42</v>
          </cell>
          <cell r="F20">
            <v>47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1404</v>
          </cell>
          <cell r="B21" t="str">
            <v>Little Falls</v>
          </cell>
          <cell r="C21" t="str">
            <v>USA &amp; Canada</v>
          </cell>
          <cell r="D21">
            <v>0</v>
          </cell>
          <cell r="E21">
            <v>10</v>
          </cell>
          <cell r="F21">
            <v>10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1405</v>
          </cell>
          <cell r="B22" t="str">
            <v>Moorhead</v>
          </cell>
          <cell r="C22" t="str">
            <v>USA &amp; Canada</v>
          </cell>
          <cell r="D22">
            <v>0</v>
          </cell>
          <cell r="E22">
            <v>62</v>
          </cell>
          <cell r="F22">
            <v>60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1406</v>
          </cell>
          <cell r="B23" t="str">
            <v>Park Rapids</v>
          </cell>
          <cell r="C23" t="str">
            <v>USA &amp; Canada</v>
          </cell>
          <cell r="D23">
            <v>0</v>
          </cell>
          <cell r="E23">
            <v>64</v>
          </cell>
          <cell r="F23">
            <v>66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1407</v>
          </cell>
          <cell r="B24" t="str">
            <v>Pelican Rapids</v>
          </cell>
          <cell r="C24" t="str">
            <v>USA &amp; Canada</v>
          </cell>
          <cell r="D24">
            <v>0</v>
          </cell>
          <cell r="E24">
            <v>24</v>
          </cell>
          <cell r="F24">
            <v>20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1408</v>
          </cell>
          <cell r="B25" t="str">
            <v>Perham</v>
          </cell>
          <cell r="C25" t="str">
            <v>USA &amp; Canada</v>
          </cell>
          <cell r="D25">
            <v>0</v>
          </cell>
          <cell r="E25">
            <v>64</v>
          </cell>
          <cell r="F25">
            <v>62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1409</v>
          </cell>
          <cell r="B26" t="str">
            <v>Staples</v>
          </cell>
          <cell r="C26" t="str">
            <v>USA &amp; Canada</v>
          </cell>
          <cell r="D26">
            <v>0</v>
          </cell>
          <cell r="E26">
            <v>22</v>
          </cell>
          <cell r="F26">
            <v>21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1410</v>
          </cell>
          <cell r="B27" t="str">
            <v>Thief River Falls</v>
          </cell>
          <cell r="C27" t="str">
            <v>USA &amp; Canada</v>
          </cell>
          <cell r="D27">
            <v>0</v>
          </cell>
          <cell r="E27">
            <v>54</v>
          </cell>
          <cell r="F27">
            <v>52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1411</v>
          </cell>
          <cell r="B28" t="str">
            <v>Virginia</v>
          </cell>
          <cell r="C28" t="str">
            <v>USA &amp; Canada</v>
          </cell>
          <cell r="D28">
            <v>0</v>
          </cell>
          <cell r="E28">
            <v>36</v>
          </cell>
          <cell r="F28">
            <v>33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1412</v>
          </cell>
          <cell r="B29" t="str">
            <v>Wadena</v>
          </cell>
          <cell r="C29" t="str">
            <v>USA &amp; Canada</v>
          </cell>
          <cell r="D29">
            <v>0</v>
          </cell>
          <cell r="E29">
            <v>50</v>
          </cell>
          <cell r="F29">
            <v>50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1413</v>
          </cell>
          <cell r="B30" t="str">
            <v>Walker</v>
          </cell>
          <cell r="C30" t="str">
            <v>USA &amp; Canada</v>
          </cell>
          <cell r="D30">
            <v>0</v>
          </cell>
          <cell r="E30">
            <v>46</v>
          </cell>
          <cell r="F30">
            <v>48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1414</v>
          </cell>
          <cell r="B31" t="str">
            <v>Bismarck</v>
          </cell>
          <cell r="C31" t="str">
            <v>USA &amp; Canada</v>
          </cell>
          <cell r="D31">
            <v>0</v>
          </cell>
          <cell r="E31">
            <v>114</v>
          </cell>
          <cell r="F31">
            <v>117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1415</v>
          </cell>
          <cell r="B32" t="str">
            <v>Bowman</v>
          </cell>
          <cell r="C32" t="str">
            <v>USA &amp; Canada</v>
          </cell>
          <cell r="D32">
            <v>0</v>
          </cell>
          <cell r="E32">
            <v>22</v>
          </cell>
          <cell r="F32">
            <v>22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1416</v>
          </cell>
          <cell r="B33" t="str">
            <v>Devils Lake</v>
          </cell>
          <cell r="C33" t="str">
            <v>USA &amp; Canada</v>
          </cell>
          <cell r="D33">
            <v>0</v>
          </cell>
          <cell r="E33">
            <v>59</v>
          </cell>
          <cell r="F33">
            <v>59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1417</v>
          </cell>
          <cell r="B34" t="str">
            <v>Dickinson</v>
          </cell>
          <cell r="C34" t="str">
            <v>USA &amp; Canada</v>
          </cell>
          <cell r="D34">
            <v>0</v>
          </cell>
          <cell r="E34">
            <v>70</v>
          </cell>
          <cell r="F34">
            <v>71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1418</v>
          </cell>
          <cell r="B35" t="str">
            <v>Fargo</v>
          </cell>
          <cell r="C35" t="str">
            <v>USA &amp; Canada</v>
          </cell>
          <cell r="D35">
            <v>0</v>
          </cell>
          <cell r="E35">
            <v>70</v>
          </cell>
          <cell r="F35">
            <v>72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1419</v>
          </cell>
          <cell r="B36" t="str">
            <v>Grand Forks</v>
          </cell>
          <cell r="C36" t="str">
            <v>USA &amp; Canada</v>
          </cell>
          <cell r="D36">
            <v>0</v>
          </cell>
          <cell r="E36">
            <v>31</v>
          </cell>
          <cell r="F36">
            <v>29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1420</v>
          </cell>
          <cell r="B37" t="str">
            <v>Jamestown</v>
          </cell>
          <cell r="C37" t="str">
            <v>USA &amp; Canada</v>
          </cell>
          <cell r="D37">
            <v>0</v>
          </cell>
          <cell r="E37">
            <v>49</v>
          </cell>
          <cell r="F37">
            <v>49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1422</v>
          </cell>
          <cell r="B38" t="str">
            <v>Minot</v>
          </cell>
          <cell r="C38" t="str">
            <v>USA &amp; Canada</v>
          </cell>
          <cell r="D38">
            <v>0</v>
          </cell>
          <cell r="E38">
            <v>78</v>
          </cell>
          <cell r="F38">
            <v>77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1423</v>
          </cell>
          <cell r="B39" t="str">
            <v>Valley City</v>
          </cell>
          <cell r="C39" t="str">
            <v>USA &amp; Canada</v>
          </cell>
          <cell r="D39">
            <v>0</v>
          </cell>
          <cell r="E39">
            <v>15</v>
          </cell>
          <cell r="F39">
            <v>14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1424</v>
          </cell>
          <cell r="B40" t="str">
            <v>Wahpeton Breckenridge</v>
          </cell>
          <cell r="C40" t="str">
            <v>USA &amp; Canada</v>
          </cell>
          <cell r="D40">
            <v>0</v>
          </cell>
          <cell r="E40">
            <v>36</v>
          </cell>
          <cell r="F40">
            <v>36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1425</v>
          </cell>
          <cell r="B41" t="str">
            <v>Watford City</v>
          </cell>
          <cell r="C41" t="str">
            <v>USA &amp; Canada</v>
          </cell>
          <cell r="D41">
            <v>0</v>
          </cell>
          <cell r="E41">
            <v>22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1426</v>
          </cell>
          <cell r="B42" t="str">
            <v>Williston</v>
          </cell>
          <cell r="C42" t="str">
            <v>USA &amp; Canada</v>
          </cell>
          <cell r="D42">
            <v>0</v>
          </cell>
          <cell r="E42">
            <v>33</v>
          </cell>
          <cell r="F42">
            <v>36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1427</v>
          </cell>
          <cell r="B43" t="str">
            <v>Ashland</v>
          </cell>
          <cell r="C43" t="str">
            <v>USA &amp; Canada</v>
          </cell>
          <cell r="D43">
            <v>0</v>
          </cell>
          <cell r="E43">
            <v>29</v>
          </cell>
          <cell r="F43">
            <v>29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1428</v>
          </cell>
          <cell r="B44" t="str">
            <v>Superior</v>
          </cell>
          <cell r="C44" t="str">
            <v>USA &amp; Canada</v>
          </cell>
          <cell r="D44">
            <v>0</v>
          </cell>
          <cell r="E44">
            <v>70</v>
          </cell>
          <cell r="F44">
            <v>70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21611</v>
          </cell>
          <cell r="B45" t="str">
            <v>Duluth Harbortown</v>
          </cell>
          <cell r="C45" t="str">
            <v>USA &amp; Canada</v>
          </cell>
          <cell r="D45">
            <v>0</v>
          </cell>
          <cell r="E45">
            <v>73</v>
          </cell>
          <cell r="F45">
            <v>68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21826</v>
          </cell>
          <cell r="B46" t="str">
            <v>Fargo-West</v>
          </cell>
          <cell r="C46" t="str">
            <v>USA &amp; Canada</v>
          </cell>
          <cell r="D46">
            <v>0</v>
          </cell>
          <cell r="E46">
            <v>65</v>
          </cell>
          <cell r="F46">
            <v>66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21827</v>
          </cell>
          <cell r="B47" t="str">
            <v>Thunder Bay (Lakehead)</v>
          </cell>
          <cell r="C47" t="str">
            <v>USA &amp; Canada</v>
          </cell>
          <cell r="D47">
            <v>0</v>
          </cell>
          <cell r="E47">
            <v>36</v>
          </cell>
          <cell r="F47">
            <v>35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21989</v>
          </cell>
          <cell r="B48" t="str">
            <v>Bismarck Far West</v>
          </cell>
          <cell r="C48" t="str">
            <v>USA &amp; Canada</v>
          </cell>
          <cell r="D48">
            <v>0</v>
          </cell>
          <cell r="E48">
            <v>33</v>
          </cell>
          <cell r="F48">
            <v>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22547</v>
          </cell>
          <cell r="B49" t="str">
            <v>Long Prairie</v>
          </cell>
          <cell r="C49" t="str">
            <v>USA &amp; Canada</v>
          </cell>
          <cell r="D49">
            <v>0</v>
          </cell>
          <cell r="E49">
            <v>19</v>
          </cell>
          <cell r="F49">
            <v>20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22583</v>
          </cell>
          <cell r="B50" t="str">
            <v>Bagley</v>
          </cell>
          <cell r="C50" t="str">
            <v>USA &amp; Canada</v>
          </cell>
          <cell r="D50">
            <v>0</v>
          </cell>
          <cell r="E50">
            <v>20</v>
          </cell>
          <cell r="F50">
            <v>19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24507</v>
          </cell>
          <cell r="B51" t="str">
            <v>Brainerd Lakes Sunrise</v>
          </cell>
          <cell r="C51" t="str">
            <v>USA &amp; Canada</v>
          </cell>
          <cell r="D51">
            <v>0</v>
          </cell>
          <cell r="E51">
            <v>33</v>
          </cell>
          <cell r="F51">
            <v>30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24936</v>
          </cell>
          <cell r="B52" t="str">
            <v>Bemidji Sunrise</v>
          </cell>
          <cell r="C52" t="str">
            <v>USA &amp; Canada</v>
          </cell>
          <cell r="D52">
            <v>0</v>
          </cell>
          <cell r="E52">
            <v>30</v>
          </cell>
          <cell r="F52">
            <v>27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25512</v>
          </cell>
          <cell r="B53" t="str">
            <v>Hibbing-Chisholm Breakfast</v>
          </cell>
          <cell r="C53" t="str">
            <v>USA &amp; Canada</v>
          </cell>
          <cell r="D53">
            <v>0</v>
          </cell>
          <cell r="E53">
            <v>12</v>
          </cell>
          <cell r="F53">
            <v>13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26232</v>
          </cell>
          <cell r="B54" t="str">
            <v>Detroit Lakes Breakfast</v>
          </cell>
          <cell r="C54" t="str">
            <v>USA &amp; Canada</v>
          </cell>
          <cell r="D54">
            <v>0</v>
          </cell>
          <cell r="E54">
            <v>68</v>
          </cell>
          <cell r="F54">
            <v>72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27847</v>
          </cell>
          <cell r="B55" t="str">
            <v>Fargo-Moorhead AM</v>
          </cell>
          <cell r="C55" t="str">
            <v>USA &amp; Canada</v>
          </cell>
          <cell r="D55">
            <v>0</v>
          </cell>
          <cell r="E55">
            <v>45</v>
          </cell>
          <cell r="F55">
            <v>44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27971</v>
          </cell>
          <cell r="B56" t="str">
            <v>Grand Rapids Centennial</v>
          </cell>
          <cell r="C56" t="str">
            <v>USA &amp; Canada</v>
          </cell>
          <cell r="D56">
            <v>0</v>
          </cell>
          <cell r="E56">
            <v>22</v>
          </cell>
          <cell r="F56">
            <v>20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28265</v>
          </cell>
          <cell r="B57" t="str">
            <v>Nipigon</v>
          </cell>
          <cell r="C57" t="str">
            <v>USA &amp; Canada</v>
          </cell>
          <cell r="D57">
            <v>0</v>
          </cell>
          <cell r="E57">
            <v>20</v>
          </cell>
          <cell r="F57">
            <v>21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28491</v>
          </cell>
          <cell r="B58" t="str">
            <v>Central Lakes-Pequot Lakes</v>
          </cell>
          <cell r="C58" t="str">
            <v>USA &amp; Canada</v>
          </cell>
          <cell r="D58">
            <v>0</v>
          </cell>
          <cell r="E58">
            <v>19</v>
          </cell>
          <cell r="F58">
            <v>22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28547</v>
          </cell>
          <cell r="B59" t="str">
            <v>Fergus Falls Sunrise</v>
          </cell>
          <cell r="C59" t="str">
            <v>USA &amp; Canada</v>
          </cell>
          <cell r="D59">
            <v>0</v>
          </cell>
          <cell r="E59">
            <v>25</v>
          </cell>
          <cell r="F59">
            <v>25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29444</v>
          </cell>
          <cell r="B60" t="str">
            <v>North Shore Two Harbors</v>
          </cell>
          <cell r="C60" t="str">
            <v>USA &amp; Canada</v>
          </cell>
          <cell r="D60">
            <v>0</v>
          </cell>
          <cell r="E60">
            <v>25</v>
          </cell>
          <cell r="F60">
            <v>26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29794</v>
          </cell>
          <cell r="B61" t="str">
            <v>Minot Sunrise</v>
          </cell>
          <cell r="C61" t="str">
            <v>USA &amp; Canada</v>
          </cell>
          <cell r="D61">
            <v>0</v>
          </cell>
          <cell r="E61">
            <v>30</v>
          </cell>
          <cell r="F61">
            <v>30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30746</v>
          </cell>
          <cell r="B62" t="str">
            <v>Aitkin Lakes Area</v>
          </cell>
          <cell r="C62" t="str">
            <v>USA &amp; Canada</v>
          </cell>
          <cell r="D62">
            <v>0</v>
          </cell>
          <cell r="E62">
            <v>7</v>
          </cell>
          <cell r="F62">
            <v>0</v>
          </cell>
          <cell r="G62">
            <v>0</v>
          </cell>
          <cell r="H62" t="str">
            <v xml:space="preserve"> Non Payment of Dues</v>
          </cell>
          <cell r="I62">
            <v>0</v>
          </cell>
          <cell r="J62" t="str">
            <v>25-Nov-2019</v>
          </cell>
        </row>
        <row r="63">
          <cell r="A63">
            <v>31534</v>
          </cell>
          <cell r="B63" t="str">
            <v>Quad Cities/Eveleth, Gilbert, Mountain Iron &amp; Virginia</v>
          </cell>
          <cell r="C63" t="str">
            <v>USA &amp; Canada</v>
          </cell>
          <cell r="D63">
            <v>0</v>
          </cell>
          <cell r="E63">
            <v>22</v>
          </cell>
          <cell r="F63">
            <v>19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50035</v>
          </cell>
          <cell r="B64" t="str">
            <v>Grand Forks A.M.</v>
          </cell>
          <cell r="C64" t="str">
            <v>USA &amp; Canada</v>
          </cell>
          <cell r="D64">
            <v>0</v>
          </cell>
          <cell r="E64">
            <v>11</v>
          </cell>
          <cell r="F64">
            <v>11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67182</v>
          </cell>
          <cell r="B65" t="str">
            <v>East Range Centennial (Biwabik)</v>
          </cell>
          <cell r="C65" t="str">
            <v>USA &amp; Canada</v>
          </cell>
          <cell r="D65">
            <v>0</v>
          </cell>
          <cell r="E65">
            <v>9</v>
          </cell>
          <cell r="F65">
            <v>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68396</v>
          </cell>
          <cell r="B66" t="str">
            <v>Superior Sunrise Centennial</v>
          </cell>
          <cell r="C66" t="str">
            <v>USA &amp; Canada</v>
          </cell>
          <cell r="D66">
            <v>0</v>
          </cell>
          <cell r="E66">
            <v>18</v>
          </cell>
          <cell r="F66">
            <v>17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80851</v>
          </cell>
          <cell r="B67" t="str">
            <v>Duluth Superior Eco</v>
          </cell>
          <cell r="C67" t="str">
            <v>USA &amp; Canada</v>
          </cell>
          <cell r="D67">
            <v>0</v>
          </cell>
          <cell r="E67">
            <v>34</v>
          </cell>
          <cell r="F67">
            <v>38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84414</v>
          </cell>
          <cell r="B68" t="str">
            <v>Fargo Moorhead PM</v>
          </cell>
          <cell r="C68" t="str">
            <v>USA &amp; Canada</v>
          </cell>
          <cell r="D68">
            <v>0</v>
          </cell>
          <cell r="E68">
            <v>23</v>
          </cell>
          <cell r="F68">
            <v>22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88069</v>
          </cell>
          <cell r="B69" t="str">
            <v>Grand Forks Downtown</v>
          </cell>
          <cell r="C69" t="str">
            <v>USA &amp; Canada</v>
          </cell>
          <cell r="D69">
            <v>0</v>
          </cell>
          <cell r="E69">
            <v>23</v>
          </cell>
          <cell r="F69">
            <v>23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Existing Club Totals</v>
          </cell>
          <cell r="B70">
            <v>0</v>
          </cell>
          <cell r="C70">
            <v>0</v>
          </cell>
          <cell r="D70">
            <v>0</v>
          </cell>
          <cell r="E70">
            <v>2719</v>
          </cell>
          <cell r="F70">
            <v>2684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A72" t="str">
            <v>No New Clubs Chartered Since 1 July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Club ID</v>
          </cell>
          <cell r="B73" t="str">
            <v>Club Name</v>
          </cell>
          <cell r="C73" t="str">
            <v>Region 14 Name</v>
          </cell>
          <cell r="D73">
            <v>0</v>
          </cell>
          <cell r="E73" t="str">
            <v>Member Count @ 1 July</v>
          </cell>
          <cell r="F73" t="str">
            <v>Member Count @ Current</v>
          </cell>
          <cell r="G73">
            <v>0</v>
          </cell>
          <cell r="H73" t="str">
            <v>Termination Reason</v>
          </cell>
          <cell r="I73">
            <v>0</v>
          </cell>
          <cell r="J73" t="str">
            <v>Termination Date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New Club Totals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 t="str">
            <v>Member at 1 July</v>
          </cell>
          <cell r="E77">
            <v>0</v>
          </cell>
          <cell r="F77">
            <v>0</v>
          </cell>
          <cell r="G77" t="str">
            <v>Member @ Current</v>
          </cell>
          <cell r="H77">
            <v>0</v>
          </cell>
          <cell r="I77" t="str">
            <v>Net Change from 1 July</v>
          </cell>
          <cell r="J77">
            <v>0</v>
          </cell>
        </row>
        <row r="78">
          <cell r="A78" t="str">
            <v>Total Performance For District # 5580</v>
          </cell>
          <cell r="B78">
            <v>0</v>
          </cell>
          <cell r="C78">
            <v>0</v>
          </cell>
          <cell r="D78">
            <v>2719</v>
          </cell>
          <cell r="E78">
            <v>0</v>
          </cell>
          <cell r="F78">
            <v>0</v>
          </cell>
          <cell r="G78">
            <v>2684</v>
          </cell>
          <cell r="H78">
            <v>0</v>
          </cell>
          <cell r="I78">
            <v>-35</v>
          </cell>
          <cell r="J78">
            <v>0</v>
          </cell>
        </row>
        <row r="80">
          <cell r="A80" t="str">
            <v>District ID 5610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Club ID</v>
          </cell>
          <cell r="B81" t="str">
            <v>Club Name</v>
          </cell>
          <cell r="C81" t="str">
            <v>Region 14 Name</v>
          </cell>
          <cell r="D81">
            <v>0</v>
          </cell>
          <cell r="E81" t="str">
            <v>Member Count @ 1 July</v>
          </cell>
          <cell r="F81" t="str">
            <v>Member Count @ Current</v>
          </cell>
          <cell r="G81">
            <v>0</v>
          </cell>
          <cell r="H81" t="str">
            <v>Termination Reason</v>
          </cell>
          <cell r="I81">
            <v>0</v>
          </cell>
          <cell r="J81" t="str">
            <v>Termination Date</v>
          </cell>
        </row>
        <row r="82">
          <cell r="A82">
            <v>1429</v>
          </cell>
          <cell r="B82" t="str">
            <v>Cherokee</v>
          </cell>
          <cell r="C82" t="str">
            <v>USA &amp; Canada</v>
          </cell>
          <cell r="D82">
            <v>0</v>
          </cell>
          <cell r="E82">
            <v>41</v>
          </cell>
          <cell r="F82">
            <v>44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1430</v>
          </cell>
          <cell r="B83" t="str">
            <v>Denison</v>
          </cell>
          <cell r="C83" t="str">
            <v>USA &amp; Canada</v>
          </cell>
          <cell r="D83">
            <v>0</v>
          </cell>
          <cell r="E83">
            <v>29</v>
          </cell>
          <cell r="F83">
            <v>29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1432</v>
          </cell>
          <cell r="B84" t="str">
            <v>Le Mars</v>
          </cell>
          <cell r="C84" t="str">
            <v>USA &amp; Canada</v>
          </cell>
          <cell r="D84">
            <v>0</v>
          </cell>
          <cell r="E84">
            <v>25</v>
          </cell>
          <cell r="F84">
            <v>26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1433</v>
          </cell>
          <cell r="B85" t="str">
            <v>Mapleton</v>
          </cell>
          <cell r="C85" t="str">
            <v>USA &amp; Canada</v>
          </cell>
          <cell r="D85">
            <v>0</v>
          </cell>
          <cell r="E85">
            <v>13</v>
          </cell>
          <cell r="F85">
            <v>14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1434</v>
          </cell>
          <cell r="B86" t="str">
            <v>Rock Valley</v>
          </cell>
          <cell r="C86" t="str">
            <v>USA &amp; Canada</v>
          </cell>
          <cell r="D86">
            <v>0</v>
          </cell>
          <cell r="E86">
            <v>17</v>
          </cell>
          <cell r="F86">
            <v>18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1435</v>
          </cell>
          <cell r="B87" t="str">
            <v>Sibley</v>
          </cell>
          <cell r="C87" t="str">
            <v>USA &amp; Canada</v>
          </cell>
          <cell r="D87">
            <v>0</v>
          </cell>
          <cell r="E87">
            <v>18</v>
          </cell>
          <cell r="F87">
            <v>19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1436</v>
          </cell>
          <cell r="B88" t="str">
            <v>Sioux City</v>
          </cell>
          <cell r="C88" t="str">
            <v>USA &amp; Canada</v>
          </cell>
          <cell r="D88">
            <v>0</v>
          </cell>
          <cell r="E88">
            <v>88</v>
          </cell>
          <cell r="F88">
            <v>84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1437</v>
          </cell>
          <cell r="B89" t="str">
            <v>Suburban Sioux City</v>
          </cell>
          <cell r="C89" t="str">
            <v>USA &amp; Canada</v>
          </cell>
          <cell r="D89">
            <v>0</v>
          </cell>
          <cell r="E89">
            <v>4</v>
          </cell>
          <cell r="F89">
            <v>4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1438</v>
          </cell>
          <cell r="B90" t="str">
            <v>Canby</v>
          </cell>
          <cell r="C90" t="str">
            <v>USA &amp; Canada</v>
          </cell>
          <cell r="D90">
            <v>0</v>
          </cell>
          <cell r="E90">
            <v>32</v>
          </cell>
          <cell r="F90">
            <v>32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1439</v>
          </cell>
          <cell r="B91" t="str">
            <v>Luverne</v>
          </cell>
          <cell r="C91" t="str">
            <v>USA &amp; Canada</v>
          </cell>
          <cell r="D91">
            <v>0</v>
          </cell>
          <cell r="E91">
            <v>36</v>
          </cell>
          <cell r="F91">
            <v>33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1440</v>
          </cell>
          <cell r="B92" t="str">
            <v>Marshall</v>
          </cell>
          <cell r="C92" t="str">
            <v>USA &amp; Canada</v>
          </cell>
          <cell r="D92">
            <v>0</v>
          </cell>
          <cell r="E92">
            <v>26</v>
          </cell>
          <cell r="F92">
            <v>24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1441</v>
          </cell>
          <cell r="B93" t="str">
            <v>Minneota</v>
          </cell>
          <cell r="C93" t="str">
            <v>USA &amp; Canada</v>
          </cell>
          <cell r="D93">
            <v>0</v>
          </cell>
          <cell r="E93">
            <v>12</v>
          </cell>
          <cell r="F93">
            <v>11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1443</v>
          </cell>
          <cell r="B94" t="str">
            <v>Aberdeen</v>
          </cell>
          <cell r="C94" t="str">
            <v>USA &amp; Canada</v>
          </cell>
          <cell r="D94">
            <v>0</v>
          </cell>
          <cell r="E94">
            <v>36</v>
          </cell>
          <cell r="F94">
            <v>36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1444</v>
          </cell>
          <cell r="B95" t="str">
            <v>Brookings</v>
          </cell>
          <cell r="C95" t="str">
            <v>USA &amp; Canada</v>
          </cell>
          <cell r="D95">
            <v>0</v>
          </cell>
          <cell r="E95">
            <v>100</v>
          </cell>
          <cell r="F95">
            <v>102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1445</v>
          </cell>
          <cell r="B96" t="str">
            <v>Canton</v>
          </cell>
          <cell r="C96" t="str">
            <v>USA &amp; Canada</v>
          </cell>
          <cell r="D96">
            <v>0</v>
          </cell>
          <cell r="E96">
            <v>19</v>
          </cell>
          <cell r="F96">
            <v>18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1446</v>
          </cell>
          <cell r="B97" t="str">
            <v>Centerville</v>
          </cell>
          <cell r="C97" t="str">
            <v>USA &amp; Canada</v>
          </cell>
          <cell r="D97">
            <v>0</v>
          </cell>
          <cell r="E97">
            <v>13</v>
          </cell>
          <cell r="F97">
            <v>13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1447</v>
          </cell>
          <cell r="B98" t="str">
            <v>Clark</v>
          </cell>
          <cell r="C98" t="str">
            <v>USA &amp; Canada</v>
          </cell>
          <cell r="D98">
            <v>0</v>
          </cell>
          <cell r="E98">
            <v>21</v>
          </cell>
          <cell r="F98">
            <v>21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1448</v>
          </cell>
          <cell r="B99" t="str">
            <v>Custer</v>
          </cell>
          <cell r="C99" t="str">
            <v>USA &amp; Canada</v>
          </cell>
          <cell r="D99">
            <v>0</v>
          </cell>
          <cell r="E99">
            <v>33</v>
          </cell>
          <cell r="F99">
            <v>32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1450</v>
          </cell>
          <cell r="B100" t="str">
            <v>Gettysburg</v>
          </cell>
          <cell r="C100" t="str">
            <v>USA &amp; Canada</v>
          </cell>
          <cell r="D100">
            <v>0</v>
          </cell>
          <cell r="E100">
            <v>25</v>
          </cell>
          <cell r="F100">
            <v>25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1451</v>
          </cell>
          <cell r="B101" t="str">
            <v>Gregory</v>
          </cell>
          <cell r="C101" t="str">
            <v>USA &amp; Canada</v>
          </cell>
          <cell r="D101">
            <v>0</v>
          </cell>
          <cell r="E101">
            <v>17</v>
          </cell>
          <cell r="F101">
            <v>16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1453</v>
          </cell>
          <cell r="B102" t="str">
            <v>Hot Springs</v>
          </cell>
          <cell r="C102" t="str">
            <v>USA &amp; Canada</v>
          </cell>
          <cell r="D102">
            <v>0</v>
          </cell>
          <cell r="E102">
            <v>31</v>
          </cell>
          <cell r="F102">
            <v>30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1454</v>
          </cell>
          <cell r="B103" t="str">
            <v>Huron</v>
          </cell>
          <cell r="C103" t="str">
            <v>USA &amp; Canada</v>
          </cell>
          <cell r="D103">
            <v>0</v>
          </cell>
          <cell r="E103">
            <v>1</v>
          </cell>
          <cell r="F103">
            <v>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1455</v>
          </cell>
          <cell r="B104" t="str">
            <v>Madison</v>
          </cell>
          <cell r="C104" t="str">
            <v>USA &amp; Canada</v>
          </cell>
          <cell r="D104">
            <v>0</v>
          </cell>
          <cell r="E104">
            <v>36</v>
          </cell>
          <cell r="F104">
            <v>35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1456</v>
          </cell>
          <cell r="B105" t="str">
            <v>Mitchell</v>
          </cell>
          <cell r="C105" t="str">
            <v>USA &amp; Canada</v>
          </cell>
          <cell r="D105">
            <v>0</v>
          </cell>
          <cell r="E105">
            <v>50</v>
          </cell>
          <cell r="F105">
            <v>50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1457</v>
          </cell>
          <cell r="B106" t="str">
            <v>Mobridge</v>
          </cell>
          <cell r="C106" t="str">
            <v>USA &amp; Canada</v>
          </cell>
          <cell r="D106">
            <v>0</v>
          </cell>
          <cell r="E106">
            <v>25</v>
          </cell>
          <cell r="F106">
            <v>28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1458</v>
          </cell>
          <cell r="B107" t="str">
            <v>Pierre-Fort Pierre</v>
          </cell>
          <cell r="C107" t="str">
            <v>USA &amp; Canada</v>
          </cell>
          <cell r="D107">
            <v>0</v>
          </cell>
          <cell r="E107">
            <v>95</v>
          </cell>
          <cell r="F107">
            <v>94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1459</v>
          </cell>
          <cell r="B108" t="str">
            <v>Rapid City</v>
          </cell>
          <cell r="C108" t="str">
            <v>USA &amp; Canada</v>
          </cell>
          <cell r="D108">
            <v>0</v>
          </cell>
          <cell r="E108">
            <v>61</v>
          </cell>
          <cell r="F108">
            <v>59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1460</v>
          </cell>
          <cell r="B109" t="str">
            <v>Scotland</v>
          </cell>
          <cell r="C109" t="str">
            <v>USA &amp; Canada</v>
          </cell>
          <cell r="D109">
            <v>0</v>
          </cell>
          <cell r="E109">
            <v>16</v>
          </cell>
          <cell r="F109">
            <v>16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1461</v>
          </cell>
          <cell r="B110" t="str">
            <v>Downtown Sioux Falls</v>
          </cell>
          <cell r="C110" t="str">
            <v>USA &amp; Canada</v>
          </cell>
          <cell r="D110">
            <v>0</v>
          </cell>
          <cell r="E110">
            <v>294</v>
          </cell>
          <cell r="F110">
            <v>280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1462</v>
          </cell>
          <cell r="B111" t="str">
            <v>Sioux Falls West</v>
          </cell>
          <cell r="C111" t="str">
            <v>USA &amp; Canada</v>
          </cell>
          <cell r="D111">
            <v>0</v>
          </cell>
          <cell r="E111">
            <v>68</v>
          </cell>
          <cell r="F111">
            <v>68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1465</v>
          </cell>
          <cell r="B112" t="str">
            <v>Tyndall</v>
          </cell>
          <cell r="C112" t="str">
            <v>USA &amp; Canada</v>
          </cell>
          <cell r="D112">
            <v>0</v>
          </cell>
          <cell r="E112">
            <v>16</v>
          </cell>
          <cell r="F112">
            <v>16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1466</v>
          </cell>
          <cell r="B113" t="str">
            <v>Vermillion</v>
          </cell>
          <cell r="C113" t="str">
            <v>USA &amp; Canada</v>
          </cell>
          <cell r="D113">
            <v>0</v>
          </cell>
          <cell r="E113">
            <v>71</v>
          </cell>
          <cell r="F113">
            <v>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1467</v>
          </cell>
          <cell r="B114" t="str">
            <v>Wagner</v>
          </cell>
          <cell r="C114" t="str">
            <v>USA &amp; Canada</v>
          </cell>
          <cell r="D114">
            <v>0</v>
          </cell>
          <cell r="E114">
            <v>26</v>
          </cell>
          <cell r="F114">
            <v>25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1468</v>
          </cell>
          <cell r="B115" t="str">
            <v>Watertown</v>
          </cell>
          <cell r="C115" t="str">
            <v>USA &amp; Canada</v>
          </cell>
          <cell r="D115">
            <v>0</v>
          </cell>
          <cell r="E115">
            <v>108</v>
          </cell>
          <cell r="F115">
            <v>101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1469</v>
          </cell>
          <cell r="B116" t="str">
            <v>Winner</v>
          </cell>
          <cell r="C116" t="str">
            <v>USA &amp; Canada</v>
          </cell>
          <cell r="D116">
            <v>0</v>
          </cell>
          <cell r="E116">
            <v>39</v>
          </cell>
          <cell r="F116">
            <v>40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1470</v>
          </cell>
          <cell r="B117" t="str">
            <v>Yankton</v>
          </cell>
          <cell r="C117" t="str">
            <v>USA &amp; Canada</v>
          </cell>
          <cell r="D117">
            <v>0</v>
          </cell>
          <cell r="E117">
            <v>23</v>
          </cell>
          <cell r="F117">
            <v>24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22044</v>
          </cell>
          <cell r="B118" t="str">
            <v>Sioux Falls North</v>
          </cell>
          <cell r="C118" t="str">
            <v>USA &amp; Canada</v>
          </cell>
          <cell r="D118">
            <v>0</v>
          </cell>
          <cell r="E118">
            <v>30</v>
          </cell>
          <cell r="F118">
            <v>29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23503</v>
          </cell>
          <cell r="B119" t="str">
            <v>Rapid City Rushmore</v>
          </cell>
          <cell r="C119" t="str">
            <v>USA &amp; Canada</v>
          </cell>
          <cell r="D119">
            <v>0</v>
          </cell>
          <cell r="E119">
            <v>78</v>
          </cell>
          <cell r="F119">
            <v>74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30654</v>
          </cell>
          <cell r="B120" t="str">
            <v>Spearfish-Northern Black Hills</v>
          </cell>
          <cell r="C120" t="str">
            <v>USA &amp; Canada</v>
          </cell>
          <cell r="D120">
            <v>0</v>
          </cell>
          <cell r="E120">
            <v>26</v>
          </cell>
          <cell r="F120">
            <v>28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61387</v>
          </cell>
          <cell r="B121" t="str">
            <v>Marshall Sunrise</v>
          </cell>
          <cell r="C121" t="str">
            <v>USA &amp; Canada</v>
          </cell>
          <cell r="D121">
            <v>0</v>
          </cell>
          <cell r="E121">
            <v>25</v>
          </cell>
          <cell r="F121">
            <v>27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82754</v>
          </cell>
          <cell r="B122" t="str">
            <v>Sioux Falls South</v>
          </cell>
          <cell r="C122" t="str">
            <v>USA &amp; Canada</v>
          </cell>
          <cell r="D122">
            <v>0</v>
          </cell>
          <cell r="E122">
            <v>29</v>
          </cell>
          <cell r="F122">
            <v>28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 t="str">
            <v>Existing Club Totals</v>
          </cell>
          <cell r="B123">
            <v>0</v>
          </cell>
          <cell r="C123">
            <v>0</v>
          </cell>
          <cell r="D123">
            <v>0</v>
          </cell>
          <cell r="E123">
            <v>1753</v>
          </cell>
          <cell r="F123">
            <v>1723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5">
          <cell r="A125" t="str">
            <v>No New Clubs Chartered Since 1 July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 t="str">
            <v>Club ID</v>
          </cell>
          <cell r="B126" t="str">
            <v>Club Name</v>
          </cell>
          <cell r="C126" t="str">
            <v>Region 14 Name</v>
          </cell>
          <cell r="D126">
            <v>0</v>
          </cell>
          <cell r="E126" t="str">
            <v>Member Count @ 1 July</v>
          </cell>
          <cell r="F126" t="str">
            <v>Member Count @ Current</v>
          </cell>
          <cell r="G126">
            <v>0</v>
          </cell>
          <cell r="H126" t="str">
            <v>Termination Reason</v>
          </cell>
          <cell r="I126">
            <v>0</v>
          </cell>
          <cell r="J126" t="str">
            <v>Termination Date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 t="str">
            <v>New Club Totals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 t="str">
            <v>Member at 1 July</v>
          </cell>
          <cell r="E130">
            <v>0</v>
          </cell>
          <cell r="F130">
            <v>0</v>
          </cell>
          <cell r="G130" t="str">
            <v>Member @ Current</v>
          </cell>
          <cell r="H130">
            <v>0</v>
          </cell>
          <cell r="I130" t="str">
            <v>Net Change from 1 July</v>
          </cell>
          <cell r="J130">
            <v>0</v>
          </cell>
        </row>
        <row r="131">
          <cell r="A131" t="str">
            <v>Total Performance For District # 5610</v>
          </cell>
          <cell r="B131">
            <v>0</v>
          </cell>
          <cell r="C131">
            <v>0</v>
          </cell>
          <cell r="D131">
            <v>1753</v>
          </cell>
          <cell r="E131">
            <v>0</v>
          </cell>
          <cell r="F131">
            <v>0</v>
          </cell>
          <cell r="G131">
            <v>1723</v>
          </cell>
          <cell r="H131">
            <v>0</v>
          </cell>
          <cell r="I131">
            <v>-30</v>
          </cell>
          <cell r="J131">
            <v>0</v>
          </cell>
        </row>
        <row r="133">
          <cell r="A133" t="str">
            <v>District ID 5630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Club ID</v>
          </cell>
          <cell r="B134" t="str">
            <v>Club Name</v>
          </cell>
          <cell r="C134" t="str">
            <v>Region 14 Name</v>
          </cell>
          <cell r="D134">
            <v>0</v>
          </cell>
          <cell r="E134" t="str">
            <v>Member Count @ 1 July</v>
          </cell>
          <cell r="F134" t="str">
            <v>Member Count @ Current</v>
          </cell>
          <cell r="G134">
            <v>0</v>
          </cell>
          <cell r="H134" t="str">
            <v>Termination Reason</v>
          </cell>
          <cell r="I134">
            <v>0</v>
          </cell>
          <cell r="J134" t="str">
            <v>Termination Date</v>
          </cell>
        </row>
        <row r="135">
          <cell r="A135">
            <v>1471</v>
          </cell>
          <cell r="B135" t="str">
            <v>Alliance</v>
          </cell>
          <cell r="C135" t="str">
            <v>USA &amp; Canada</v>
          </cell>
          <cell r="D135">
            <v>0</v>
          </cell>
          <cell r="E135">
            <v>31</v>
          </cell>
          <cell r="F135">
            <v>28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1472</v>
          </cell>
          <cell r="B136" t="str">
            <v>Alma</v>
          </cell>
          <cell r="C136" t="str">
            <v>USA &amp; Canada</v>
          </cell>
          <cell r="D136">
            <v>0</v>
          </cell>
          <cell r="E136">
            <v>28</v>
          </cell>
          <cell r="F136">
            <v>31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1474</v>
          </cell>
          <cell r="B137" t="str">
            <v>Arnold</v>
          </cell>
          <cell r="C137" t="str">
            <v>USA &amp; Canada</v>
          </cell>
          <cell r="D137">
            <v>0</v>
          </cell>
          <cell r="E137">
            <v>19</v>
          </cell>
          <cell r="F137">
            <v>21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1477</v>
          </cell>
          <cell r="B138" t="str">
            <v>Chadron</v>
          </cell>
          <cell r="C138" t="str">
            <v>USA &amp; Canada</v>
          </cell>
          <cell r="D138">
            <v>0</v>
          </cell>
          <cell r="E138">
            <v>45</v>
          </cell>
          <cell r="F138">
            <v>43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1478</v>
          </cell>
          <cell r="B139" t="str">
            <v>Chappell</v>
          </cell>
          <cell r="C139" t="str">
            <v>USA &amp; Canada</v>
          </cell>
          <cell r="D139">
            <v>0</v>
          </cell>
          <cell r="E139">
            <v>12</v>
          </cell>
          <cell r="F139">
            <v>12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1479</v>
          </cell>
          <cell r="B140" t="str">
            <v>Cozad</v>
          </cell>
          <cell r="C140" t="str">
            <v>USA &amp; Canada</v>
          </cell>
          <cell r="D140">
            <v>0</v>
          </cell>
          <cell r="E140">
            <v>17</v>
          </cell>
          <cell r="F140">
            <v>17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1481</v>
          </cell>
          <cell r="B141" t="str">
            <v>Curtis</v>
          </cell>
          <cell r="C141" t="str">
            <v>USA &amp; Canada</v>
          </cell>
          <cell r="D141">
            <v>0</v>
          </cell>
          <cell r="E141">
            <v>11</v>
          </cell>
          <cell r="F141">
            <v>12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1484</v>
          </cell>
          <cell r="B142" t="str">
            <v>Gothenburg</v>
          </cell>
          <cell r="C142" t="str">
            <v>USA &amp; Canada</v>
          </cell>
          <cell r="D142">
            <v>0</v>
          </cell>
          <cell r="E142">
            <v>35</v>
          </cell>
          <cell r="F142">
            <v>35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1485</v>
          </cell>
          <cell r="B143" t="str">
            <v>Grand Island</v>
          </cell>
          <cell r="C143" t="str">
            <v>USA &amp; Canada</v>
          </cell>
          <cell r="D143">
            <v>0</v>
          </cell>
          <cell r="E143">
            <v>123</v>
          </cell>
          <cell r="F143">
            <v>117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1486</v>
          </cell>
          <cell r="B144" t="str">
            <v>Grant</v>
          </cell>
          <cell r="C144" t="str">
            <v>USA &amp; Canada</v>
          </cell>
          <cell r="D144">
            <v>0</v>
          </cell>
          <cell r="E144">
            <v>34</v>
          </cell>
          <cell r="F144">
            <v>33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1487</v>
          </cell>
          <cell r="B145" t="str">
            <v>Hastings</v>
          </cell>
          <cell r="C145" t="str">
            <v>USA &amp; Canada</v>
          </cell>
          <cell r="D145">
            <v>0</v>
          </cell>
          <cell r="E145">
            <v>60</v>
          </cell>
          <cell r="F145">
            <v>61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1488</v>
          </cell>
          <cell r="B146" t="str">
            <v>Holdrege</v>
          </cell>
          <cell r="C146" t="str">
            <v>USA &amp; Canada</v>
          </cell>
          <cell r="D146">
            <v>0</v>
          </cell>
          <cell r="E146">
            <v>86</v>
          </cell>
          <cell r="F146">
            <v>84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1489</v>
          </cell>
          <cell r="B147" t="str">
            <v>Imperial</v>
          </cell>
          <cell r="C147" t="str">
            <v>USA &amp; Canada</v>
          </cell>
          <cell r="D147">
            <v>0</v>
          </cell>
          <cell r="E147">
            <v>18</v>
          </cell>
          <cell r="F147">
            <v>25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1491</v>
          </cell>
          <cell r="B148" t="str">
            <v>Kearney</v>
          </cell>
          <cell r="C148" t="str">
            <v>USA &amp; Canada</v>
          </cell>
          <cell r="D148">
            <v>0</v>
          </cell>
          <cell r="E148">
            <v>62</v>
          </cell>
          <cell r="F148">
            <v>63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1492</v>
          </cell>
          <cell r="B149" t="str">
            <v>Kimball</v>
          </cell>
          <cell r="C149" t="str">
            <v>USA &amp; Canada</v>
          </cell>
          <cell r="D149">
            <v>0</v>
          </cell>
          <cell r="E149">
            <v>21</v>
          </cell>
          <cell r="F149">
            <v>21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1493</v>
          </cell>
          <cell r="B150" t="str">
            <v>Lexington</v>
          </cell>
          <cell r="C150" t="str">
            <v>USA &amp; Canada</v>
          </cell>
          <cell r="D150">
            <v>0</v>
          </cell>
          <cell r="E150">
            <v>14</v>
          </cell>
          <cell r="F150">
            <v>14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1494</v>
          </cell>
          <cell r="B151" t="str">
            <v>McCook</v>
          </cell>
          <cell r="C151" t="str">
            <v>USA &amp; Canada</v>
          </cell>
          <cell r="D151">
            <v>0</v>
          </cell>
          <cell r="E151">
            <v>35</v>
          </cell>
          <cell r="F151">
            <v>33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1495</v>
          </cell>
          <cell r="B152" t="str">
            <v>Minden</v>
          </cell>
          <cell r="C152" t="str">
            <v>USA &amp; Canada</v>
          </cell>
          <cell r="D152">
            <v>0</v>
          </cell>
          <cell r="E152">
            <v>24</v>
          </cell>
          <cell r="F152">
            <v>26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1496</v>
          </cell>
          <cell r="B153" t="str">
            <v>North Platte</v>
          </cell>
          <cell r="C153" t="str">
            <v>USA &amp; Canada</v>
          </cell>
          <cell r="D153">
            <v>0</v>
          </cell>
          <cell r="E153">
            <v>86</v>
          </cell>
          <cell r="F153">
            <v>86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1497</v>
          </cell>
          <cell r="B154" t="str">
            <v>Ogallala</v>
          </cell>
          <cell r="C154" t="str">
            <v>USA &amp; Canada</v>
          </cell>
          <cell r="D154">
            <v>0</v>
          </cell>
          <cell r="E154">
            <v>39</v>
          </cell>
          <cell r="F154">
            <v>45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1503</v>
          </cell>
          <cell r="B155" t="str">
            <v>Valentine</v>
          </cell>
          <cell r="C155" t="str">
            <v>USA &amp; Canada</v>
          </cell>
          <cell r="D155">
            <v>0</v>
          </cell>
          <cell r="E155">
            <v>39</v>
          </cell>
          <cell r="F155">
            <v>36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23140</v>
          </cell>
          <cell r="B156" t="str">
            <v>St. Paul</v>
          </cell>
          <cell r="C156" t="str">
            <v>USA &amp; Canada</v>
          </cell>
          <cell r="D156">
            <v>0</v>
          </cell>
          <cell r="E156">
            <v>47</v>
          </cell>
          <cell r="F156">
            <v>47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28533</v>
          </cell>
          <cell r="B157" t="str">
            <v>Grand Island Sunrise</v>
          </cell>
          <cell r="C157" t="str">
            <v>USA &amp; Canada</v>
          </cell>
          <cell r="D157">
            <v>0</v>
          </cell>
          <cell r="E157">
            <v>14</v>
          </cell>
          <cell r="F157">
            <v>14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29112</v>
          </cell>
          <cell r="B158" t="str">
            <v>O'Neill</v>
          </cell>
          <cell r="C158" t="str">
            <v>USA &amp; Canada</v>
          </cell>
          <cell r="D158">
            <v>0</v>
          </cell>
          <cell r="E158">
            <v>33</v>
          </cell>
          <cell r="F158">
            <v>34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29897</v>
          </cell>
          <cell r="B159" t="str">
            <v>Hastings Sunrise</v>
          </cell>
          <cell r="C159" t="str">
            <v>USA &amp; Canada</v>
          </cell>
          <cell r="D159">
            <v>0</v>
          </cell>
          <cell r="E159">
            <v>30</v>
          </cell>
          <cell r="F159">
            <v>31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30450</v>
          </cell>
          <cell r="B160" t="str">
            <v>North Platte Sunrise</v>
          </cell>
          <cell r="C160" t="str">
            <v>USA &amp; Canada</v>
          </cell>
          <cell r="D160">
            <v>0</v>
          </cell>
          <cell r="E160">
            <v>30</v>
          </cell>
          <cell r="F160">
            <v>30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31024</v>
          </cell>
          <cell r="B161" t="str">
            <v>Kearney Dawn</v>
          </cell>
          <cell r="C161" t="str">
            <v>USA &amp; Canada</v>
          </cell>
          <cell r="D161">
            <v>0</v>
          </cell>
          <cell r="E161">
            <v>64</v>
          </cell>
          <cell r="F161">
            <v>59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51481</v>
          </cell>
          <cell r="B162" t="str">
            <v>Burwell</v>
          </cell>
          <cell r="C162" t="str">
            <v>USA &amp; Canada</v>
          </cell>
          <cell r="D162">
            <v>0</v>
          </cell>
          <cell r="E162">
            <v>12</v>
          </cell>
          <cell r="F162">
            <v>12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61111</v>
          </cell>
          <cell r="B163" t="str">
            <v>Cambridge</v>
          </cell>
          <cell r="C163" t="str">
            <v>USA &amp; Canada</v>
          </cell>
          <cell r="D163">
            <v>0</v>
          </cell>
          <cell r="E163">
            <v>26</v>
          </cell>
          <cell r="F163">
            <v>25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84524</v>
          </cell>
          <cell r="B164" t="str">
            <v>Broken Bow Area</v>
          </cell>
          <cell r="C164" t="str">
            <v>USA &amp; Canada</v>
          </cell>
          <cell r="D164">
            <v>0</v>
          </cell>
          <cell r="E164">
            <v>19</v>
          </cell>
          <cell r="F164">
            <v>17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84583</v>
          </cell>
          <cell r="B165" t="str">
            <v>Gothenburg After Dark</v>
          </cell>
          <cell r="C165" t="str">
            <v>USA &amp; Canada</v>
          </cell>
          <cell r="D165">
            <v>0</v>
          </cell>
          <cell r="E165">
            <v>8</v>
          </cell>
          <cell r="F165">
            <v>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 t="str">
            <v>Existing Club Totals</v>
          </cell>
          <cell r="B166">
            <v>0</v>
          </cell>
          <cell r="C166">
            <v>0</v>
          </cell>
          <cell r="D166">
            <v>0</v>
          </cell>
          <cell r="E166">
            <v>1122</v>
          </cell>
          <cell r="F166">
            <v>1120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8">
          <cell r="A168" t="str">
            <v>No New Clubs Chartered Since 1 July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 t="str">
            <v>Club ID</v>
          </cell>
          <cell r="B169" t="str">
            <v>Club Name</v>
          </cell>
          <cell r="C169" t="str">
            <v>Region 14 Name</v>
          </cell>
          <cell r="D169">
            <v>0</v>
          </cell>
          <cell r="E169" t="str">
            <v>Member Count @ 1 July</v>
          </cell>
          <cell r="F169" t="str">
            <v>Member Count @ Current</v>
          </cell>
          <cell r="G169">
            <v>0</v>
          </cell>
          <cell r="H169" t="str">
            <v>Termination Reason</v>
          </cell>
          <cell r="I169">
            <v>0</v>
          </cell>
          <cell r="J169" t="str">
            <v>Termination Date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 t="str">
            <v>New Club Totals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 t="str">
            <v>Member at 1 July</v>
          </cell>
          <cell r="E173">
            <v>0</v>
          </cell>
          <cell r="F173">
            <v>0</v>
          </cell>
          <cell r="G173" t="str">
            <v>Member @ Current</v>
          </cell>
          <cell r="H173">
            <v>0</v>
          </cell>
          <cell r="I173" t="str">
            <v>Net Change from 1 July</v>
          </cell>
          <cell r="J173">
            <v>0</v>
          </cell>
        </row>
        <row r="174">
          <cell r="A174" t="str">
            <v>Total Performance For District # 5630</v>
          </cell>
          <cell r="B174">
            <v>0</v>
          </cell>
          <cell r="C174">
            <v>0</v>
          </cell>
          <cell r="D174">
            <v>1122</v>
          </cell>
          <cell r="E174">
            <v>0</v>
          </cell>
          <cell r="F174">
            <v>0</v>
          </cell>
          <cell r="G174">
            <v>1120</v>
          </cell>
          <cell r="H174">
            <v>0</v>
          </cell>
          <cell r="I174">
            <v>-2</v>
          </cell>
          <cell r="J174">
            <v>0</v>
          </cell>
        </row>
        <row r="176">
          <cell r="A176" t="str">
            <v>District ID 5650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Club ID</v>
          </cell>
          <cell r="B177" t="str">
            <v>Club Name</v>
          </cell>
          <cell r="C177" t="str">
            <v>Region 14 Name</v>
          </cell>
          <cell r="D177">
            <v>0</v>
          </cell>
          <cell r="E177" t="str">
            <v>Member Count @ 1 July</v>
          </cell>
          <cell r="F177" t="str">
            <v>Member Count @ Current</v>
          </cell>
          <cell r="G177">
            <v>0</v>
          </cell>
          <cell r="H177" t="str">
            <v>Termination Reason</v>
          </cell>
          <cell r="I177">
            <v>0</v>
          </cell>
          <cell r="J177" t="str">
            <v>Termination Date</v>
          </cell>
        </row>
        <row r="178">
          <cell r="A178">
            <v>1506</v>
          </cell>
          <cell r="B178" t="str">
            <v>Council Bluffs</v>
          </cell>
          <cell r="C178" t="str">
            <v>USA &amp; Canada</v>
          </cell>
          <cell r="D178">
            <v>0</v>
          </cell>
          <cell r="E178">
            <v>93</v>
          </cell>
          <cell r="F178">
            <v>94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1508</v>
          </cell>
          <cell r="B179" t="str">
            <v>Glenwood</v>
          </cell>
          <cell r="C179" t="str">
            <v>USA &amp; Canada</v>
          </cell>
          <cell r="D179">
            <v>0</v>
          </cell>
          <cell r="E179">
            <v>26</v>
          </cell>
          <cell r="F179">
            <v>28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1509</v>
          </cell>
          <cell r="B180" t="str">
            <v>Red Oak</v>
          </cell>
          <cell r="C180" t="str">
            <v>USA &amp; Canada</v>
          </cell>
          <cell r="D180">
            <v>0</v>
          </cell>
          <cell r="E180">
            <v>34</v>
          </cell>
          <cell r="F180">
            <v>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1510</v>
          </cell>
          <cell r="B181" t="str">
            <v>Shenandoah</v>
          </cell>
          <cell r="C181" t="str">
            <v>USA &amp; Canada</v>
          </cell>
          <cell r="D181">
            <v>0</v>
          </cell>
          <cell r="E181">
            <v>29</v>
          </cell>
          <cell r="F181">
            <v>32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1511</v>
          </cell>
          <cell r="B182" t="str">
            <v>Ashland</v>
          </cell>
          <cell r="C182" t="str">
            <v>USA &amp; Canada</v>
          </cell>
          <cell r="D182">
            <v>0</v>
          </cell>
          <cell r="E182">
            <v>23</v>
          </cell>
          <cell r="F182">
            <v>22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1512</v>
          </cell>
          <cell r="B183" t="str">
            <v>Auburn</v>
          </cell>
          <cell r="C183" t="str">
            <v>USA &amp; Canada</v>
          </cell>
          <cell r="D183">
            <v>0</v>
          </cell>
          <cell r="E183">
            <v>20</v>
          </cell>
          <cell r="F183">
            <v>19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1513</v>
          </cell>
          <cell r="B184" t="str">
            <v>Aurora</v>
          </cell>
          <cell r="C184" t="str">
            <v>USA &amp; Canada</v>
          </cell>
          <cell r="D184">
            <v>0</v>
          </cell>
          <cell r="E184">
            <v>30</v>
          </cell>
          <cell r="F184">
            <v>30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1514</v>
          </cell>
          <cell r="B185" t="str">
            <v>Beatrice</v>
          </cell>
          <cell r="C185" t="str">
            <v>USA &amp; Canada</v>
          </cell>
          <cell r="D185">
            <v>0</v>
          </cell>
          <cell r="E185">
            <v>73</v>
          </cell>
          <cell r="F185">
            <v>69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1515</v>
          </cell>
          <cell r="B186" t="str">
            <v>Bellevue Papillion</v>
          </cell>
          <cell r="C186" t="str">
            <v>USA &amp; Canada</v>
          </cell>
          <cell r="D186">
            <v>0</v>
          </cell>
          <cell r="E186">
            <v>21</v>
          </cell>
          <cell r="F186">
            <v>21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1516</v>
          </cell>
          <cell r="B187" t="str">
            <v>Blair</v>
          </cell>
          <cell r="C187" t="str">
            <v>USA &amp; Canada</v>
          </cell>
          <cell r="D187">
            <v>0</v>
          </cell>
          <cell r="E187">
            <v>33</v>
          </cell>
          <cell r="F187">
            <v>35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1517</v>
          </cell>
          <cell r="B188" t="str">
            <v>Columbus</v>
          </cell>
          <cell r="C188" t="str">
            <v>USA &amp; Canada</v>
          </cell>
          <cell r="D188">
            <v>0</v>
          </cell>
          <cell r="E188">
            <v>26</v>
          </cell>
          <cell r="F188">
            <v>25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1518</v>
          </cell>
          <cell r="B189" t="str">
            <v>Crete</v>
          </cell>
          <cell r="C189" t="str">
            <v>USA &amp; Canada</v>
          </cell>
          <cell r="D189">
            <v>0</v>
          </cell>
          <cell r="E189">
            <v>21</v>
          </cell>
          <cell r="F189">
            <v>23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1519</v>
          </cell>
          <cell r="B190" t="str">
            <v>David City</v>
          </cell>
          <cell r="C190" t="str">
            <v>USA &amp; Canada</v>
          </cell>
          <cell r="D190">
            <v>0</v>
          </cell>
          <cell r="E190">
            <v>23</v>
          </cell>
          <cell r="F190">
            <v>19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1520</v>
          </cell>
          <cell r="B191" t="str">
            <v>Fairbury</v>
          </cell>
          <cell r="C191" t="str">
            <v>USA &amp; Canada</v>
          </cell>
          <cell r="D191">
            <v>0</v>
          </cell>
          <cell r="E191">
            <v>15</v>
          </cell>
          <cell r="F191">
            <v>13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1521</v>
          </cell>
          <cell r="B192" t="str">
            <v>Falls City</v>
          </cell>
          <cell r="C192" t="str">
            <v>USA &amp; Canada</v>
          </cell>
          <cell r="D192">
            <v>0</v>
          </cell>
          <cell r="E192">
            <v>14</v>
          </cell>
          <cell r="F192">
            <v>15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1522</v>
          </cell>
          <cell r="B193" t="str">
            <v>Fremont</v>
          </cell>
          <cell r="C193" t="str">
            <v>USA &amp; Canada</v>
          </cell>
          <cell r="D193">
            <v>0</v>
          </cell>
          <cell r="E193">
            <v>112</v>
          </cell>
          <cell r="F193">
            <v>113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1523</v>
          </cell>
          <cell r="B194" t="str">
            <v>Friend</v>
          </cell>
          <cell r="C194" t="str">
            <v>USA &amp; Canada</v>
          </cell>
          <cell r="D194">
            <v>0</v>
          </cell>
          <cell r="E194">
            <v>12</v>
          </cell>
          <cell r="F194">
            <v>11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1524</v>
          </cell>
          <cell r="B195" t="str">
            <v>Geneva</v>
          </cell>
          <cell r="C195" t="str">
            <v>USA &amp; Canada</v>
          </cell>
          <cell r="D195">
            <v>0</v>
          </cell>
          <cell r="E195">
            <v>24</v>
          </cell>
          <cell r="F195">
            <v>24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1525</v>
          </cell>
          <cell r="B196" t="str">
            <v>Hebron</v>
          </cell>
          <cell r="C196" t="str">
            <v>USA &amp; Canada</v>
          </cell>
          <cell r="D196">
            <v>0</v>
          </cell>
          <cell r="E196">
            <v>21</v>
          </cell>
          <cell r="F196">
            <v>21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1526</v>
          </cell>
          <cell r="B197" t="str">
            <v>Humboldt</v>
          </cell>
          <cell r="C197" t="str">
            <v>USA &amp; Canada</v>
          </cell>
          <cell r="D197">
            <v>0</v>
          </cell>
          <cell r="E197">
            <v>7</v>
          </cell>
          <cell r="F197">
            <v>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1527</v>
          </cell>
          <cell r="B198" t="str">
            <v>Lincoln</v>
          </cell>
          <cell r="C198" t="str">
            <v>USA &amp; Canada</v>
          </cell>
          <cell r="D198">
            <v>0</v>
          </cell>
          <cell r="E198">
            <v>215</v>
          </cell>
          <cell r="F198">
            <v>228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1528</v>
          </cell>
          <cell r="B199" t="str">
            <v>Lincoln East</v>
          </cell>
          <cell r="C199" t="str">
            <v>USA &amp; Canada</v>
          </cell>
          <cell r="D199">
            <v>0</v>
          </cell>
          <cell r="E199">
            <v>42</v>
          </cell>
          <cell r="F199">
            <v>48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1529</v>
          </cell>
          <cell r="B200" t="str">
            <v>Nebraska City</v>
          </cell>
          <cell r="C200" t="str">
            <v>USA &amp; Canada</v>
          </cell>
          <cell r="D200">
            <v>0</v>
          </cell>
          <cell r="E200">
            <v>52</v>
          </cell>
          <cell r="F200">
            <v>60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1530</v>
          </cell>
          <cell r="B201" t="str">
            <v>Norfolk</v>
          </cell>
          <cell r="C201" t="str">
            <v>USA &amp; Canada</v>
          </cell>
          <cell r="D201">
            <v>0</v>
          </cell>
          <cell r="E201">
            <v>28</v>
          </cell>
          <cell r="F201">
            <v>27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1532</v>
          </cell>
          <cell r="B202" t="str">
            <v>Omaha</v>
          </cell>
          <cell r="C202" t="str">
            <v>USA &amp; Canada</v>
          </cell>
          <cell r="D202">
            <v>0</v>
          </cell>
          <cell r="E202">
            <v>138</v>
          </cell>
          <cell r="F202">
            <v>134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1533</v>
          </cell>
          <cell r="B203" t="str">
            <v>Omaha-Millard</v>
          </cell>
          <cell r="C203" t="str">
            <v>USA &amp; Canada</v>
          </cell>
          <cell r="D203">
            <v>0</v>
          </cell>
          <cell r="E203">
            <v>56</v>
          </cell>
          <cell r="F203">
            <v>55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1534</v>
          </cell>
          <cell r="B204" t="str">
            <v>Omaha Northwest</v>
          </cell>
          <cell r="C204" t="str">
            <v>USA &amp; Canada</v>
          </cell>
          <cell r="D204">
            <v>0</v>
          </cell>
          <cell r="E204">
            <v>29</v>
          </cell>
          <cell r="F204">
            <v>27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1535</v>
          </cell>
          <cell r="B205" t="str">
            <v>Omaha-Suburban</v>
          </cell>
          <cell r="C205" t="str">
            <v>USA &amp; Canada</v>
          </cell>
          <cell r="D205">
            <v>0</v>
          </cell>
          <cell r="E205">
            <v>189</v>
          </cell>
          <cell r="F205">
            <v>197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1536</v>
          </cell>
          <cell r="B206" t="str">
            <v>Omaha West</v>
          </cell>
          <cell r="C206" t="str">
            <v>USA &amp; Canada</v>
          </cell>
          <cell r="D206">
            <v>0</v>
          </cell>
          <cell r="E206">
            <v>107</v>
          </cell>
          <cell r="F206">
            <v>113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1537</v>
          </cell>
          <cell r="B207" t="str">
            <v>Pawnee City</v>
          </cell>
          <cell r="C207" t="str">
            <v>USA &amp; Canada</v>
          </cell>
          <cell r="D207">
            <v>0</v>
          </cell>
          <cell r="E207">
            <v>10</v>
          </cell>
          <cell r="F207">
            <v>9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1538</v>
          </cell>
          <cell r="B208" t="str">
            <v>Plattsmouth</v>
          </cell>
          <cell r="C208" t="str">
            <v>USA &amp; Canada</v>
          </cell>
          <cell r="D208">
            <v>0</v>
          </cell>
          <cell r="E208">
            <v>25</v>
          </cell>
          <cell r="F208">
            <v>24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1540</v>
          </cell>
          <cell r="B209" t="str">
            <v>Seward</v>
          </cell>
          <cell r="C209" t="str">
            <v>USA &amp; Canada</v>
          </cell>
          <cell r="D209">
            <v>0</v>
          </cell>
          <cell r="E209">
            <v>56</v>
          </cell>
          <cell r="F209">
            <v>60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1542</v>
          </cell>
          <cell r="B210" t="str">
            <v>York</v>
          </cell>
          <cell r="C210" t="str">
            <v>USA &amp; Canada</v>
          </cell>
          <cell r="D210">
            <v>0</v>
          </cell>
          <cell r="E210">
            <v>37</v>
          </cell>
          <cell r="F210">
            <v>37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21666</v>
          </cell>
          <cell r="B211" t="str">
            <v>Omaha Morning</v>
          </cell>
          <cell r="C211" t="str">
            <v>USA &amp; Canada</v>
          </cell>
          <cell r="D211">
            <v>0</v>
          </cell>
          <cell r="E211">
            <v>33</v>
          </cell>
          <cell r="F211">
            <v>31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21799</v>
          </cell>
          <cell r="B212" t="str">
            <v>Lincoln South</v>
          </cell>
          <cell r="C212" t="str">
            <v>USA &amp; Canada</v>
          </cell>
          <cell r="D212">
            <v>0</v>
          </cell>
          <cell r="E212">
            <v>48</v>
          </cell>
          <cell r="F212">
            <v>53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24700</v>
          </cell>
          <cell r="B213" t="str">
            <v>Wayne</v>
          </cell>
          <cell r="C213" t="str">
            <v>USA &amp; Canada</v>
          </cell>
          <cell r="D213">
            <v>0</v>
          </cell>
          <cell r="E213">
            <v>50</v>
          </cell>
          <cell r="F213">
            <v>51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27368</v>
          </cell>
          <cell r="B214" t="str">
            <v>Western Douglas County</v>
          </cell>
          <cell r="C214" t="str">
            <v>USA &amp; Canada</v>
          </cell>
          <cell r="D214">
            <v>0</v>
          </cell>
          <cell r="E214">
            <v>23</v>
          </cell>
          <cell r="F214">
            <v>23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30597</v>
          </cell>
          <cell r="B215" t="str">
            <v>Columbus Morning</v>
          </cell>
          <cell r="C215" t="str">
            <v>USA &amp; Canada</v>
          </cell>
          <cell r="D215">
            <v>0</v>
          </cell>
          <cell r="E215">
            <v>21</v>
          </cell>
          <cell r="F215">
            <v>21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70276</v>
          </cell>
          <cell r="B216" t="str">
            <v>Council Bluffs Centennial</v>
          </cell>
          <cell r="C216" t="str">
            <v>USA &amp; Canada</v>
          </cell>
          <cell r="D216">
            <v>0</v>
          </cell>
          <cell r="E216">
            <v>22</v>
          </cell>
          <cell r="F216">
            <v>22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81439</v>
          </cell>
          <cell r="B217" t="str">
            <v>Omaha Night</v>
          </cell>
          <cell r="C217" t="str">
            <v>USA &amp; Canada</v>
          </cell>
          <cell r="D217">
            <v>0</v>
          </cell>
          <cell r="E217">
            <v>15</v>
          </cell>
          <cell r="F217">
            <v>15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89555</v>
          </cell>
          <cell r="B218" t="str">
            <v>Lincoln Giving Spirits Evening</v>
          </cell>
          <cell r="C218" t="str">
            <v>USA &amp; Canada</v>
          </cell>
          <cell r="D218">
            <v>0</v>
          </cell>
          <cell r="E218">
            <v>22</v>
          </cell>
          <cell r="F218">
            <v>31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Existing Club Totals</v>
          </cell>
          <cell r="B219">
            <v>0</v>
          </cell>
          <cell r="C219">
            <v>0</v>
          </cell>
          <cell r="D219">
            <v>0</v>
          </cell>
          <cell r="E219">
            <v>1875</v>
          </cell>
          <cell r="F219">
            <v>1926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1">
          <cell r="A221" t="str">
            <v>No New Clubs Chartered Since 1 July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Club ID</v>
          </cell>
          <cell r="B222" t="str">
            <v>Club Name</v>
          </cell>
          <cell r="C222" t="str">
            <v>Region 14 Name</v>
          </cell>
          <cell r="D222">
            <v>0</v>
          </cell>
          <cell r="E222" t="str">
            <v>Member Count @ 1 July</v>
          </cell>
          <cell r="F222" t="str">
            <v>Member Count @ Current</v>
          </cell>
          <cell r="G222">
            <v>0</v>
          </cell>
          <cell r="H222" t="str">
            <v>Termination Reason</v>
          </cell>
          <cell r="I222">
            <v>0</v>
          </cell>
          <cell r="J222" t="str">
            <v>Termination Date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New Club Totals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 t="str">
            <v>Member at 1 July</v>
          </cell>
          <cell r="E226">
            <v>0</v>
          </cell>
          <cell r="F226">
            <v>0</v>
          </cell>
          <cell r="G226" t="str">
            <v>Member @ Current</v>
          </cell>
          <cell r="H226">
            <v>0</v>
          </cell>
          <cell r="I226" t="str">
            <v>Net Change from 1 July</v>
          </cell>
          <cell r="J226">
            <v>0</v>
          </cell>
        </row>
        <row r="227">
          <cell r="A227" t="str">
            <v>Total Performance For District # 5650</v>
          </cell>
          <cell r="B227">
            <v>0</v>
          </cell>
          <cell r="C227">
            <v>0</v>
          </cell>
          <cell r="D227">
            <v>1875</v>
          </cell>
          <cell r="E227">
            <v>0</v>
          </cell>
          <cell r="F227">
            <v>0</v>
          </cell>
          <cell r="G227">
            <v>1926</v>
          </cell>
          <cell r="H227">
            <v>0</v>
          </cell>
          <cell r="I227">
            <v>51</v>
          </cell>
          <cell r="J227">
            <v>0</v>
          </cell>
        </row>
        <row r="229">
          <cell r="A229" t="str">
            <v>District ID 5680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D230">
            <v>0</v>
          </cell>
          <cell r="E230" t="str">
            <v>Member Count @ 1 July</v>
          </cell>
          <cell r="F230" t="str">
            <v>Member Count @ Current</v>
          </cell>
          <cell r="G230">
            <v>0</v>
          </cell>
          <cell r="H230" t="str">
            <v>Termination Reason</v>
          </cell>
          <cell r="I230">
            <v>0</v>
          </cell>
          <cell r="J230" t="str">
            <v>Termination Date</v>
          </cell>
        </row>
        <row r="231">
          <cell r="A231">
            <v>1543</v>
          </cell>
          <cell r="B231" t="str">
            <v>Abilene</v>
          </cell>
          <cell r="C231" t="str">
            <v>USA &amp; Canada</v>
          </cell>
          <cell r="D231">
            <v>0</v>
          </cell>
          <cell r="E231">
            <v>56</v>
          </cell>
          <cell r="F231">
            <v>58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1544</v>
          </cell>
          <cell r="B232" t="str">
            <v>Atwood</v>
          </cell>
          <cell r="C232" t="str">
            <v>USA &amp; Canada</v>
          </cell>
          <cell r="D232">
            <v>0</v>
          </cell>
          <cell r="E232">
            <v>26</v>
          </cell>
          <cell r="F232">
            <v>25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1545</v>
          </cell>
          <cell r="B233" t="str">
            <v>Beloit</v>
          </cell>
          <cell r="C233" t="str">
            <v>USA &amp; Canada</v>
          </cell>
          <cell r="D233">
            <v>0</v>
          </cell>
          <cell r="E233">
            <v>43</v>
          </cell>
          <cell r="F233">
            <v>42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1546</v>
          </cell>
          <cell r="B234" t="str">
            <v>Clay Center</v>
          </cell>
          <cell r="C234" t="str">
            <v>USA &amp; Canada</v>
          </cell>
          <cell r="D234">
            <v>0</v>
          </cell>
          <cell r="E234">
            <v>45</v>
          </cell>
          <cell r="F234">
            <v>46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1547</v>
          </cell>
          <cell r="B235" t="str">
            <v>Colby</v>
          </cell>
          <cell r="C235" t="str">
            <v>USA &amp; Canada</v>
          </cell>
          <cell r="D235">
            <v>0</v>
          </cell>
          <cell r="E235">
            <v>57</v>
          </cell>
          <cell r="F235">
            <v>56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1548</v>
          </cell>
          <cell r="B236" t="str">
            <v>Concordia</v>
          </cell>
          <cell r="C236" t="str">
            <v>USA &amp; Canada</v>
          </cell>
          <cell r="D236">
            <v>0</v>
          </cell>
          <cell r="E236">
            <v>31</v>
          </cell>
          <cell r="F236">
            <v>31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1550</v>
          </cell>
          <cell r="B237" t="str">
            <v>Downs</v>
          </cell>
          <cell r="C237" t="str">
            <v>USA &amp; Canada</v>
          </cell>
          <cell r="D237">
            <v>0</v>
          </cell>
          <cell r="E237">
            <v>7</v>
          </cell>
          <cell r="F237">
            <v>9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1551</v>
          </cell>
          <cell r="B238" t="str">
            <v>Ellinwood</v>
          </cell>
          <cell r="C238" t="str">
            <v>USA &amp; Canada</v>
          </cell>
          <cell r="D238">
            <v>0</v>
          </cell>
          <cell r="E238">
            <v>20</v>
          </cell>
          <cell r="F238">
            <v>20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1552</v>
          </cell>
          <cell r="B239" t="str">
            <v>Ellis</v>
          </cell>
          <cell r="C239" t="str">
            <v>USA &amp; Canada</v>
          </cell>
          <cell r="D239">
            <v>0</v>
          </cell>
          <cell r="E239">
            <v>9</v>
          </cell>
          <cell r="F239">
            <v>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1553</v>
          </cell>
          <cell r="B240" t="str">
            <v>Goodland</v>
          </cell>
          <cell r="C240" t="str">
            <v>USA &amp; Canada</v>
          </cell>
          <cell r="D240">
            <v>0</v>
          </cell>
          <cell r="E240">
            <v>37</v>
          </cell>
          <cell r="F240">
            <v>37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1554</v>
          </cell>
          <cell r="B241" t="str">
            <v>Great Bend</v>
          </cell>
          <cell r="C241" t="str">
            <v>USA &amp; Canada</v>
          </cell>
          <cell r="D241">
            <v>0</v>
          </cell>
          <cell r="E241">
            <v>38</v>
          </cell>
          <cell r="F241">
            <v>43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1555</v>
          </cell>
          <cell r="B242" t="str">
            <v>Hays</v>
          </cell>
          <cell r="C242" t="str">
            <v>USA &amp; Canada</v>
          </cell>
          <cell r="D242">
            <v>0</v>
          </cell>
          <cell r="E242">
            <v>63</v>
          </cell>
          <cell r="F242">
            <v>64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1556</v>
          </cell>
          <cell r="B243" t="str">
            <v>Hill City</v>
          </cell>
          <cell r="C243" t="str">
            <v>USA &amp; Canada</v>
          </cell>
          <cell r="D243">
            <v>0</v>
          </cell>
          <cell r="E243">
            <v>10</v>
          </cell>
          <cell r="F243">
            <v>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1557</v>
          </cell>
          <cell r="B244" t="str">
            <v>Hoxie</v>
          </cell>
          <cell r="C244" t="str">
            <v>USA &amp; Canada</v>
          </cell>
          <cell r="D244">
            <v>0</v>
          </cell>
          <cell r="E244">
            <v>20</v>
          </cell>
          <cell r="F244">
            <v>20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1559</v>
          </cell>
          <cell r="B245" t="str">
            <v>Lindsborg</v>
          </cell>
          <cell r="C245" t="str">
            <v>USA &amp; Canada</v>
          </cell>
          <cell r="D245">
            <v>0</v>
          </cell>
          <cell r="E245">
            <v>9</v>
          </cell>
          <cell r="F245">
            <v>8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1560</v>
          </cell>
          <cell r="B246" t="str">
            <v>Lyons</v>
          </cell>
          <cell r="C246" t="str">
            <v>USA &amp; Canada</v>
          </cell>
          <cell r="D246">
            <v>0</v>
          </cell>
          <cell r="E246">
            <v>22</v>
          </cell>
          <cell r="F246">
            <v>24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1561</v>
          </cell>
          <cell r="B247" t="str">
            <v>McPherson</v>
          </cell>
          <cell r="C247" t="str">
            <v>USA &amp; Canada</v>
          </cell>
          <cell r="D247">
            <v>0</v>
          </cell>
          <cell r="E247">
            <v>45</v>
          </cell>
          <cell r="F247">
            <v>43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1562</v>
          </cell>
          <cell r="B248" t="str">
            <v>Ness City</v>
          </cell>
          <cell r="C248" t="str">
            <v>USA &amp; Canada</v>
          </cell>
          <cell r="D248">
            <v>0</v>
          </cell>
          <cell r="E248">
            <v>17</v>
          </cell>
          <cell r="F248">
            <v>21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1563</v>
          </cell>
          <cell r="B249" t="str">
            <v>Norton</v>
          </cell>
          <cell r="C249" t="str">
            <v>USA &amp; Canada</v>
          </cell>
          <cell r="D249">
            <v>0</v>
          </cell>
          <cell r="E249">
            <v>13</v>
          </cell>
          <cell r="F249">
            <v>13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1564</v>
          </cell>
          <cell r="B250" t="str">
            <v>Oberlin</v>
          </cell>
          <cell r="C250" t="str">
            <v>USA &amp; Canada</v>
          </cell>
          <cell r="D250">
            <v>0</v>
          </cell>
          <cell r="E250">
            <v>37</v>
          </cell>
          <cell r="F250">
            <v>34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1565</v>
          </cell>
          <cell r="B251" t="str">
            <v>Osborne</v>
          </cell>
          <cell r="C251" t="str">
            <v>USA &amp; Canada</v>
          </cell>
          <cell r="D251">
            <v>0</v>
          </cell>
          <cell r="E251">
            <v>13</v>
          </cell>
          <cell r="F251">
            <v>16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1566</v>
          </cell>
          <cell r="B252" t="str">
            <v>Phillipsburg</v>
          </cell>
          <cell r="C252" t="str">
            <v>USA &amp; Canada</v>
          </cell>
          <cell r="D252">
            <v>0</v>
          </cell>
          <cell r="E252">
            <v>49</v>
          </cell>
          <cell r="F252">
            <v>49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1568</v>
          </cell>
          <cell r="B253" t="str">
            <v>Russell</v>
          </cell>
          <cell r="C253" t="str">
            <v>USA &amp; Canada</v>
          </cell>
          <cell r="D253">
            <v>0</v>
          </cell>
          <cell r="E253">
            <v>37</v>
          </cell>
          <cell r="F253">
            <v>37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1570</v>
          </cell>
          <cell r="B254" t="str">
            <v>Salina</v>
          </cell>
          <cell r="C254" t="str">
            <v>USA &amp; Canada</v>
          </cell>
          <cell r="D254">
            <v>0</v>
          </cell>
          <cell r="E254">
            <v>139</v>
          </cell>
          <cell r="F254">
            <v>140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1571</v>
          </cell>
          <cell r="B255" t="str">
            <v>Sharon Springs</v>
          </cell>
          <cell r="C255" t="str">
            <v>USA &amp; Canada</v>
          </cell>
          <cell r="D255">
            <v>0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1573</v>
          </cell>
          <cell r="B256" t="str">
            <v>Sterling</v>
          </cell>
          <cell r="C256" t="str">
            <v>USA &amp; Canada</v>
          </cell>
          <cell r="D256">
            <v>0</v>
          </cell>
          <cell r="E256">
            <v>17</v>
          </cell>
          <cell r="F256">
            <v>18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1576</v>
          </cell>
          <cell r="B257" t="str">
            <v>Washington</v>
          </cell>
          <cell r="C257" t="str">
            <v>USA &amp; Canada</v>
          </cell>
          <cell r="D257">
            <v>0</v>
          </cell>
          <cell r="E257">
            <v>36</v>
          </cell>
          <cell r="F257">
            <v>37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1577</v>
          </cell>
          <cell r="B258" t="str">
            <v>Arkansas City</v>
          </cell>
          <cell r="C258" t="str">
            <v>USA &amp; Canada</v>
          </cell>
          <cell r="D258">
            <v>0</v>
          </cell>
          <cell r="E258">
            <v>68</v>
          </cell>
          <cell r="F258">
            <v>70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1579</v>
          </cell>
          <cell r="B259" t="str">
            <v>Cimarron</v>
          </cell>
          <cell r="C259" t="str">
            <v>USA &amp; Canada</v>
          </cell>
          <cell r="D259">
            <v>0</v>
          </cell>
          <cell r="E259">
            <v>22</v>
          </cell>
          <cell r="F259">
            <v>20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1580</v>
          </cell>
          <cell r="B260" t="str">
            <v>Derby</v>
          </cell>
          <cell r="C260" t="str">
            <v>USA &amp; Canada</v>
          </cell>
          <cell r="D260">
            <v>0</v>
          </cell>
          <cell r="E260">
            <v>67</v>
          </cell>
          <cell r="F260">
            <v>72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1581</v>
          </cell>
          <cell r="B261" t="str">
            <v>Dodge City</v>
          </cell>
          <cell r="C261" t="str">
            <v>USA &amp; Canada</v>
          </cell>
          <cell r="D261">
            <v>0</v>
          </cell>
          <cell r="E261">
            <v>38</v>
          </cell>
          <cell r="F261">
            <v>41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1582</v>
          </cell>
          <cell r="B262" t="str">
            <v>El Dorado</v>
          </cell>
          <cell r="C262" t="str">
            <v>USA &amp; Canada</v>
          </cell>
          <cell r="D262">
            <v>0</v>
          </cell>
          <cell r="E262">
            <v>41</v>
          </cell>
          <cell r="F262">
            <v>36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1583</v>
          </cell>
          <cell r="B263" t="str">
            <v>Garden City</v>
          </cell>
          <cell r="C263" t="str">
            <v>USA &amp; Canada</v>
          </cell>
          <cell r="D263">
            <v>0</v>
          </cell>
          <cell r="E263">
            <v>47</v>
          </cell>
          <cell r="F263">
            <v>48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1585</v>
          </cell>
          <cell r="B264" t="str">
            <v>Hugoton</v>
          </cell>
          <cell r="C264" t="str">
            <v>USA &amp; Canada</v>
          </cell>
          <cell r="D264">
            <v>0</v>
          </cell>
          <cell r="E264">
            <v>16</v>
          </cell>
          <cell r="F264">
            <v>15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1586</v>
          </cell>
          <cell r="B265" t="str">
            <v>Hutchinson</v>
          </cell>
          <cell r="C265" t="str">
            <v>USA &amp; Canada</v>
          </cell>
          <cell r="D265">
            <v>0</v>
          </cell>
          <cell r="E265">
            <v>100</v>
          </cell>
          <cell r="F265">
            <v>94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1587</v>
          </cell>
          <cell r="B266" t="str">
            <v>Johnson</v>
          </cell>
          <cell r="C266" t="str">
            <v>USA &amp; Canada</v>
          </cell>
          <cell r="D266">
            <v>0</v>
          </cell>
          <cell r="E266">
            <v>16</v>
          </cell>
          <cell r="F266">
            <v>15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1588</v>
          </cell>
          <cell r="B267" t="str">
            <v>Kingman</v>
          </cell>
          <cell r="C267" t="str">
            <v>USA &amp; Canada</v>
          </cell>
          <cell r="D267">
            <v>0</v>
          </cell>
          <cell r="E267">
            <v>24</v>
          </cell>
          <cell r="F267">
            <v>24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1589</v>
          </cell>
          <cell r="B268" t="str">
            <v>Kinsley</v>
          </cell>
          <cell r="C268" t="str">
            <v>USA &amp; Canada</v>
          </cell>
          <cell r="D268">
            <v>0</v>
          </cell>
          <cell r="E268">
            <v>8</v>
          </cell>
          <cell r="F268">
            <v>16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1590</v>
          </cell>
          <cell r="B269" t="str">
            <v>Larned</v>
          </cell>
          <cell r="C269" t="str">
            <v>USA &amp; Canada</v>
          </cell>
          <cell r="D269">
            <v>0</v>
          </cell>
          <cell r="E269">
            <v>17</v>
          </cell>
          <cell r="F269">
            <v>17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1591</v>
          </cell>
          <cell r="B270" t="str">
            <v>Liberal</v>
          </cell>
          <cell r="C270" t="str">
            <v>USA &amp; Canada</v>
          </cell>
          <cell r="D270">
            <v>0</v>
          </cell>
          <cell r="E270">
            <v>54</v>
          </cell>
          <cell r="F270">
            <v>50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1592</v>
          </cell>
          <cell r="B271" t="str">
            <v>Newton</v>
          </cell>
          <cell r="C271" t="str">
            <v>USA &amp; Canada</v>
          </cell>
          <cell r="D271">
            <v>0</v>
          </cell>
          <cell r="E271">
            <v>57</v>
          </cell>
          <cell r="F271">
            <v>52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1593</v>
          </cell>
          <cell r="B272" t="str">
            <v>Pratt</v>
          </cell>
          <cell r="C272" t="str">
            <v>USA &amp; Canada</v>
          </cell>
          <cell r="D272">
            <v>0</v>
          </cell>
          <cell r="E272">
            <v>56</v>
          </cell>
          <cell r="F272">
            <v>55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1594</v>
          </cell>
          <cell r="B273" t="str">
            <v>Sublette</v>
          </cell>
          <cell r="C273" t="str">
            <v>USA &amp; Canada</v>
          </cell>
          <cell r="D273">
            <v>0</v>
          </cell>
          <cell r="E273">
            <v>18</v>
          </cell>
          <cell r="F273">
            <v>17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1595</v>
          </cell>
          <cell r="B274" t="str">
            <v>Syracuse</v>
          </cell>
          <cell r="C274" t="str">
            <v>USA &amp; Canada</v>
          </cell>
          <cell r="D274">
            <v>0</v>
          </cell>
          <cell r="E274">
            <v>18</v>
          </cell>
          <cell r="F274">
            <v>18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1596</v>
          </cell>
          <cell r="B275" t="str">
            <v>Ulysses</v>
          </cell>
          <cell r="C275" t="str">
            <v>USA &amp; Canada</v>
          </cell>
          <cell r="D275">
            <v>0</v>
          </cell>
          <cell r="E275">
            <v>30</v>
          </cell>
          <cell r="F275">
            <v>30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1597</v>
          </cell>
          <cell r="B276" t="str">
            <v>Wellington</v>
          </cell>
          <cell r="C276" t="str">
            <v>USA &amp; Canada</v>
          </cell>
          <cell r="D276">
            <v>0</v>
          </cell>
          <cell r="E276">
            <v>12</v>
          </cell>
          <cell r="F276">
            <v>12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1598</v>
          </cell>
          <cell r="B277" t="str">
            <v>Wichita</v>
          </cell>
          <cell r="C277" t="str">
            <v>USA &amp; Canada</v>
          </cell>
          <cell r="D277">
            <v>0</v>
          </cell>
          <cell r="E277">
            <v>412</v>
          </cell>
          <cell r="F277">
            <v>417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1599</v>
          </cell>
          <cell r="B278" t="str">
            <v>Winfield</v>
          </cell>
          <cell r="C278" t="str">
            <v>USA &amp; Canada</v>
          </cell>
          <cell r="D278">
            <v>0</v>
          </cell>
          <cell r="E278">
            <v>84</v>
          </cell>
          <cell r="F278">
            <v>79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1600</v>
          </cell>
          <cell r="B279" t="str">
            <v>Beaver</v>
          </cell>
          <cell r="C279" t="str">
            <v>USA &amp; Canada</v>
          </cell>
          <cell r="D279">
            <v>0</v>
          </cell>
          <cell r="E279">
            <v>19</v>
          </cell>
          <cell r="F279">
            <v>0</v>
          </cell>
          <cell r="G279">
            <v>0</v>
          </cell>
          <cell r="H279" t="str">
            <v xml:space="preserve"> Non Payment of Dues</v>
          </cell>
          <cell r="I279">
            <v>0</v>
          </cell>
          <cell r="J279" t="str">
            <v>25-Nov-2019</v>
          </cell>
        </row>
        <row r="280">
          <cell r="A280">
            <v>1601</v>
          </cell>
          <cell r="B280" t="str">
            <v>Boise City</v>
          </cell>
          <cell r="C280" t="str">
            <v>USA &amp; Canada</v>
          </cell>
          <cell r="D280">
            <v>0</v>
          </cell>
          <cell r="E280">
            <v>20</v>
          </cell>
          <cell r="F280">
            <v>20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1602</v>
          </cell>
          <cell r="B281" t="str">
            <v>Guymon</v>
          </cell>
          <cell r="C281" t="str">
            <v>USA &amp; Canada</v>
          </cell>
          <cell r="D281">
            <v>0</v>
          </cell>
          <cell r="E281">
            <v>25</v>
          </cell>
          <cell r="F281">
            <v>25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1603</v>
          </cell>
          <cell r="B282" t="str">
            <v>Texhoma</v>
          </cell>
          <cell r="C282" t="str">
            <v>USA &amp; Canada</v>
          </cell>
          <cell r="D282">
            <v>0</v>
          </cell>
          <cell r="E282">
            <v>15</v>
          </cell>
          <cell r="F282">
            <v>15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1617</v>
          </cell>
          <cell r="B283" t="str">
            <v>Howard</v>
          </cell>
          <cell r="C283" t="str">
            <v>USA &amp; Canada</v>
          </cell>
          <cell r="D283">
            <v>0</v>
          </cell>
          <cell r="E283">
            <v>14</v>
          </cell>
          <cell r="F283">
            <v>14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21665</v>
          </cell>
          <cell r="B284" t="str">
            <v>East Wichita</v>
          </cell>
          <cell r="C284" t="str">
            <v>USA &amp; Canada</v>
          </cell>
          <cell r="D284">
            <v>0</v>
          </cell>
          <cell r="E284">
            <v>102</v>
          </cell>
          <cell r="F284">
            <v>97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24865</v>
          </cell>
          <cell r="B285" t="str">
            <v>West Wichita</v>
          </cell>
          <cell r="C285" t="str">
            <v>USA &amp; Canada</v>
          </cell>
          <cell r="D285">
            <v>0</v>
          </cell>
          <cell r="E285">
            <v>61</v>
          </cell>
          <cell r="F285">
            <v>61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55937</v>
          </cell>
          <cell r="B286" t="str">
            <v>West Sedgwick County-Sunrise</v>
          </cell>
          <cell r="C286" t="str">
            <v>USA &amp; Canada</v>
          </cell>
          <cell r="D286">
            <v>0</v>
          </cell>
          <cell r="E286">
            <v>43</v>
          </cell>
          <cell r="F286">
            <v>39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61190</v>
          </cell>
          <cell r="B287" t="str">
            <v>Andover</v>
          </cell>
          <cell r="C287" t="str">
            <v>USA &amp; Canada</v>
          </cell>
          <cell r="D287">
            <v>0</v>
          </cell>
          <cell r="E287">
            <v>32</v>
          </cell>
          <cell r="F287">
            <v>31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83151</v>
          </cell>
          <cell r="B288" t="str">
            <v>Hays Sunrise</v>
          </cell>
          <cell r="C288" t="str">
            <v>USA &amp; Canada</v>
          </cell>
          <cell r="D288">
            <v>0</v>
          </cell>
          <cell r="E288">
            <v>17</v>
          </cell>
          <cell r="F288">
            <v>17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83429</v>
          </cell>
          <cell r="B289" t="str">
            <v>Old Town Wichita</v>
          </cell>
          <cell r="C289" t="str">
            <v>USA &amp; Canada</v>
          </cell>
          <cell r="D289">
            <v>0</v>
          </cell>
          <cell r="E289">
            <v>8</v>
          </cell>
          <cell r="F289">
            <v>8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85714</v>
          </cell>
          <cell r="B290" t="str">
            <v>E-Club of Heart of America District 5670</v>
          </cell>
          <cell r="C290" t="str">
            <v>USA &amp; Canada</v>
          </cell>
          <cell r="D290">
            <v>0</v>
          </cell>
          <cell r="E290">
            <v>18</v>
          </cell>
          <cell r="F290">
            <v>20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>Existing Club Totals</v>
          </cell>
          <cell r="B291">
            <v>0</v>
          </cell>
          <cell r="C291">
            <v>0</v>
          </cell>
          <cell r="D291">
            <v>0</v>
          </cell>
          <cell r="E291">
            <v>2485</v>
          </cell>
          <cell r="F291">
            <v>2466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3">
          <cell r="A293" t="str">
            <v>No New Clubs Chartered Since 1 July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>Club ID</v>
          </cell>
          <cell r="B294" t="str">
            <v>Club Name</v>
          </cell>
          <cell r="C294" t="str">
            <v>Region 14 Name</v>
          </cell>
          <cell r="D294">
            <v>0</v>
          </cell>
          <cell r="E294" t="str">
            <v>Member Count @ 1 July</v>
          </cell>
          <cell r="F294" t="str">
            <v>Member Count @ Current</v>
          </cell>
          <cell r="G294">
            <v>0</v>
          </cell>
          <cell r="H294" t="str">
            <v>Termination Reason</v>
          </cell>
          <cell r="I294">
            <v>0</v>
          </cell>
          <cell r="J294" t="str">
            <v>Termination Date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>New Club Totals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 t="str">
            <v>Member at 1 July</v>
          </cell>
          <cell r="E298">
            <v>0</v>
          </cell>
          <cell r="F298">
            <v>0</v>
          </cell>
          <cell r="G298" t="str">
            <v>Member @ Current</v>
          </cell>
          <cell r="H298">
            <v>0</v>
          </cell>
          <cell r="I298" t="str">
            <v>Net Change from 1 July</v>
          </cell>
          <cell r="J298">
            <v>0</v>
          </cell>
        </row>
        <row r="299">
          <cell r="A299" t="str">
            <v>Total Performance For District # 5680</v>
          </cell>
          <cell r="B299">
            <v>0</v>
          </cell>
          <cell r="C299">
            <v>0</v>
          </cell>
          <cell r="D299">
            <v>2485</v>
          </cell>
          <cell r="E299">
            <v>0</v>
          </cell>
          <cell r="F299">
            <v>0</v>
          </cell>
          <cell r="G299">
            <v>2466</v>
          </cell>
          <cell r="H299">
            <v>0</v>
          </cell>
          <cell r="I299">
            <v>-19</v>
          </cell>
          <cell r="J299">
            <v>0</v>
          </cell>
        </row>
        <row r="301">
          <cell r="A301" t="str">
            <v>District ID 5710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>Club ID</v>
          </cell>
          <cell r="B302" t="str">
            <v>Club Name</v>
          </cell>
          <cell r="C302" t="str">
            <v>Region 14 Name</v>
          </cell>
          <cell r="D302">
            <v>0</v>
          </cell>
          <cell r="E302" t="str">
            <v>Member Count @ 1 July</v>
          </cell>
          <cell r="F302" t="str">
            <v>Member Count @ Current</v>
          </cell>
          <cell r="G302">
            <v>0</v>
          </cell>
          <cell r="H302" t="str">
            <v>Termination Reason</v>
          </cell>
          <cell r="I302">
            <v>0</v>
          </cell>
          <cell r="J302" t="str">
            <v>Termination Date</v>
          </cell>
        </row>
        <row r="303">
          <cell r="A303">
            <v>1605</v>
          </cell>
          <cell r="B303" t="str">
            <v>Atchison</v>
          </cell>
          <cell r="C303" t="str">
            <v>USA &amp; Canada</v>
          </cell>
          <cell r="D303">
            <v>0</v>
          </cell>
          <cell r="E303">
            <v>83</v>
          </cell>
          <cell r="F303">
            <v>84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1606</v>
          </cell>
          <cell r="B304" t="str">
            <v>Baldwin City</v>
          </cell>
          <cell r="C304" t="str">
            <v>USA &amp; Canada</v>
          </cell>
          <cell r="D304">
            <v>0</v>
          </cell>
          <cell r="E304">
            <v>19</v>
          </cell>
          <cell r="F304">
            <v>19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1607</v>
          </cell>
          <cell r="B305" t="str">
            <v>Valley Heights, Blue Rapids</v>
          </cell>
          <cell r="C305" t="str">
            <v>USA &amp; Canada</v>
          </cell>
          <cell r="D305">
            <v>0</v>
          </cell>
          <cell r="E305">
            <v>20</v>
          </cell>
          <cell r="F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1608</v>
          </cell>
          <cell r="B306" t="str">
            <v>Bonner Springs</v>
          </cell>
          <cell r="C306" t="str">
            <v>USA &amp; Canada</v>
          </cell>
          <cell r="D306">
            <v>0</v>
          </cell>
          <cell r="E306">
            <v>24</v>
          </cell>
          <cell r="F306">
            <v>24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1610</v>
          </cell>
          <cell r="B307" t="str">
            <v>Burlington</v>
          </cell>
          <cell r="C307" t="str">
            <v>USA &amp; Canada</v>
          </cell>
          <cell r="D307">
            <v>0</v>
          </cell>
          <cell r="E307">
            <v>30</v>
          </cell>
          <cell r="F307">
            <v>30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1611</v>
          </cell>
          <cell r="B308" t="str">
            <v>Council Grove</v>
          </cell>
          <cell r="C308" t="str">
            <v>USA &amp; Canada</v>
          </cell>
          <cell r="D308">
            <v>0</v>
          </cell>
          <cell r="E308">
            <v>39</v>
          </cell>
          <cell r="F308">
            <v>39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1612</v>
          </cell>
          <cell r="B309" t="str">
            <v>De Soto</v>
          </cell>
          <cell r="C309" t="str">
            <v>USA &amp; Canada</v>
          </cell>
          <cell r="D309">
            <v>0</v>
          </cell>
          <cell r="E309">
            <v>30</v>
          </cell>
          <cell r="F309">
            <v>30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1613</v>
          </cell>
          <cell r="B310" t="str">
            <v>Emporia</v>
          </cell>
          <cell r="C310" t="str">
            <v>USA &amp; Canada</v>
          </cell>
          <cell r="D310">
            <v>0</v>
          </cell>
          <cell r="E310">
            <v>66</v>
          </cell>
          <cell r="F310">
            <v>65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1615</v>
          </cell>
          <cell r="B311" t="str">
            <v>Garnett</v>
          </cell>
          <cell r="C311" t="str">
            <v>USA &amp; Canada</v>
          </cell>
          <cell r="D311">
            <v>0</v>
          </cell>
          <cell r="E311">
            <v>18</v>
          </cell>
          <cell r="F311">
            <v>14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1616</v>
          </cell>
          <cell r="B312" t="str">
            <v>Holton</v>
          </cell>
          <cell r="C312" t="str">
            <v>USA &amp; Canada</v>
          </cell>
          <cell r="D312">
            <v>0</v>
          </cell>
          <cell r="E312">
            <v>18</v>
          </cell>
          <cell r="F312">
            <v>18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1618</v>
          </cell>
          <cell r="B313" t="str">
            <v>Junction City</v>
          </cell>
          <cell r="C313" t="str">
            <v>USA &amp; Canada</v>
          </cell>
          <cell r="D313">
            <v>0</v>
          </cell>
          <cell r="E313">
            <v>47</v>
          </cell>
          <cell r="F313">
            <v>45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1619</v>
          </cell>
          <cell r="B314" t="str">
            <v>Kansas City</v>
          </cell>
          <cell r="C314" t="str">
            <v>USA &amp; Canada</v>
          </cell>
          <cell r="D314">
            <v>0</v>
          </cell>
          <cell r="E314">
            <v>46</v>
          </cell>
          <cell r="F314">
            <v>44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1620</v>
          </cell>
          <cell r="B315" t="str">
            <v>Lawrence</v>
          </cell>
          <cell r="C315" t="str">
            <v>USA &amp; Canada</v>
          </cell>
          <cell r="D315">
            <v>0</v>
          </cell>
          <cell r="E315">
            <v>185</v>
          </cell>
          <cell r="F315">
            <v>179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1621</v>
          </cell>
          <cell r="B316" t="str">
            <v>Leavenworth</v>
          </cell>
          <cell r="C316" t="str">
            <v>USA &amp; Canada</v>
          </cell>
          <cell r="D316">
            <v>0</v>
          </cell>
          <cell r="E316">
            <v>76</v>
          </cell>
          <cell r="F316">
            <v>78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1622</v>
          </cell>
          <cell r="B317" t="str">
            <v>Lenexa</v>
          </cell>
          <cell r="C317" t="str">
            <v>USA &amp; Canada</v>
          </cell>
          <cell r="D317">
            <v>0</v>
          </cell>
          <cell r="E317">
            <v>47</v>
          </cell>
          <cell r="F317">
            <v>51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1623</v>
          </cell>
          <cell r="B318" t="str">
            <v>Manhattan</v>
          </cell>
          <cell r="C318" t="str">
            <v>USA &amp; Canada</v>
          </cell>
          <cell r="D318">
            <v>0</v>
          </cell>
          <cell r="E318">
            <v>179</v>
          </cell>
          <cell r="F318">
            <v>190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1624</v>
          </cell>
          <cell r="B319" t="str">
            <v>Marysville</v>
          </cell>
          <cell r="C319" t="str">
            <v>USA &amp; Canada</v>
          </cell>
          <cell r="D319">
            <v>0</v>
          </cell>
          <cell r="E319">
            <v>40</v>
          </cell>
          <cell r="F319">
            <v>40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1625</v>
          </cell>
          <cell r="B320" t="str">
            <v>Olathe</v>
          </cell>
          <cell r="C320" t="str">
            <v>USA &amp; Canada</v>
          </cell>
          <cell r="D320">
            <v>0</v>
          </cell>
          <cell r="E320">
            <v>55</v>
          </cell>
          <cell r="F320">
            <v>50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1626</v>
          </cell>
          <cell r="B321" t="str">
            <v>Osawatomie</v>
          </cell>
          <cell r="C321" t="str">
            <v>USA &amp; Canada</v>
          </cell>
          <cell r="D321">
            <v>0</v>
          </cell>
          <cell r="E321">
            <v>20</v>
          </cell>
          <cell r="F321">
            <v>19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1627</v>
          </cell>
          <cell r="B322" t="str">
            <v>Oskaloosa</v>
          </cell>
          <cell r="C322" t="str">
            <v>USA &amp; Canada</v>
          </cell>
          <cell r="D322">
            <v>0</v>
          </cell>
          <cell r="E322">
            <v>12</v>
          </cell>
          <cell r="F322">
            <v>12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1628</v>
          </cell>
          <cell r="B323" t="str">
            <v>Ottawa</v>
          </cell>
          <cell r="C323" t="str">
            <v>USA &amp; Canada</v>
          </cell>
          <cell r="D323">
            <v>0</v>
          </cell>
          <cell r="E323">
            <v>37</v>
          </cell>
          <cell r="F323">
            <v>37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1629</v>
          </cell>
          <cell r="B324" t="str">
            <v>Overbrook</v>
          </cell>
          <cell r="C324" t="str">
            <v>USA &amp; Canada</v>
          </cell>
          <cell r="D324">
            <v>0</v>
          </cell>
          <cell r="E324">
            <v>24</v>
          </cell>
          <cell r="F324">
            <v>22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1630</v>
          </cell>
          <cell r="B325" t="str">
            <v>Overland Park</v>
          </cell>
          <cell r="C325" t="str">
            <v>USA &amp; Canada</v>
          </cell>
          <cell r="D325">
            <v>0</v>
          </cell>
          <cell r="E325">
            <v>110</v>
          </cell>
          <cell r="F325">
            <v>109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1631</v>
          </cell>
          <cell r="B326" t="str">
            <v>Paola</v>
          </cell>
          <cell r="C326" t="str">
            <v>USA &amp; Canada</v>
          </cell>
          <cell r="D326">
            <v>0</v>
          </cell>
          <cell r="E326">
            <v>33</v>
          </cell>
          <cell r="F326">
            <v>32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1633</v>
          </cell>
          <cell r="B327" t="str">
            <v>Shawnee Mission</v>
          </cell>
          <cell r="C327" t="str">
            <v>USA &amp; Canada</v>
          </cell>
          <cell r="D327">
            <v>0</v>
          </cell>
          <cell r="E327">
            <v>40</v>
          </cell>
          <cell r="F327">
            <v>39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1634</v>
          </cell>
          <cell r="B328" t="str">
            <v>Topeka</v>
          </cell>
          <cell r="C328" t="str">
            <v>USA &amp; Canada</v>
          </cell>
          <cell r="D328">
            <v>0</v>
          </cell>
          <cell r="E328">
            <v>179</v>
          </cell>
          <cell r="F328">
            <v>175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1635</v>
          </cell>
          <cell r="B329" t="str">
            <v>Topeka West</v>
          </cell>
          <cell r="C329" t="str">
            <v>USA &amp; Canada</v>
          </cell>
          <cell r="D329">
            <v>0</v>
          </cell>
          <cell r="E329">
            <v>15</v>
          </cell>
          <cell r="F329">
            <v>15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1636</v>
          </cell>
          <cell r="B330" t="str">
            <v>Valley Falls</v>
          </cell>
          <cell r="C330" t="str">
            <v>USA &amp; Canada</v>
          </cell>
          <cell r="D330">
            <v>0</v>
          </cell>
          <cell r="E330">
            <v>20</v>
          </cell>
          <cell r="F330">
            <v>20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23041</v>
          </cell>
          <cell r="B331" t="str">
            <v>Johnson County</v>
          </cell>
          <cell r="C331" t="str">
            <v>USA &amp; Canada</v>
          </cell>
          <cell r="D331">
            <v>0</v>
          </cell>
          <cell r="E331">
            <v>19</v>
          </cell>
          <cell r="F331">
            <v>19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23300</v>
          </cell>
          <cell r="B332" t="str">
            <v>Topeka South</v>
          </cell>
          <cell r="C332" t="str">
            <v>USA &amp; Canada</v>
          </cell>
          <cell r="D332">
            <v>0</v>
          </cell>
          <cell r="E332">
            <v>131</v>
          </cell>
          <cell r="F332">
            <v>134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26710</v>
          </cell>
          <cell r="B333" t="str">
            <v>Overland Park South</v>
          </cell>
          <cell r="C333" t="str">
            <v>USA &amp; Canada</v>
          </cell>
          <cell r="D333">
            <v>0</v>
          </cell>
          <cell r="E333">
            <v>87</v>
          </cell>
          <cell r="F333">
            <v>88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30356</v>
          </cell>
          <cell r="B334" t="str">
            <v>Jayhawk Breakfast Lawrence</v>
          </cell>
          <cell r="C334" t="str">
            <v>USA &amp; Canada</v>
          </cell>
          <cell r="D334">
            <v>0</v>
          </cell>
          <cell r="E334">
            <v>80</v>
          </cell>
          <cell r="F334">
            <v>85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30590</v>
          </cell>
          <cell r="B335" t="str">
            <v>Leawood</v>
          </cell>
          <cell r="C335" t="str">
            <v>USA &amp; Canada</v>
          </cell>
          <cell r="D335">
            <v>0</v>
          </cell>
          <cell r="E335">
            <v>52</v>
          </cell>
          <cell r="F335">
            <v>57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31782</v>
          </cell>
          <cell r="B336" t="str">
            <v>Louisburg</v>
          </cell>
          <cell r="C336" t="str">
            <v>USA &amp; Canada</v>
          </cell>
          <cell r="D336">
            <v>0</v>
          </cell>
          <cell r="E336">
            <v>34</v>
          </cell>
          <cell r="F336">
            <v>29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31800</v>
          </cell>
          <cell r="B337" t="str">
            <v>Gardner</v>
          </cell>
          <cell r="C337" t="str">
            <v>USA &amp; Canada</v>
          </cell>
          <cell r="D337">
            <v>0</v>
          </cell>
          <cell r="E337">
            <v>49</v>
          </cell>
          <cell r="F337">
            <v>48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50207</v>
          </cell>
          <cell r="B338" t="str">
            <v>Shawnee</v>
          </cell>
          <cell r="C338" t="str">
            <v>USA &amp; Canada</v>
          </cell>
          <cell r="D338">
            <v>0</v>
          </cell>
          <cell r="E338">
            <v>49</v>
          </cell>
          <cell r="F338">
            <v>49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50319</v>
          </cell>
          <cell r="B339" t="str">
            <v>Manhattan Konza</v>
          </cell>
          <cell r="C339" t="str">
            <v>USA &amp; Canada</v>
          </cell>
          <cell r="D339">
            <v>0</v>
          </cell>
          <cell r="E339">
            <v>80</v>
          </cell>
          <cell r="F339">
            <v>89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50683</v>
          </cell>
          <cell r="B340" t="str">
            <v>Spring Hill</v>
          </cell>
          <cell r="C340" t="str">
            <v>USA &amp; Canada</v>
          </cell>
          <cell r="D340">
            <v>0</v>
          </cell>
          <cell r="E340">
            <v>10</v>
          </cell>
          <cell r="F340">
            <v>10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51500</v>
          </cell>
          <cell r="B341" t="str">
            <v>Olathe-Santa Fe Trail</v>
          </cell>
          <cell r="C341" t="str">
            <v>USA &amp; Canada</v>
          </cell>
          <cell r="D341">
            <v>0</v>
          </cell>
          <cell r="E341">
            <v>28</v>
          </cell>
          <cell r="F341">
            <v>31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61504</v>
          </cell>
          <cell r="B342" t="str">
            <v>Lawrence Central</v>
          </cell>
          <cell r="C342" t="str">
            <v>USA &amp; Canada</v>
          </cell>
          <cell r="D342">
            <v>0</v>
          </cell>
          <cell r="E342">
            <v>36</v>
          </cell>
          <cell r="F342">
            <v>37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61505</v>
          </cell>
          <cell r="B343" t="str">
            <v>Topeka North</v>
          </cell>
          <cell r="C343" t="str">
            <v>USA &amp; Canada</v>
          </cell>
          <cell r="D343">
            <v>0</v>
          </cell>
          <cell r="E343">
            <v>9</v>
          </cell>
          <cell r="F343">
            <v>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75163</v>
          </cell>
          <cell r="B344" t="str">
            <v>Village West (Kansas City)</v>
          </cell>
          <cell r="C344" t="str">
            <v>USA &amp; Canada</v>
          </cell>
          <cell r="D344">
            <v>0</v>
          </cell>
          <cell r="E344">
            <v>28</v>
          </cell>
          <cell r="F344">
            <v>34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83484</v>
          </cell>
          <cell r="B345" t="str">
            <v>Johnson County-Sunset</v>
          </cell>
          <cell r="C345" t="str">
            <v>USA &amp; Canada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83855</v>
          </cell>
          <cell r="B346" t="str">
            <v>Western Johnson County</v>
          </cell>
          <cell r="C346" t="str">
            <v>USA &amp; Canada</v>
          </cell>
          <cell r="D346">
            <v>0</v>
          </cell>
          <cell r="E346">
            <v>27</v>
          </cell>
          <cell r="F346">
            <v>29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88526</v>
          </cell>
          <cell r="B347" t="str">
            <v>Ambassadors (West Kansas City)</v>
          </cell>
          <cell r="C347" t="str">
            <v>USA &amp; Canada</v>
          </cell>
          <cell r="D347">
            <v>0</v>
          </cell>
          <cell r="E347">
            <v>23</v>
          </cell>
          <cell r="F347">
            <v>26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>Existing Club Totals</v>
          </cell>
          <cell r="B348">
            <v>0</v>
          </cell>
          <cell r="C348">
            <v>0</v>
          </cell>
          <cell r="D348">
            <v>0</v>
          </cell>
          <cell r="E348">
            <v>2254</v>
          </cell>
          <cell r="F348">
            <v>2274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50">
          <cell r="A350" t="str">
            <v>No New Clubs Chartered Since 1 July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>Club ID</v>
          </cell>
          <cell r="B351" t="str">
            <v>Club Name</v>
          </cell>
          <cell r="C351" t="str">
            <v>Region 14 Name</v>
          </cell>
          <cell r="D351">
            <v>0</v>
          </cell>
          <cell r="E351" t="str">
            <v>Member Count @ 1 July</v>
          </cell>
          <cell r="F351" t="str">
            <v>Member Count @ Current</v>
          </cell>
          <cell r="G351">
            <v>0</v>
          </cell>
          <cell r="H351" t="str">
            <v>Termination Reason</v>
          </cell>
          <cell r="I351">
            <v>0</v>
          </cell>
          <cell r="J351" t="str">
            <v>Termination Date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>New Club Totals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 t="str">
            <v>Member at 1 July</v>
          </cell>
          <cell r="E355">
            <v>0</v>
          </cell>
          <cell r="F355">
            <v>0</v>
          </cell>
          <cell r="G355" t="str">
            <v>Member @ Current</v>
          </cell>
          <cell r="H355">
            <v>0</v>
          </cell>
          <cell r="I355" t="str">
            <v>Net Change from 1 July</v>
          </cell>
          <cell r="J355">
            <v>0</v>
          </cell>
        </row>
        <row r="356">
          <cell r="A356" t="str">
            <v>Total Performance For District # 5710</v>
          </cell>
          <cell r="B356">
            <v>0</v>
          </cell>
          <cell r="C356">
            <v>0</v>
          </cell>
          <cell r="D356">
            <v>2254</v>
          </cell>
          <cell r="E356">
            <v>0</v>
          </cell>
          <cell r="F356">
            <v>0</v>
          </cell>
          <cell r="G356">
            <v>2274</v>
          </cell>
          <cell r="H356">
            <v>0</v>
          </cell>
          <cell r="I356">
            <v>20</v>
          </cell>
          <cell r="J356">
            <v>0</v>
          </cell>
        </row>
        <row r="358">
          <cell r="A358" t="str">
            <v>District ID 5790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>Club ID</v>
          </cell>
          <cell r="B359" t="str">
            <v>Club Name</v>
          </cell>
          <cell r="C359" t="str">
            <v>Region 14 Name</v>
          </cell>
          <cell r="D359">
            <v>0</v>
          </cell>
          <cell r="E359" t="str">
            <v>Member Count @ 1 July</v>
          </cell>
          <cell r="F359" t="str">
            <v>Member Count @ Current</v>
          </cell>
          <cell r="G359">
            <v>0</v>
          </cell>
          <cell r="H359" t="str">
            <v>Termination Reason</v>
          </cell>
          <cell r="I359">
            <v>0</v>
          </cell>
          <cell r="J359" t="str">
            <v>Termination Date</v>
          </cell>
        </row>
        <row r="360">
          <cell r="A360">
            <v>1762</v>
          </cell>
          <cell r="B360" t="str">
            <v>Abilene</v>
          </cell>
          <cell r="C360" t="str">
            <v>USA &amp; Canada</v>
          </cell>
          <cell r="D360">
            <v>0</v>
          </cell>
          <cell r="E360">
            <v>71</v>
          </cell>
          <cell r="F360">
            <v>73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1763</v>
          </cell>
          <cell r="B361" t="str">
            <v>Arlington</v>
          </cell>
          <cell r="C361" t="str">
            <v>USA &amp; Canada</v>
          </cell>
          <cell r="D361">
            <v>0</v>
          </cell>
          <cell r="E361">
            <v>138</v>
          </cell>
          <cell r="F361">
            <v>143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1764</v>
          </cell>
          <cell r="B362" t="str">
            <v>Arlington (North)</v>
          </cell>
          <cell r="C362" t="str">
            <v>USA &amp; Canada</v>
          </cell>
          <cell r="D362">
            <v>0</v>
          </cell>
          <cell r="E362">
            <v>30</v>
          </cell>
          <cell r="F362">
            <v>30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1766</v>
          </cell>
          <cell r="B363" t="str">
            <v>Arlington West</v>
          </cell>
          <cell r="C363" t="str">
            <v>USA &amp; Canada</v>
          </cell>
          <cell r="D363">
            <v>0</v>
          </cell>
          <cell r="E363">
            <v>34</v>
          </cell>
          <cell r="F363">
            <v>33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1767</v>
          </cell>
          <cell r="B364" t="str">
            <v>Azle</v>
          </cell>
          <cell r="C364" t="str">
            <v>USA &amp; Canada</v>
          </cell>
          <cell r="D364">
            <v>0</v>
          </cell>
          <cell r="E364">
            <v>34</v>
          </cell>
          <cell r="F364">
            <v>34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1768</v>
          </cell>
          <cell r="B365" t="str">
            <v>Bowie</v>
          </cell>
          <cell r="C365" t="str">
            <v>USA &amp; Canada</v>
          </cell>
          <cell r="D365">
            <v>0</v>
          </cell>
          <cell r="E365">
            <v>17</v>
          </cell>
          <cell r="F365">
            <v>17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1769</v>
          </cell>
          <cell r="B366" t="str">
            <v>Breckenridge</v>
          </cell>
          <cell r="C366" t="str">
            <v>USA &amp; Canada</v>
          </cell>
          <cell r="D366">
            <v>0</v>
          </cell>
          <cell r="E366">
            <v>26</v>
          </cell>
          <cell r="F366">
            <v>23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1770</v>
          </cell>
          <cell r="B367" t="str">
            <v>Brownwood</v>
          </cell>
          <cell r="C367" t="str">
            <v>USA &amp; Canada</v>
          </cell>
          <cell r="D367">
            <v>0</v>
          </cell>
          <cell r="E367">
            <v>15</v>
          </cell>
          <cell r="F367">
            <v>16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1772</v>
          </cell>
          <cell r="B368" t="str">
            <v>Burkburnett</v>
          </cell>
          <cell r="C368" t="str">
            <v>USA &amp; Canada</v>
          </cell>
          <cell r="D368">
            <v>0</v>
          </cell>
          <cell r="E368">
            <v>29</v>
          </cell>
          <cell r="F368">
            <v>29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1773</v>
          </cell>
          <cell r="B369" t="str">
            <v>Burleson</v>
          </cell>
          <cell r="C369" t="str">
            <v>USA &amp; Canada</v>
          </cell>
          <cell r="D369">
            <v>0</v>
          </cell>
          <cell r="E369">
            <v>49</v>
          </cell>
          <cell r="F369">
            <v>49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1774</v>
          </cell>
          <cell r="B370" t="str">
            <v>Cisco</v>
          </cell>
          <cell r="C370" t="str">
            <v>USA &amp; Canada</v>
          </cell>
          <cell r="D370">
            <v>0</v>
          </cell>
          <cell r="E370">
            <v>17</v>
          </cell>
          <cell r="F370">
            <v>17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1775</v>
          </cell>
          <cell r="B371" t="str">
            <v>Cleburne</v>
          </cell>
          <cell r="C371" t="str">
            <v>USA &amp; Canada</v>
          </cell>
          <cell r="D371">
            <v>0</v>
          </cell>
          <cell r="E371">
            <v>62</v>
          </cell>
          <cell r="F371">
            <v>57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1776</v>
          </cell>
          <cell r="B372" t="str">
            <v>Coleman</v>
          </cell>
          <cell r="C372" t="str">
            <v>USA &amp; Canada</v>
          </cell>
          <cell r="D372">
            <v>0</v>
          </cell>
          <cell r="E372">
            <v>10</v>
          </cell>
          <cell r="F372">
            <v>9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1777</v>
          </cell>
          <cell r="B373" t="str">
            <v>Crowell</v>
          </cell>
          <cell r="C373" t="str">
            <v>USA &amp; Canada</v>
          </cell>
          <cell r="D373">
            <v>0</v>
          </cell>
          <cell r="E373">
            <v>14</v>
          </cell>
          <cell r="F373">
            <v>14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1778</v>
          </cell>
          <cell r="B374" t="str">
            <v>Decatur</v>
          </cell>
          <cell r="C374" t="str">
            <v>USA &amp; Canada</v>
          </cell>
          <cell r="D374">
            <v>0</v>
          </cell>
          <cell r="E374">
            <v>20</v>
          </cell>
          <cell r="F374">
            <v>22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1779</v>
          </cell>
          <cell r="B375" t="str">
            <v>Denton</v>
          </cell>
          <cell r="C375" t="str">
            <v>USA &amp; Canada</v>
          </cell>
          <cell r="D375">
            <v>0</v>
          </cell>
          <cell r="E375">
            <v>72</v>
          </cell>
          <cell r="F375">
            <v>73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1780</v>
          </cell>
          <cell r="B376" t="str">
            <v>Denton-Lake Cities</v>
          </cell>
          <cell r="C376" t="str">
            <v>USA &amp; Canada</v>
          </cell>
          <cell r="D376">
            <v>0</v>
          </cell>
          <cell r="E376">
            <v>47</v>
          </cell>
          <cell r="F376">
            <v>48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1781</v>
          </cell>
          <cell r="B377" t="str">
            <v>Dublin</v>
          </cell>
          <cell r="C377" t="str">
            <v>USA &amp; Canada</v>
          </cell>
          <cell r="D377">
            <v>0</v>
          </cell>
          <cell r="E377">
            <v>32</v>
          </cell>
          <cell r="F377">
            <v>28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1782</v>
          </cell>
          <cell r="B378" t="str">
            <v>Eastland</v>
          </cell>
          <cell r="C378" t="str">
            <v>USA &amp; Canada</v>
          </cell>
          <cell r="D378">
            <v>0</v>
          </cell>
          <cell r="E378">
            <v>18</v>
          </cell>
          <cell r="F378">
            <v>20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1784</v>
          </cell>
          <cell r="B379" t="str">
            <v>Fort Worth</v>
          </cell>
          <cell r="C379" t="str">
            <v>USA &amp; Canada</v>
          </cell>
          <cell r="D379">
            <v>0</v>
          </cell>
          <cell r="E379">
            <v>293</v>
          </cell>
          <cell r="F379">
            <v>276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1785</v>
          </cell>
          <cell r="B380" t="str">
            <v>Fort Worth East</v>
          </cell>
          <cell r="C380" t="str">
            <v>USA &amp; Canada</v>
          </cell>
          <cell r="D380">
            <v>0</v>
          </cell>
          <cell r="E380">
            <v>24</v>
          </cell>
          <cell r="F380">
            <v>23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1786</v>
          </cell>
          <cell r="B381" t="str">
            <v>Fort Worth Stockyards</v>
          </cell>
          <cell r="C381" t="str">
            <v>USA &amp; Canada</v>
          </cell>
          <cell r="D381">
            <v>0</v>
          </cell>
          <cell r="E381">
            <v>15</v>
          </cell>
          <cell r="F381">
            <v>15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1787</v>
          </cell>
          <cell r="B382" t="str">
            <v>Fort Worth-South</v>
          </cell>
          <cell r="C382" t="str">
            <v>USA &amp; Canada</v>
          </cell>
          <cell r="D382">
            <v>0</v>
          </cell>
          <cell r="E382">
            <v>33</v>
          </cell>
          <cell r="F382">
            <v>34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1788</v>
          </cell>
          <cell r="B383" t="str">
            <v>Fort Worth Southwest</v>
          </cell>
          <cell r="C383" t="str">
            <v>USA &amp; Canada</v>
          </cell>
          <cell r="D383">
            <v>0</v>
          </cell>
          <cell r="E383">
            <v>18</v>
          </cell>
          <cell r="F383">
            <v>18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1789</v>
          </cell>
          <cell r="B384" t="str">
            <v>Gainesville</v>
          </cell>
          <cell r="C384" t="str">
            <v>USA &amp; Canada</v>
          </cell>
          <cell r="D384">
            <v>0</v>
          </cell>
          <cell r="E384">
            <v>31</v>
          </cell>
          <cell r="F384">
            <v>30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1790</v>
          </cell>
          <cell r="B385" t="str">
            <v>Graham</v>
          </cell>
          <cell r="C385" t="str">
            <v>USA &amp; Canada</v>
          </cell>
          <cell r="D385">
            <v>0</v>
          </cell>
          <cell r="E385">
            <v>81</v>
          </cell>
          <cell r="F385">
            <v>81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1791</v>
          </cell>
          <cell r="B386" t="str">
            <v>Granbury</v>
          </cell>
          <cell r="C386" t="str">
            <v>USA &amp; Canada</v>
          </cell>
          <cell r="D386">
            <v>0</v>
          </cell>
          <cell r="E386">
            <v>62</v>
          </cell>
          <cell r="F386">
            <v>55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1793</v>
          </cell>
          <cell r="B387" t="str">
            <v>Grapevine</v>
          </cell>
          <cell r="C387" t="str">
            <v>USA &amp; Canada</v>
          </cell>
          <cell r="D387">
            <v>0</v>
          </cell>
          <cell r="E387">
            <v>116</v>
          </cell>
          <cell r="F387">
            <v>123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1794</v>
          </cell>
          <cell r="B388" t="str">
            <v>Arlington Great Southwest</v>
          </cell>
          <cell r="C388" t="str">
            <v>USA &amp; Canada</v>
          </cell>
          <cell r="D388">
            <v>0</v>
          </cell>
          <cell r="E388">
            <v>18</v>
          </cell>
          <cell r="F388">
            <v>19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1796</v>
          </cell>
          <cell r="B389" t="str">
            <v>Hamlin</v>
          </cell>
          <cell r="C389" t="str">
            <v>USA &amp; Canada</v>
          </cell>
          <cell r="D389">
            <v>0</v>
          </cell>
          <cell r="E389">
            <v>20</v>
          </cell>
          <cell r="F389">
            <v>19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1797</v>
          </cell>
          <cell r="B390" t="str">
            <v>Haskell</v>
          </cell>
          <cell r="C390" t="str">
            <v>USA &amp; Canada</v>
          </cell>
          <cell r="D390">
            <v>0</v>
          </cell>
          <cell r="E390">
            <v>20</v>
          </cell>
          <cell r="F390">
            <v>20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1798</v>
          </cell>
          <cell r="B391" t="str">
            <v>Hurst-Euless-Bedford</v>
          </cell>
          <cell r="C391" t="str">
            <v>USA &amp; Canada</v>
          </cell>
          <cell r="D391">
            <v>0</v>
          </cell>
          <cell r="E391">
            <v>52</v>
          </cell>
          <cell r="F391">
            <v>54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1799</v>
          </cell>
          <cell r="B392" t="str">
            <v>Iowa Park</v>
          </cell>
          <cell r="C392" t="str">
            <v>USA &amp; Canada</v>
          </cell>
          <cell r="D392">
            <v>0</v>
          </cell>
          <cell r="E392">
            <v>21</v>
          </cell>
          <cell r="F392">
            <v>21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1800</v>
          </cell>
          <cell r="B393" t="str">
            <v>Lewisville</v>
          </cell>
          <cell r="C393" t="str">
            <v>USA &amp; Canada</v>
          </cell>
          <cell r="D393">
            <v>0</v>
          </cell>
          <cell r="E393">
            <v>64</v>
          </cell>
          <cell r="F393">
            <v>69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1801</v>
          </cell>
          <cell r="B394" t="str">
            <v>Mineral Wells</v>
          </cell>
          <cell r="C394" t="str">
            <v>USA &amp; Canada</v>
          </cell>
          <cell r="D394">
            <v>0</v>
          </cell>
          <cell r="E394">
            <v>32</v>
          </cell>
          <cell r="F394">
            <v>40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1802</v>
          </cell>
          <cell r="B395" t="str">
            <v>Nocona</v>
          </cell>
          <cell r="C395" t="str">
            <v>USA &amp; Canada</v>
          </cell>
          <cell r="D395">
            <v>0</v>
          </cell>
          <cell r="E395">
            <v>12</v>
          </cell>
          <cell r="F395">
            <v>12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1807</v>
          </cell>
          <cell r="B396" t="str">
            <v>Abilene Southwest</v>
          </cell>
          <cell r="C396" t="str">
            <v>USA &amp; Canada</v>
          </cell>
          <cell r="D396">
            <v>0</v>
          </cell>
          <cell r="E396">
            <v>31</v>
          </cell>
          <cell r="F396">
            <v>34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1808</v>
          </cell>
          <cell r="B397" t="str">
            <v>Southwest Wichita Falls</v>
          </cell>
          <cell r="C397" t="str">
            <v>USA &amp; Canada</v>
          </cell>
          <cell r="D397">
            <v>0</v>
          </cell>
          <cell r="E397">
            <v>29</v>
          </cell>
          <cell r="F397">
            <v>32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1809</v>
          </cell>
          <cell r="B398" t="str">
            <v>Stamford</v>
          </cell>
          <cell r="C398" t="str">
            <v>USA &amp; Canada</v>
          </cell>
          <cell r="D398">
            <v>0</v>
          </cell>
          <cell r="E398">
            <v>11</v>
          </cell>
          <cell r="F398">
            <v>11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1810</v>
          </cell>
          <cell r="B399" t="str">
            <v>Stephenville</v>
          </cell>
          <cell r="C399" t="str">
            <v>USA &amp; Canada</v>
          </cell>
          <cell r="D399">
            <v>0</v>
          </cell>
          <cell r="E399">
            <v>23</v>
          </cell>
          <cell r="F399">
            <v>22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1811</v>
          </cell>
          <cell r="B400" t="str">
            <v>Vernon</v>
          </cell>
          <cell r="C400" t="str">
            <v>USA &amp; Canada</v>
          </cell>
          <cell r="D400">
            <v>0</v>
          </cell>
          <cell r="E400">
            <v>23</v>
          </cell>
          <cell r="F400">
            <v>23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1812</v>
          </cell>
          <cell r="B401" t="str">
            <v>Weatherford</v>
          </cell>
          <cell r="C401" t="str">
            <v>USA &amp; Canada</v>
          </cell>
          <cell r="D401">
            <v>0</v>
          </cell>
          <cell r="E401">
            <v>77</v>
          </cell>
          <cell r="F401">
            <v>76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1813</v>
          </cell>
          <cell r="B402" t="str">
            <v>Western Fort Worth</v>
          </cell>
          <cell r="C402" t="str">
            <v>USA &amp; Canada</v>
          </cell>
          <cell r="D402">
            <v>0</v>
          </cell>
          <cell r="E402">
            <v>43</v>
          </cell>
          <cell r="F402">
            <v>41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1814</v>
          </cell>
          <cell r="B403" t="str">
            <v>Wichita Falls</v>
          </cell>
          <cell r="C403" t="str">
            <v>USA &amp; Canada</v>
          </cell>
          <cell r="D403">
            <v>0</v>
          </cell>
          <cell r="E403">
            <v>78</v>
          </cell>
          <cell r="F403">
            <v>75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1815</v>
          </cell>
          <cell r="B404" t="str">
            <v>Wichita Falls (North)</v>
          </cell>
          <cell r="C404" t="str">
            <v>USA &amp; Canada</v>
          </cell>
          <cell r="D404">
            <v>0</v>
          </cell>
          <cell r="E404">
            <v>16</v>
          </cell>
          <cell r="F404">
            <v>16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21499</v>
          </cell>
          <cell r="B405" t="str">
            <v>Mid-Cities Pacesetters (Bedford)</v>
          </cell>
          <cell r="C405" t="str">
            <v>USA &amp; Canada</v>
          </cell>
          <cell r="D405">
            <v>0</v>
          </cell>
          <cell r="E405">
            <v>36</v>
          </cell>
          <cell r="F405">
            <v>34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21735</v>
          </cell>
          <cell r="B406" t="str">
            <v>Mansfield</v>
          </cell>
          <cell r="C406" t="str">
            <v>USA &amp; Canada</v>
          </cell>
          <cell r="D406">
            <v>0</v>
          </cell>
          <cell r="E406">
            <v>63</v>
          </cell>
          <cell r="F406">
            <v>59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22287</v>
          </cell>
          <cell r="B407" t="str">
            <v>Abilene Wednesday</v>
          </cell>
          <cell r="C407" t="str">
            <v>USA &amp; Canada</v>
          </cell>
          <cell r="D407">
            <v>0</v>
          </cell>
          <cell r="E407">
            <v>25</v>
          </cell>
          <cell r="F407">
            <v>24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24435</v>
          </cell>
          <cell r="B408" t="str">
            <v>Arlington (Sunrise)</v>
          </cell>
          <cell r="C408" t="str">
            <v>USA &amp; Canada</v>
          </cell>
          <cell r="D408">
            <v>0</v>
          </cell>
          <cell r="E408">
            <v>74</v>
          </cell>
          <cell r="F408">
            <v>77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24551</v>
          </cell>
          <cell r="B409" t="str">
            <v>Flower Mound</v>
          </cell>
          <cell r="C409" t="str">
            <v>USA &amp; Canada</v>
          </cell>
          <cell r="D409">
            <v>0</v>
          </cell>
          <cell r="E409">
            <v>55</v>
          </cell>
          <cell r="F409">
            <v>48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25472</v>
          </cell>
          <cell r="B410" t="str">
            <v>Metroport (Southlake)</v>
          </cell>
          <cell r="C410" t="str">
            <v>USA &amp; Canada</v>
          </cell>
          <cell r="D410">
            <v>0</v>
          </cell>
          <cell r="E410">
            <v>30</v>
          </cell>
          <cell r="F410">
            <v>28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26735</v>
          </cell>
          <cell r="B411" t="str">
            <v>Fort Worth-International</v>
          </cell>
          <cell r="C411" t="str">
            <v>USA &amp; Canada</v>
          </cell>
          <cell r="D411">
            <v>0</v>
          </cell>
          <cell r="E411">
            <v>14</v>
          </cell>
          <cell r="F411">
            <v>15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27524</v>
          </cell>
          <cell r="B412" t="str">
            <v>Keller</v>
          </cell>
          <cell r="C412" t="str">
            <v>USA &amp; Canada</v>
          </cell>
          <cell r="D412">
            <v>0</v>
          </cell>
          <cell r="E412">
            <v>52</v>
          </cell>
          <cell r="F412">
            <v>53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31149</v>
          </cell>
          <cell r="B413" t="str">
            <v>Lewisville (Morning)</v>
          </cell>
          <cell r="C413" t="str">
            <v>USA &amp; Canada</v>
          </cell>
          <cell r="D413">
            <v>0</v>
          </cell>
          <cell r="E413">
            <v>31</v>
          </cell>
          <cell r="F413">
            <v>28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31630</v>
          </cell>
          <cell r="B414" t="str">
            <v>Colleyville</v>
          </cell>
          <cell r="C414" t="str">
            <v>USA &amp; Canada</v>
          </cell>
          <cell r="D414">
            <v>0</v>
          </cell>
          <cell r="E414">
            <v>27</v>
          </cell>
          <cell r="F414">
            <v>27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59104</v>
          </cell>
          <cell r="B415" t="str">
            <v>Arlington Sunset</v>
          </cell>
          <cell r="C415" t="str">
            <v>USA &amp; Canada</v>
          </cell>
          <cell r="D415">
            <v>0</v>
          </cell>
          <cell r="E415">
            <v>11</v>
          </cell>
          <cell r="F415">
            <v>12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67514</v>
          </cell>
          <cell r="B416" t="str">
            <v>Lake Ray Roberts (Pilot Point/Aubrey)</v>
          </cell>
          <cell r="C416" t="str">
            <v>USA &amp; Canada</v>
          </cell>
          <cell r="D416">
            <v>0</v>
          </cell>
          <cell r="E416">
            <v>30</v>
          </cell>
          <cell r="F416">
            <v>27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68275</v>
          </cell>
          <cell r="B417" t="str">
            <v>Mansfield Sunrise</v>
          </cell>
          <cell r="C417" t="str">
            <v>USA &amp; Canada</v>
          </cell>
          <cell r="D417">
            <v>0</v>
          </cell>
          <cell r="E417">
            <v>22</v>
          </cell>
          <cell r="F417">
            <v>24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69640</v>
          </cell>
          <cell r="B418" t="str">
            <v>Southlake</v>
          </cell>
          <cell r="C418" t="str">
            <v>USA &amp; Canada</v>
          </cell>
          <cell r="D418">
            <v>0</v>
          </cell>
          <cell r="E418">
            <v>29</v>
          </cell>
          <cell r="F418">
            <v>27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81440</v>
          </cell>
          <cell r="B419" t="str">
            <v>Highland Village</v>
          </cell>
          <cell r="C419" t="str">
            <v>USA &amp; Canada</v>
          </cell>
          <cell r="D419">
            <v>0</v>
          </cell>
          <cell r="E419">
            <v>26</v>
          </cell>
          <cell r="F419">
            <v>26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81766</v>
          </cell>
          <cell r="B420" t="str">
            <v>Kennedale</v>
          </cell>
          <cell r="C420" t="str">
            <v>USA &amp; Canada</v>
          </cell>
          <cell r="D420">
            <v>0</v>
          </cell>
          <cell r="E420">
            <v>19</v>
          </cell>
          <cell r="F420">
            <v>23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82971</v>
          </cell>
          <cell r="B421" t="str">
            <v>Burleson Area Mid Day</v>
          </cell>
          <cell r="C421" t="str">
            <v>USA &amp; Canada</v>
          </cell>
          <cell r="D421">
            <v>0</v>
          </cell>
          <cell r="E421">
            <v>20</v>
          </cell>
          <cell r="F421">
            <v>20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84295</v>
          </cell>
          <cell r="B422" t="str">
            <v>Eagle Mountain-Saginaw</v>
          </cell>
          <cell r="C422" t="str">
            <v>USA &amp; Canada</v>
          </cell>
          <cell r="D422">
            <v>0</v>
          </cell>
          <cell r="E422">
            <v>18</v>
          </cell>
          <cell r="F422">
            <v>7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86609</v>
          </cell>
          <cell r="B423" t="str">
            <v>Golden Triangle (NE Tarrant County)</v>
          </cell>
          <cell r="C423" t="str">
            <v>USA &amp; Canada</v>
          </cell>
          <cell r="D423">
            <v>0</v>
          </cell>
          <cell r="E423">
            <v>19</v>
          </cell>
          <cell r="F423">
            <v>21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86744</v>
          </cell>
          <cell r="B424" t="str">
            <v>Aledo</v>
          </cell>
          <cell r="C424" t="str">
            <v>USA &amp; Canada</v>
          </cell>
          <cell r="D424">
            <v>0</v>
          </cell>
          <cell r="E424">
            <v>23</v>
          </cell>
          <cell r="F424">
            <v>24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87041</v>
          </cell>
          <cell r="B425" t="str">
            <v>Cross Timbers, Flower Mound</v>
          </cell>
          <cell r="C425" t="str">
            <v>USA &amp; Canada</v>
          </cell>
          <cell r="D425">
            <v>0</v>
          </cell>
          <cell r="E425">
            <v>110</v>
          </cell>
          <cell r="F425">
            <v>118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87449</v>
          </cell>
          <cell r="B426" t="str">
            <v>Arlington Highlands</v>
          </cell>
          <cell r="C426" t="str">
            <v>USA &amp; Canada</v>
          </cell>
          <cell r="D426">
            <v>0</v>
          </cell>
          <cell r="E426">
            <v>23</v>
          </cell>
          <cell r="F426">
            <v>14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87500</v>
          </cell>
          <cell r="B427" t="str">
            <v>Champions (Justin)</v>
          </cell>
          <cell r="C427" t="str">
            <v>USA &amp; Canada</v>
          </cell>
          <cell r="D427">
            <v>0</v>
          </cell>
          <cell r="E427">
            <v>35</v>
          </cell>
          <cell r="F427">
            <v>39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88314</v>
          </cell>
          <cell r="B428" t="str">
            <v>Denton Evening</v>
          </cell>
          <cell r="C428" t="str">
            <v>USA &amp; Canada</v>
          </cell>
          <cell r="D428">
            <v>0</v>
          </cell>
          <cell r="E428">
            <v>41</v>
          </cell>
          <cell r="F428">
            <v>41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88881</v>
          </cell>
          <cell r="B429" t="str">
            <v>Little Elm</v>
          </cell>
          <cell r="C429" t="str">
            <v>USA &amp; Canada</v>
          </cell>
          <cell r="D429">
            <v>0</v>
          </cell>
          <cell r="E429">
            <v>19</v>
          </cell>
          <cell r="F429">
            <v>10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89732</v>
          </cell>
          <cell r="B430" t="str">
            <v>380 (Providence Village)</v>
          </cell>
          <cell r="C430" t="str">
            <v>USA &amp; Canada</v>
          </cell>
          <cell r="D430">
            <v>0</v>
          </cell>
          <cell r="E430">
            <v>31</v>
          </cell>
          <cell r="F430">
            <v>33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90039</v>
          </cell>
          <cell r="B431" t="str">
            <v>Trophy Club</v>
          </cell>
          <cell r="C431" t="str">
            <v>USA &amp; Canada</v>
          </cell>
          <cell r="D431">
            <v>0</v>
          </cell>
          <cell r="E431">
            <v>38</v>
          </cell>
          <cell r="F431">
            <v>47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90369</v>
          </cell>
          <cell r="B432" t="str">
            <v>E-Club District 5790 International Exchange</v>
          </cell>
          <cell r="C432" t="str">
            <v>USA &amp; Canada</v>
          </cell>
          <cell r="D432">
            <v>0</v>
          </cell>
          <cell r="E432">
            <v>0</v>
          </cell>
          <cell r="F432">
            <v>31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>Existing Club Totals</v>
          </cell>
          <cell r="B433">
            <v>0</v>
          </cell>
          <cell r="C433">
            <v>0</v>
          </cell>
          <cell r="D433">
            <v>0</v>
          </cell>
          <cell r="E433">
            <v>2899</v>
          </cell>
          <cell r="F433">
            <v>2911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5">
          <cell r="A435" t="str">
            <v>No New Clubs Chartered Since 1 July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 t="str">
            <v>Club ID</v>
          </cell>
          <cell r="B436" t="str">
            <v>Club Name</v>
          </cell>
          <cell r="C436" t="str">
            <v>Region 14 Name</v>
          </cell>
          <cell r="D436">
            <v>0</v>
          </cell>
          <cell r="E436" t="str">
            <v>Member Count @ 1 July</v>
          </cell>
          <cell r="F436" t="str">
            <v>Member Count @ Current</v>
          </cell>
          <cell r="G436">
            <v>0</v>
          </cell>
          <cell r="H436" t="str">
            <v>Termination Reason</v>
          </cell>
          <cell r="I436">
            <v>0</v>
          </cell>
          <cell r="J436" t="str">
            <v>Termination Date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>New Club Totals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 t="str">
            <v>Member at 1 July</v>
          </cell>
          <cell r="E440">
            <v>0</v>
          </cell>
          <cell r="F440">
            <v>0</v>
          </cell>
          <cell r="G440" t="str">
            <v>Member @ Current</v>
          </cell>
          <cell r="H440">
            <v>0</v>
          </cell>
          <cell r="I440" t="str">
            <v>Net Change from 1 July</v>
          </cell>
          <cell r="J440">
            <v>0</v>
          </cell>
        </row>
        <row r="441">
          <cell r="A441" t="str">
            <v>Total Performance For District # 5790</v>
          </cell>
          <cell r="B441">
            <v>0</v>
          </cell>
          <cell r="C441">
            <v>0</v>
          </cell>
          <cell r="D441">
            <v>2899</v>
          </cell>
          <cell r="E441">
            <v>0</v>
          </cell>
          <cell r="F441">
            <v>0</v>
          </cell>
          <cell r="G441">
            <v>2911</v>
          </cell>
          <cell r="H441">
            <v>0</v>
          </cell>
          <cell r="I441">
            <v>12</v>
          </cell>
          <cell r="J441">
            <v>0</v>
          </cell>
        </row>
        <row r="443">
          <cell r="A443" t="str">
            <v>District ID 5810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>Club ID</v>
          </cell>
          <cell r="B444" t="str">
            <v>Club Name</v>
          </cell>
          <cell r="C444" t="str">
            <v>Region 14 Name</v>
          </cell>
          <cell r="D444">
            <v>0</v>
          </cell>
          <cell r="E444" t="str">
            <v>Member Count @ 1 July</v>
          </cell>
          <cell r="F444" t="str">
            <v>Member Count @ Current</v>
          </cell>
          <cell r="G444">
            <v>0</v>
          </cell>
          <cell r="H444" t="str">
            <v>Termination Reason</v>
          </cell>
          <cell r="I444">
            <v>0</v>
          </cell>
          <cell r="J444" t="str">
            <v>Termination Date</v>
          </cell>
        </row>
        <row r="445">
          <cell r="A445">
            <v>1816</v>
          </cell>
          <cell r="B445" t="str">
            <v>Allen</v>
          </cell>
          <cell r="C445" t="str">
            <v>USA &amp; Canada</v>
          </cell>
          <cell r="D445">
            <v>0</v>
          </cell>
          <cell r="E445">
            <v>37</v>
          </cell>
          <cell r="F445">
            <v>38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1817</v>
          </cell>
          <cell r="B446" t="str">
            <v>Bonham</v>
          </cell>
          <cell r="C446" t="str">
            <v>USA &amp; Canada</v>
          </cell>
          <cell r="D446">
            <v>0</v>
          </cell>
          <cell r="E446">
            <v>42</v>
          </cell>
          <cell r="F446">
            <v>42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1819</v>
          </cell>
          <cell r="B447" t="str">
            <v>Carrollton-Farmers Branch</v>
          </cell>
          <cell r="C447" t="str">
            <v>USA &amp; Canada</v>
          </cell>
          <cell r="D447">
            <v>0</v>
          </cell>
          <cell r="E447">
            <v>71</v>
          </cell>
          <cell r="F447">
            <v>70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1820</v>
          </cell>
          <cell r="B448" t="str">
            <v>Commerce</v>
          </cell>
          <cell r="C448" t="str">
            <v>USA &amp; Canada</v>
          </cell>
          <cell r="D448">
            <v>0</v>
          </cell>
          <cell r="E448">
            <v>29</v>
          </cell>
          <cell r="F448">
            <v>30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1821</v>
          </cell>
          <cell r="B449" t="str">
            <v>Dallas</v>
          </cell>
          <cell r="C449" t="str">
            <v>USA &amp; Canada</v>
          </cell>
          <cell r="D449">
            <v>0</v>
          </cell>
          <cell r="E449">
            <v>152</v>
          </cell>
          <cell r="F449">
            <v>162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1822</v>
          </cell>
          <cell r="B450" t="str">
            <v>Preston Hollow</v>
          </cell>
          <cell r="C450" t="str">
            <v>USA &amp; Canada</v>
          </cell>
          <cell r="D450">
            <v>0</v>
          </cell>
          <cell r="E450">
            <v>14</v>
          </cell>
          <cell r="F450">
            <v>13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1823</v>
          </cell>
          <cell r="B451" t="str">
            <v>De Soto</v>
          </cell>
          <cell r="C451" t="str">
            <v>USA &amp; Canada</v>
          </cell>
          <cell r="D451">
            <v>0</v>
          </cell>
          <cell r="E451">
            <v>24</v>
          </cell>
          <cell r="F451">
            <v>26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1824</v>
          </cell>
          <cell r="B452" t="str">
            <v>Denison</v>
          </cell>
          <cell r="C452" t="str">
            <v>USA &amp; Canada</v>
          </cell>
          <cell r="D452">
            <v>0</v>
          </cell>
          <cell r="E452">
            <v>92</v>
          </cell>
          <cell r="F452">
            <v>85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1825</v>
          </cell>
          <cell r="B453" t="str">
            <v>East Dallas</v>
          </cell>
          <cell r="C453" t="str">
            <v>USA &amp; Canada</v>
          </cell>
          <cell r="D453">
            <v>0</v>
          </cell>
          <cell r="E453">
            <v>18</v>
          </cell>
          <cell r="F453">
            <v>22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1826</v>
          </cell>
          <cell r="B454" t="str">
            <v>Ennis</v>
          </cell>
          <cell r="C454" t="str">
            <v>USA &amp; Canada</v>
          </cell>
          <cell r="D454">
            <v>0</v>
          </cell>
          <cell r="E454">
            <v>28</v>
          </cell>
          <cell r="F454">
            <v>30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1828</v>
          </cell>
          <cell r="B455" t="str">
            <v>Farmersville</v>
          </cell>
          <cell r="C455" t="str">
            <v>USA &amp; Canada</v>
          </cell>
          <cell r="D455">
            <v>0</v>
          </cell>
          <cell r="E455">
            <v>36</v>
          </cell>
          <cell r="F455">
            <v>31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1829</v>
          </cell>
          <cell r="B456" t="str">
            <v>Garland</v>
          </cell>
          <cell r="C456" t="str">
            <v>USA &amp; Canada</v>
          </cell>
          <cell r="D456">
            <v>0</v>
          </cell>
          <cell r="E456">
            <v>8</v>
          </cell>
          <cell r="F456">
            <v>8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1831</v>
          </cell>
          <cell r="B457" t="str">
            <v>Grand Prairie</v>
          </cell>
          <cell r="C457" t="str">
            <v>USA &amp; Canada</v>
          </cell>
          <cell r="D457">
            <v>0</v>
          </cell>
          <cell r="E457">
            <v>47</v>
          </cell>
          <cell r="F457">
            <v>45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1832</v>
          </cell>
          <cell r="B458" t="str">
            <v>Greenville</v>
          </cell>
          <cell r="C458" t="str">
            <v>USA &amp; Canada</v>
          </cell>
          <cell r="D458">
            <v>0</v>
          </cell>
          <cell r="E458">
            <v>81</v>
          </cell>
          <cell r="F458">
            <v>77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1833</v>
          </cell>
          <cell r="B459" t="str">
            <v>Hurricane Creek</v>
          </cell>
          <cell r="C459" t="str">
            <v>USA &amp; Canada</v>
          </cell>
          <cell r="D459">
            <v>0</v>
          </cell>
          <cell r="E459">
            <v>26</v>
          </cell>
          <cell r="F459">
            <v>27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1834</v>
          </cell>
          <cell r="B460" t="str">
            <v>Irving Las Colinas</v>
          </cell>
          <cell r="C460" t="str">
            <v>USA &amp; Canada</v>
          </cell>
          <cell r="D460">
            <v>0</v>
          </cell>
          <cell r="E460">
            <v>61</v>
          </cell>
          <cell r="F460">
            <v>62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1836</v>
          </cell>
          <cell r="B461" t="str">
            <v>McKinney</v>
          </cell>
          <cell r="C461" t="str">
            <v>USA &amp; Canada</v>
          </cell>
          <cell r="D461">
            <v>0</v>
          </cell>
          <cell r="E461">
            <v>58</v>
          </cell>
          <cell r="F461">
            <v>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1837</v>
          </cell>
          <cell r="B462" t="str">
            <v>Mesquite</v>
          </cell>
          <cell r="C462" t="str">
            <v>USA &amp; Canada</v>
          </cell>
          <cell r="D462">
            <v>0</v>
          </cell>
          <cell r="E462">
            <v>45</v>
          </cell>
          <cell r="F462">
            <v>49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1838</v>
          </cell>
          <cell r="B463" t="str">
            <v>Midlothian</v>
          </cell>
          <cell r="C463" t="str">
            <v>USA &amp; Canada</v>
          </cell>
          <cell r="D463">
            <v>0</v>
          </cell>
          <cell r="E463">
            <v>25</v>
          </cell>
          <cell r="F463">
            <v>29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1839</v>
          </cell>
          <cell r="B464" t="str">
            <v>Dallas Trinity</v>
          </cell>
          <cell r="C464" t="str">
            <v>USA &amp; Canada</v>
          </cell>
          <cell r="D464">
            <v>0</v>
          </cell>
          <cell r="E464">
            <v>14</v>
          </cell>
          <cell r="F464">
            <v>13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1840</v>
          </cell>
          <cell r="B465" t="str">
            <v>Park Cities (Dallas)</v>
          </cell>
          <cell r="C465" t="str">
            <v>USA &amp; Canada</v>
          </cell>
          <cell r="D465">
            <v>0</v>
          </cell>
          <cell r="E465">
            <v>151</v>
          </cell>
          <cell r="F465">
            <v>152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1841</v>
          </cell>
          <cell r="B466" t="str">
            <v>Plano</v>
          </cell>
          <cell r="C466" t="str">
            <v>USA &amp; Canada</v>
          </cell>
          <cell r="D466">
            <v>0</v>
          </cell>
          <cell r="E466">
            <v>67</v>
          </cell>
          <cell r="F466">
            <v>67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1842</v>
          </cell>
          <cell r="B467" t="str">
            <v>Plano West</v>
          </cell>
          <cell r="C467" t="str">
            <v>USA &amp; Canada</v>
          </cell>
          <cell r="D467">
            <v>0</v>
          </cell>
          <cell r="E467">
            <v>22</v>
          </cell>
          <cell r="F467">
            <v>24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1844</v>
          </cell>
          <cell r="B468" t="str">
            <v>Prestonwood (Dallas)</v>
          </cell>
          <cell r="C468" t="str">
            <v>USA &amp; Canada</v>
          </cell>
          <cell r="D468">
            <v>0</v>
          </cell>
          <cell r="E468">
            <v>25</v>
          </cell>
          <cell r="F468">
            <v>26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1845</v>
          </cell>
          <cell r="B469" t="str">
            <v>Richardson</v>
          </cell>
          <cell r="C469" t="str">
            <v>USA &amp; Canada</v>
          </cell>
          <cell r="D469">
            <v>0</v>
          </cell>
          <cell r="E469">
            <v>73</v>
          </cell>
          <cell r="F469">
            <v>76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1847</v>
          </cell>
          <cell r="B470" t="str">
            <v>Rockwall</v>
          </cell>
          <cell r="C470" t="str">
            <v>USA &amp; Canada</v>
          </cell>
          <cell r="D470">
            <v>0</v>
          </cell>
          <cell r="E470">
            <v>114</v>
          </cell>
          <cell r="F470">
            <v>109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1848</v>
          </cell>
          <cell r="B471" t="str">
            <v>Sherman</v>
          </cell>
          <cell r="C471" t="str">
            <v>USA &amp; Canada</v>
          </cell>
          <cell r="D471">
            <v>0</v>
          </cell>
          <cell r="E471">
            <v>30</v>
          </cell>
          <cell r="F471">
            <v>29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1849</v>
          </cell>
          <cell r="B472" t="str">
            <v>Terrell</v>
          </cell>
          <cell r="C472" t="str">
            <v>USA &amp; Canada</v>
          </cell>
          <cell r="D472">
            <v>0</v>
          </cell>
          <cell r="E472">
            <v>27</v>
          </cell>
          <cell r="F472">
            <v>31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1850</v>
          </cell>
          <cell r="B473" t="str">
            <v>Waxahachie</v>
          </cell>
          <cell r="C473" t="str">
            <v>USA &amp; Canada</v>
          </cell>
          <cell r="D473">
            <v>0</v>
          </cell>
          <cell r="E473">
            <v>95</v>
          </cell>
          <cell r="F473">
            <v>104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1851</v>
          </cell>
          <cell r="B474" t="str">
            <v>White Rock (Dallas)</v>
          </cell>
          <cell r="C474" t="str">
            <v>USA &amp; Canada</v>
          </cell>
          <cell r="D474">
            <v>0</v>
          </cell>
          <cell r="E474">
            <v>16</v>
          </cell>
          <cell r="F474">
            <v>20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1852</v>
          </cell>
          <cell r="B475" t="str">
            <v>Whitesboro</v>
          </cell>
          <cell r="C475" t="str">
            <v>USA &amp; Canada</v>
          </cell>
          <cell r="D475">
            <v>0</v>
          </cell>
          <cell r="E475">
            <v>18</v>
          </cell>
          <cell r="F475">
            <v>18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21113</v>
          </cell>
          <cell r="B476" t="str">
            <v>Coppell</v>
          </cell>
          <cell r="C476" t="str">
            <v>USA &amp; Canada</v>
          </cell>
          <cell r="D476">
            <v>0</v>
          </cell>
          <cell r="E476">
            <v>34</v>
          </cell>
          <cell r="F476">
            <v>33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21215</v>
          </cell>
          <cell r="B477" t="str">
            <v>Duncanville</v>
          </cell>
          <cell r="C477" t="str">
            <v>USA &amp; Canada</v>
          </cell>
          <cell r="D477">
            <v>0</v>
          </cell>
          <cell r="E477">
            <v>36</v>
          </cell>
          <cell r="F477">
            <v>35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21793</v>
          </cell>
          <cell r="B478" t="str">
            <v>Lancaster</v>
          </cell>
          <cell r="C478" t="str">
            <v>USA &amp; Canada</v>
          </cell>
          <cell r="D478">
            <v>0</v>
          </cell>
          <cell r="E478">
            <v>5</v>
          </cell>
          <cell r="F478">
            <v>0</v>
          </cell>
          <cell r="G478">
            <v>0</v>
          </cell>
          <cell r="H478" t="str">
            <v xml:space="preserve"> Club Resignation/Disband</v>
          </cell>
          <cell r="I478">
            <v>0</v>
          </cell>
          <cell r="J478" t="str">
            <v>09-Oct-2019</v>
          </cell>
        </row>
        <row r="479">
          <cell r="A479">
            <v>22083</v>
          </cell>
          <cell r="B479" t="str">
            <v>Addison</v>
          </cell>
          <cell r="C479" t="str">
            <v>USA &amp; Canada</v>
          </cell>
          <cell r="D479">
            <v>0</v>
          </cell>
          <cell r="E479">
            <v>46</v>
          </cell>
          <cell r="F479">
            <v>44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22258</v>
          </cell>
          <cell r="B480" t="str">
            <v>Plano Metro</v>
          </cell>
          <cell r="C480" t="str">
            <v>USA &amp; Canada</v>
          </cell>
          <cell r="D480">
            <v>0</v>
          </cell>
          <cell r="E480">
            <v>43</v>
          </cell>
          <cell r="F480">
            <v>40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22699</v>
          </cell>
          <cell r="B481" t="str">
            <v>Rowlett</v>
          </cell>
          <cell r="C481" t="str">
            <v>USA &amp; Canada</v>
          </cell>
          <cell r="D481">
            <v>0</v>
          </cell>
          <cell r="E481">
            <v>28</v>
          </cell>
          <cell r="F481">
            <v>28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23144</v>
          </cell>
          <cell r="B482" t="str">
            <v>Richardson East</v>
          </cell>
          <cell r="C482" t="str">
            <v>USA &amp; Canada</v>
          </cell>
          <cell r="D482">
            <v>0</v>
          </cell>
          <cell r="E482">
            <v>42</v>
          </cell>
          <cell r="F482">
            <v>42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23155</v>
          </cell>
          <cell r="B483" t="str">
            <v>Grand Prairie Metro</v>
          </cell>
          <cell r="C483" t="str">
            <v>USA &amp; Canada</v>
          </cell>
          <cell r="D483">
            <v>0</v>
          </cell>
          <cell r="E483">
            <v>33</v>
          </cell>
          <cell r="F483">
            <v>31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23301</v>
          </cell>
          <cell r="B484" t="str">
            <v>Frisco</v>
          </cell>
          <cell r="C484" t="str">
            <v>USA &amp; Canada</v>
          </cell>
          <cell r="D484">
            <v>0</v>
          </cell>
          <cell r="E484">
            <v>69</v>
          </cell>
          <cell r="F484">
            <v>70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23302</v>
          </cell>
          <cell r="B485" t="str">
            <v>Preston Center (Dallas)</v>
          </cell>
          <cell r="C485" t="str">
            <v>USA &amp; Canada</v>
          </cell>
          <cell r="D485">
            <v>0</v>
          </cell>
          <cell r="E485">
            <v>51</v>
          </cell>
          <cell r="F485">
            <v>51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24029</v>
          </cell>
          <cell r="B486" t="str">
            <v>Farmers Branch</v>
          </cell>
          <cell r="C486" t="str">
            <v>USA &amp; Canada</v>
          </cell>
          <cell r="D486">
            <v>0</v>
          </cell>
          <cell r="E486">
            <v>18</v>
          </cell>
          <cell r="F486">
            <v>18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24801</v>
          </cell>
          <cell r="B487" t="str">
            <v>Grayson County</v>
          </cell>
          <cell r="C487" t="str">
            <v>USA &amp; Canada</v>
          </cell>
          <cell r="D487">
            <v>0</v>
          </cell>
          <cell r="E487">
            <v>38</v>
          </cell>
          <cell r="F487">
            <v>38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25088</v>
          </cell>
          <cell r="B488" t="str">
            <v>Irving Sunrise</v>
          </cell>
          <cell r="C488" t="str">
            <v>USA &amp; Canada</v>
          </cell>
          <cell r="D488">
            <v>0</v>
          </cell>
          <cell r="E488">
            <v>28</v>
          </cell>
          <cell r="F488">
            <v>28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26263</v>
          </cell>
          <cell r="B489" t="str">
            <v>Rockwall Breakfast</v>
          </cell>
          <cell r="C489" t="str">
            <v>USA &amp; Canada</v>
          </cell>
          <cell r="D489">
            <v>0</v>
          </cell>
          <cell r="E489">
            <v>20</v>
          </cell>
          <cell r="F489">
            <v>20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26294</v>
          </cell>
          <cell r="B490" t="str">
            <v>Wylie East Fork</v>
          </cell>
          <cell r="C490" t="str">
            <v>USA &amp; Canada</v>
          </cell>
          <cell r="D490">
            <v>0</v>
          </cell>
          <cell r="E490">
            <v>28</v>
          </cell>
          <cell r="F490">
            <v>28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28762</v>
          </cell>
          <cell r="B491" t="str">
            <v>McKinney Sunrise</v>
          </cell>
          <cell r="C491" t="str">
            <v>USA &amp; Canada</v>
          </cell>
          <cell r="D491">
            <v>0</v>
          </cell>
          <cell r="E491">
            <v>45</v>
          </cell>
          <cell r="F491">
            <v>47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29022</v>
          </cell>
          <cell r="B492" t="str">
            <v>Greenville Daybreak</v>
          </cell>
          <cell r="C492" t="str">
            <v>USA &amp; Canada</v>
          </cell>
          <cell r="D492">
            <v>0</v>
          </cell>
          <cell r="E492">
            <v>24</v>
          </cell>
          <cell r="F492">
            <v>24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50711</v>
          </cell>
          <cell r="B493" t="str">
            <v>Allen Sunrise</v>
          </cell>
          <cell r="C493" t="str">
            <v>USA &amp; Canada</v>
          </cell>
          <cell r="D493">
            <v>0</v>
          </cell>
          <cell r="E493">
            <v>38</v>
          </cell>
          <cell r="F493">
            <v>39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53204</v>
          </cell>
          <cell r="B494" t="str">
            <v>Plano Sunrise</v>
          </cell>
          <cell r="C494" t="str">
            <v>USA &amp; Canada</v>
          </cell>
          <cell r="D494">
            <v>0</v>
          </cell>
          <cell r="E494">
            <v>26</v>
          </cell>
          <cell r="F494">
            <v>24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60204</v>
          </cell>
          <cell r="B495" t="str">
            <v>Frisco Sunrise</v>
          </cell>
          <cell r="C495" t="str">
            <v>USA &amp; Canada</v>
          </cell>
          <cell r="D495">
            <v>0</v>
          </cell>
          <cell r="E495">
            <v>42</v>
          </cell>
          <cell r="F495">
            <v>46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62286</v>
          </cell>
          <cell r="B496" t="str">
            <v>Cedar Hill</v>
          </cell>
          <cell r="C496" t="str">
            <v>USA &amp; Canada</v>
          </cell>
          <cell r="D496">
            <v>0</v>
          </cell>
          <cell r="E496">
            <v>16</v>
          </cell>
          <cell r="F496">
            <v>16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65341</v>
          </cell>
          <cell r="B497" t="str">
            <v>Royse City</v>
          </cell>
          <cell r="C497" t="str">
            <v>USA &amp; Canada</v>
          </cell>
          <cell r="D497">
            <v>0</v>
          </cell>
          <cell r="E497">
            <v>26</v>
          </cell>
          <cell r="F497">
            <v>27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65495</v>
          </cell>
          <cell r="B498" t="str">
            <v>Addison Midday</v>
          </cell>
          <cell r="C498" t="str">
            <v>USA &amp; Canada</v>
          </cell>
          <cell r="D498">
            <v>0</v>
          </cell>
          <cell r="E498">
            <v>27</v>
          </cell>
          <cell r="F498">
            <v>27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76605</v>
          </cell>
          <cell r="B499" t="str">
            <v>E-Club of North Texas</v>
          </cell>
          <cell r="C499" t="str">
            <v>USA &amp; Canada</v>
          </cell>
          <cell r="D499">
            <v>0</v>
          </cell>
          <cell r="E499">
            <v>12</v>
          </cell>
          <cell r="F499">
            <v>11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78771</v>
          </cell>
          <cell r="B500" t="str">
            <v>Preston Trail (Celina)</v>
          </cell>
          <cell r="C500" t="str">
            <v>USA &amp; Canada</v>
          </cell>
          <cell r="D500">
            <v>0</v>
          </cell>
          <cell r="E500">
            <v>38</v>
          </cell>
          <cell r="F500">
            <v>34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80611</v>
          </cell>
          <cell r="B501" t="str">
            <v>Prosper</v>
          </cell>
          <cell r="C501" t="str">
            <v>USA &amp; Canada</v>
          </cell>
          <cell r="D501">
            <v>0</v>
          </cell>
          <cell r="E501">
            <v>28</v>
          </cell>
          <cell r="F501">
            <v>28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82453</v>
          </cell>
          <cell r="B502" t="str">
            <v>Dallas-Uptown</v>
          </cell>
          <cell r="C502" t="str">
            <v>USA &amp; Canada</v>
          </cell>
          <cell r="D502">
            <v>0</v>
          </cell>
          <cell r="E502">
            <v>51</v>
          </cell>
          <cell r="F502">
            <v>49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83110</v>
          </cell>
          <cell r="B503" t="str">
            <v>North Texas Pioneers, Plano</v>
          </cell>
          <cell r="C503" t="str">
            <v>USA &amp; Canada</v>
          </cell>
          <cell r="D503">
            <v>0</v>
          </cell>
          <cell r="E503">
            <v>30</v>
          </cell>
          <cell r="F503">
            <v>29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83111</v>
          </cell>
          <cell r="B504" t="str">
            <v>Melissa</v>
          </cell>
          <cell r="C504" t="str">
            <v>USA &amp; Canada</v>
          </cell>
          <cell r="D504">
            <v>0</v>
          </cell>
          <cell r="E504">
            <v>19</v>
          </cell>
          <cell r="F504">
            <v>19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83652</v>
          </cell>
          <cell r="B505" t="str">
            <v>Lake Texoma (Pottsboro)</v>
          </cell>
          <cell r="C505" t="str">
            <v>USA &amp; Canada</v>
          </cell>
          <cell r="D505">
            <v>0</v>
          </cell>
          <cell r="E505">
            <v>14</v>
          </cell>
          <cell r="F505">
            <v>14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87861</v>
          </cell>
          <cell r="B506" t="str">
            <v>Fairview</v>
          </cell>
          <cell r="C506" t="str">
            <v>USA &amp; Canada</v>
          </cell>
          <cell r="D506">
            <v>0</v>
          </cell>
          <cell r="E506">
            <v>18</v>
          </cell>
          <cell r="F506">
            <v>17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88322</v>
          </cell>
          <cell r="B507" t="str">
            <v>Plano East</v>
          </cell>
          <cell r="C507" t="str">
            <v>USA &amp; Canada</v>
          </cell>
          <cell r="D507">
            <v>0</v>
          </cell>
          <cell r="E507">
            <v>30</v>
          </cell>
          <cell r="F507">
            <v>29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 t="str">
            <v>Existing Club Totals</v>
          </cell>
          <cell r="B508">
            <v>0</v>
          </cell>
          <cell r="C508">
            <v>0</v>
          </cell>
          <cell r="D508">
            <v>0</v>
          </cell>
          <cell r="E508">
            <v>2549</v>
          </cell>
          <cell r="F508">
            <v>2559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0">
          <cell r="A510" t="str">
            <v>No New Clubs Chartered Since 1 July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 t="str">
            <v>Club ID</v>
          </cell>
          <cell r="B511" t="str">
            <v>Club Name</v>
          </cell>
          <cell r="C511" t="str">
            <v>Region 14 Name</v>
          </cell>
          <cell r="D511">
            <v>0</v>
          </cell>
          <cell r="E511" t="str">
            <v>Member Count @ 1 July</v>
          </cell>
          <cell r="F511" t="str">
            <v>Member Count @ Current</v>
          </cell>
          <cell r="G511">
            <v>0</v>
          </cell>
          <cell r="H511" t="str">
            <v>Termination Reason</v>
          </cell>
          <cell r="I511">
            <v>0</v>
          </cell>
          <cell r="J511" t="str">
            <v>Termination Date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 t="str">
            <v>New Club Totals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 t="str">
            <v>Member at 1 July</v>
          </cell>
          <cell r="E515">
            <v>0</v>
          </cell>
          <cell r="F515">
            <v>0</v>
          </cell>
          <cell r="G515" t="str">
            <v>Member @ Current</v>
          </cell>
          <cell r="H515">
            <v>0</v>
          </cell>
          <cell r="I515" t="str">
            <v>Net Change from 1 July</v>
          </cell>
          <cell r="J515">
            <v>0</v>
          </cell>
        </row>
        <row r="516">
          <cell r="A516" t="str">
            <v>Total Performance For District # 5810</v>
          </cell>
          <cell r="B516">
            <v>0</v>
          </cell>
          <cell r="C516">
            <v>0</v>
          </cell>
          <cell r="D516">
            <v>2549</v>
          </cell>
          <cell r="E516">
            <v>0</v>
          </cell>
          <cell r="F516">
            <v>0</v>
          </cell>
          <cell r="G516">
            <v>2559</v>
          </cell>
          <cell r="H516">
            <v>0</v>
          </cell>
          <cell r="I516">
            <v>10</v>
          </cell>
          <cell r="J516">
            <v>0</v>
          </cell>
        </row>
        <row r="518">
          <cell r="A518" t="str">
            <v>District ID 5840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 t="str">
            <v>Club ID</v>
          </cell>
          <cell r="B519" t="str">
            <v>Club Name</v>
          </cell>
          <cell r="C519" t="str">
            <v>Region 14 Name</v>
          </cell>
          <cell r="D519">
            <v>0</v>
          </cell>
          <cell r="E519" t="str">
            <v>Member Count @ 1 July</v>
          </cell>
          <cell r="F519" t="str">
            <v>Member Count @ Current</v>
          </cell>
          <cell r="G519">
            <v>0</v>
          </cell>
          <cell r="H519" t="str">
            <v>Termination Reason</v>
          </cell>
          <cell r="I519">
            <v>0</v>
          </cell>
          <cell r="J519" t="str">
            <v>Termination Date</v>
          </cell>
        </row>
        <row r="520">
          <cell r="A520">
            <v>1890</v>
          </cell>
          <cell r="B520" t="str">
            <v>Alamo Heights</v>
          </cell>
          <cell r="C520" t="str">
            <v>USA &amp; Canada</v>
          </cell>
          <cell r="D520">
            <v>0</v>
          </cell>
          <cell r="E520">
            <v>94</v>
          </cell>
          <cell r="F520">
            <v>95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1891</v>
          </cell>
          <cell r="B521" t="str">
            <v>Ballinger</v>
          </cell>
          <cell r="C521" t="str">
            <v>USA &amp; Canada</v>
          </cell>
          <cell r="D521">
            <v>0</v>
          </cell>
          <cell r="E521">
            <v>21</v>
          </cell>
          <cell r="F521">
            <v>23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1892</v>
          </cell>
          <cell r="B522" t="str">
            <v>Beeville</v>
          </cell>
          <cell r="C522" t="str">
            <v>USA &amp; Canada</v>
          </cell>
          <cell r="D522">
            <v>0</v>
          </cell>
          <cell r="E522">
            <v>84</v>
          </cell>
          <cell r="F522">
            <v>84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1893</v>
          </cell>
          <cell r="B523" t="str">
            <v>Boerne</v>
          </cell>
          <cell r="C523" t="str">
            <v>USA &amp; Canada</v>
          </cell>
          <cell r="D523">
            <v>0</v>
          </cell>
          <cell r="E523">
            <v>42</v>
          </cell>
          <cell r="F523">
            <v>42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1895</v>
          </cell>
          <cell r="B524" t="str">
            <v>Brady</v>
          </cell>
          <cell r="C524" t="str">
            <v>USA &amp; Canada</v>
          </cell>
          <cell r="D524">
            <v>0</v>
          </cell>
          <cell r="E524">
            <v>30</v>
          </cell>
          <cell r="F524">
            <v>28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1898</v>
          </cell>
          <cell r="B525" t="str">
            <v>Cuero</v>
          </cell>
          <cell r="C525" t="str">
            <v>USA &amp; Canada</v>
          </cell>
          <cell r="D525">
            <v>0</v>
          </cell>
          <cell r="E525">
            <v>46</v>
          </cell>
          <cell r="F525">
            <v>47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1899</v>
          </cell>
          <cell r="B526" t="str">
            <v>Del Rio</v>
          </cell>
          <cell r="C526" t="str">
            <v>USA &amp; Canada</v>
          </cell>
          <cell r="D526">
            <v>0</v>
          </cell>
          <cell r="E526">
            <v>67</v>
          </cell>
          <cell r="F526">
            <v>71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1900</v>
          </cell>
          <cell r="B527" t="str">
            <v>Eagle Pass</v>
          </cell>
          <cell r="C527" t="str">
            <v>USA &amp; Canada</v>
          </cell>
          <cell r="D527">
            <v>0</v>
          </cell>
          <cell r="E527">
            <v>21</v>
          </cell>
          <cell r="F527">
            <v>15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1901</v>
          </cell>
          <cell r="B528" t="str">
            <v>Fredericksburg</v>
          </cell>
          <cell r="C528" t="str">
            <v>USA &amp; Canada</v>
          </cell>
          <cell r="D528">
            <v>0</v>
          </cell>
          <cell r="E528">
            <v>98</v>
          </cell>
          <cell r="F528">
            <v>106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1902</v>
          </cell>
          <cell r="B529" t="str">
            <v>Gonzales</v>
          </cell>
          <cell r="C529" t="str">
            <v>USA &amp; Canada</v>
          </cell>
          <cell r="D529">
            <v>0</v>
          </cell>
          <cell r="E529">
            <v>28</v>
          </cell>
          <cell r="F529">
            <v>27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1903</v>
          </cell>
          <cell r="B530" t="str">
            <v>San Antonio-South</v>
          </cell>
          <cell r="C530" t="str">
            <v>USA &amp; Canada</v>
          </cell>
          <cell r="D530">
            <v>0</v>
          </cell>
          <cell r="E530">
            <v>19</v>
          </cell>
          <cell r="F530">
            <v>19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1904</v>
          </cell>
          <cell r="B531" t="str">
            <v>Jourdanton</v>
          </cell>
          <cell r="C531" t="str">
            <v>USA &amp; Canada</v>
          </cell>
          <cell r="D531">
            <v>0</v>
          </cell>
          <cell r="E531">
            <v>20</v>
          </cell>
          <cell r="F531">
            <v>19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1905</v>
          </cell>
          <cell r="B532" t="str">
            <v>Junction</v>
          </cell>
          <cell r="C532" t="str">
            <v>USA &amp; Canada</v>
          </cell>
          <cell r="D532">
            <v>0</v>
          </cell>
          <cell r="E532">
            <v>20</v>
          </cell>
          <cell r="F532">
            <v>22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1906</v>
          </cell>
          <cell r="B533" t="str">
            <v>Karnes City</v>
          </cell>
          <cell r="C533" t="str">
            <v>USA &amp; Canada</v>
          </cell>
          <cell r="D533">
            <v>0</v>
          </cell>
          <cell r="E533">
            <v>30</v>
          </cell>
          <cell r="F533">
            <v>31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1907</v>
          </cell>
          <cell r="B534" t="str">
            <v>San Antonio West</v>
          </cell>
          <cell r="C534" t="str">
            <v>USA &amp; Canada</v>
          </cell>
          <cell r="D534">
            <v>0</v>
          </cell>
          <cell r="E534">
            <v>19</v>
          </cell>
          <cell r="F534">
            <v>20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1908</v>
          </cell>
          <cell r="B535" t="str">
            <v>Kenedy</v>
          </cell>
          <cell r="C535" t="str">
            <v>USA &amp; Canada</v>
          </cell>
          <cell r="D535">
            <v>0</v>
          </cell>
          <cell r="E535">
            <v>35</v>
          </cell>
          <cell r="F535">
            <v>35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1909</v>
          </cell>
          <cell r="B536" t="str">
            <v>Kerrville</v>
          </cell>
          <cell r="C536" t="str">
            <v>USA &amp; Canada</v>
          </cell>
          <cell r="D536">
            <v>0</v>
          </cell>
          <cell r="E536">
            <v>156</v>
          </cell>
          <cell r="F536">
            <v>156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1912</v>
          </cell>
          <cell r="B537" t="str">
            <v>New Braunfels</v>
          </cell>
          <cell r="C537" t="str">
            <v>USA &amp; Canada</v>
          </cell>
          <cell r="D537">
            <v>0</v>
          </cell>
          <cell r="E537">
            <v>141</v>
          </cell>
          <cell r="F537">
            <v>147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1913</v>
          </cell>
          <cell r="B538" t="str">
            <v>New Braunfels Downtown</v>
          </cell>
          <cell r="C538" t="str">
            <v>USA &amp; Canada</v>
          </cell>
          <cell r="D538">
            <v>0</v>
          </cell>
          <cell r="E538">
            <v>77</v>
          </cell>
          <cell r="F538">
            <v>77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1914</v>
          </cell>
          <cell r="B539" t="str">
            <v>Pearsall</v>
          </cell>
          <cell r="C539" t="str">
            <v>USA &amp; Canada</v>
          </cell>
          <cell r="D539">
            <v>0</v>
          </cell>
          <cell r="E539">
            <v>20</v>
          </cell>
          <cell r="F539">
            <v>23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1916</v>
          </cell>
          <cell r="B540" t="str">
            <v>Pleasanton</v>
          </cell>
          <cell r="C540" t="str">
            <v>USA &amp; Canada</v>
          </cell>
          <cell r="D540">
            <v>0</v>
          </cell>
          <cell r="E540">
            <v>24</v>
          </cell>
          <cell r="F540">
            <v>24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1917</v>
          </cell>
          <cell r="B541" t="str">
            <v>Poteet</v>
          </cell>
          <cell r="C541" t="str">
            <v>USA &amp; Canada</v>
          </cell>
          <cell r="D541">
            <v>0</v>
          </cell>
          <cell r="E541">
            <v>43</v>
          </cell>
          <cell r="F541">
            <v>43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1918</v>
          </cell>
          <cell r="B542" t="str">
            <v>Randolph Metrocom</v>
          </cell>
          <cell r="C542" t="str">
            <v>USA &amp; Canada</v>
          </cell>
          <cell r="D542">
            <v>0</v>
          </cell>
          <cell r="E542">
            <v>34</v>
          </cell>
          <cell r="F542">
            <v>34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1919</v>
          </cell>
          <cell r="B543" t="str">
            <v>San Angelo</v>
          </cell>
          <cell r="C543" t="str">
            <v>USA &amp; Canada</v>
          </cell>
          <cell r="D543">
            <v>0</v>
          </cell>
          <cell r="E543">
            <v>66</v>
          </cell>
          <cell r="F543">
            <v>71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1921</v>
          </cell>
          <cell r="B544" t="str">
            <v>San Antonio</v>
          </cell>
          <cell r="C544" t="str">
            <v>USA &amp; Canada</v>
          </cell>
          <cell r="D544">
            <v>0</v>
          </cell>
          <cell r="E544">
            <v>393</v>
          </cell>
          <cell r="F544">
            <v>390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1922</v>
          </cell>
          <cell r="B545" t="str">
            <v>San Antonio Northwest</v>
          </cell>
          <cell r="C545" t="str">
            <v>USA &amp; Canada</v>
          </cell>
          <cell r="D545">
            <v>0</v>
          </cell>
          <cell r="E545">
            <v>34</v>
          </cell>
          <cell r="F545">
            <v>38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1923</v>
          </cell>
          <cell r="B546" t="str">
            <v>San Antonio-Oak Hills</v>
          </cell>
          <cell r="C546" t="str">
            <v>USA &amp; Canada</v>
          </cell>
          <cell r="D546">
            <v>0</v>
          </cell>
          <cell r="E546">
            <v>22</v>
          </cell>
          <cell r="F546">
            <v>23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1924</v>
          </cell>
          <cell r="B547" t="str">
            <v>San Marcos</v>
          </cell>
          <cell r="C547" t="str">
            <v>USA &amp; Canada</v>
          </cell>
          <cell r="D547">
            <v>0</v>
          </cell>
          <cell r="E547">
            <v>42</v>
          </cell>
          <cell r="F547">
            <v>41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1925</v>
          </cell>
          <cell r="B548" t="str">
            <v>San Saba</v>
          </cell>
          <cell r="C548" t="str">
            <v>USA &amp; Canada</v>
          </cell>
          <cell r="D548">
            <v>0</v>
          </cell>
          <cell r="E548">
            <v>19</v>
          </cell>
          <cell r="F548">
            <v>28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1926</v>
          </cell>
          <cell r="B549" t="str">
            <v>Seguin</v>
          </cell>
          <cell r="C549" t="str">
            <v>USA &amp; Canada</v>
          </cell>
          <cell r="D549">
            <v>0</v>
          </cell>
          <cell r="E549">
            <v>94</v>
          </cell>
          <cell r="F549">
            <v>91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1927</v>
          </cell>
          <cell r="B550" t="str">
            <v>Uvalde</v>
          </cell>
          <cell r="C550" t="str">
            <v>USA &amp; Canada</v>
          </cell>
          <cell r="D550">
            <v>0</v>
          </cell>
          <cell r="E550">
            <v>25</v>
          </cell>
          <cell r="F550">
            <v>26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23193</v>
          </cell>
          <cell r="B551" t="str">
            <v>Greater San Marcos</v>
          </cell>
          <cell r="C551" t="str">
            <v>USA &amp; Canada</v>
          </cell>
          <cell r="D551">
            <v>0</v>
          </cell>
          <cell r="E551">
            <v>16</v>
          </cell>
          <cell r="F551">
            <v>17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23834</v>
          </cell>
          <cell r="B552" t="str">
            <v>San Antonio North Central</v>
          </cell>
          <cell r="C552" t="str">
            <v>USA &amp; Canada</v>
          </cell>
          <cell r="D552">
            <v>0</v>
          </cell>
          <cell r="E552">
            <v>29</v>
          </cell>
          <cell r="F552">
            <v>30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24625</v>
          </cell>
          <cell r="B553" t="str">
            <v>San Antonio Northeast</v>
          </cell>
          <cell r="C553" t="str">
            <v>USA &amp; Canada</v>
          </cell>
          <cell r="D553">
            <v>0</v>
          </cell>
          <cell r="E553">
            <v>22</v>
          </cell>
          <cell r="F553">
            <v>24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25114</v>
          </cell>
          <cell r="B554" t="str">
            <v>Kerrville-Morning</v>
          </cell>
          <cell r="C554" t="str">
            <v>USA &amp; Canada</v>
          </cell>
          <cell r="D554">
            <v>0</v>
          </cell>
          <cell r="E554">
            <v>23</v>
          </cell>
          <cell r="F554">
            <v>23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26711</v>
          </cell>
          <cell r="B555" t="str">
            <v>San Angelo Sunrise</v>
          </cell>
          <cell r="C555" t="str">
            <v>USA &amp; Canada</v>
          </cell>
          <cell r="D555">
            <v>0</v>
          </cell>
          <cell r="E555">
            <v>17</v>
          </cell>
          <cell r="F555">
            <v>19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27797</v>
          </cell>
          <cell r="B556" t="str">
            <v>Seguin Sunrise</v>
          </cell>
          <cell r="C556" t="str">
            <v>USA &amp; Canada</v>
          </cell>
          <cell r="D556">
            <v>0</v>
          </cell>
          <cell r="E556">
            <v>13</v>
          </cell>
          <cell r="F556">
            <v>13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27849</v>
          </cell>
          <cell r="B557" t="str">
            <v>San Antonio Sunrise</v>
          </cell>
          <cell r="C557" t="str">
            <v>USA &amp; Canada</v>
          </cell>
          <cell r="D557">
            <v>0</v>
          </cell>
          <cell r="E557">
            <v>8</v>
          </cell>
          <cell r="F557">
            <v>8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28028</v>
          </cell>
          <cell r="B558" t="str">
            <v>Boerne Sunrise</v>
          </cell>
          <cell r="C558" t="str">
            <v>USA &amp; Canada</v>
          </cell>
          <cell r="D558">
            <v>0</v>
          </cell>
          <cell r="E558">
            <v>26</v>
          </cell>
          <cell r="F558">
            <v>25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28470</v>
          </cell>
          <cell r="B559" t="str">
            <v>San Antonio Airport</v>
          </cell>
          <cell r="C559" t="str">
            <v>USA &amp; Canada</v>
          </cell>
          <cell r="D559">
            <v>0</v>
          </cell>
          <cell r="E559">
            <v>10</v>
          </cell>
          <cell r="F559">
            <v>12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31011</v>
          </cell>
          <cell r="B560" t="str">
            <v>Hondo/D'Hanis</v>
          </cell>
          <cell r="C560" t="str">
            <v>USA &amp; Canada</v>
          </cell>
          <cell r="D560">
            <v>0</v>
          </cell>
          <cell r="E560">
            <v>34</v>
          </cell>
          <cell r="F560">
            <v>34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31014</v>
          </cell>
          <cell r="B561" t="str">
            <v>San Antonio Mission Trail</v>
          </cell>
          <cell r="C561" t="str">
            <v>USA &amp; Canada</v>
          </cell>
          <cell r="D561">
            <v>0</v>
          </cell>
          <cell r="E561">
            <v>35</v>
          </cell>
          <cell r="F561">
            <v>31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31692</v>
          </cell>
          <cell r="B562" t="str">
            <v>Wimberley</v>
          </cell>
          <cell r="C562" t="str">
            <v>USA &amp; Canada</v>
          </cell>
          <cell r="D562">
            <v>0</v>
          </cell>
          <cell r="E562">
            <v>25</v>
          </cell>
          <cell r="F562">
            <v>27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50842</v>
          </cell>
          <cell r="B563" t="str">
            <v>Fredericksburg-Morning</v>
          </cell>
          <cell r="C563" t="str">
            <v>USA &amp; Canada</v>
          </cell>
          <cell r="D563">
            <v>0</v>
          </cell>
          <cell r="E563">
            <v>54</v>
          </cell>
          <cell r="F563">
            <v>51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55233</v>
          </cell>
          <cell r="B564" t="str">
            <v>Canyon Lake</v>
          </cell>
          <cell r="C564" t="str">
            <v>USA &amp; Canada</v>
          </cell>
          <cell r="D564">
            <v>0</v>
          </cell>
          <cell r="E564">
            <v>19</v>
          </cell>
          <cell r="F564">
            <v>20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58225</v>
          </cell>
          <cell r="B565" t="str">
            <v>Dripping Springs</v>
          </cell>
          <cell r="C565" t="str">
            <v>USA &amp; Canada</v>
          </cell>
          <cell r="D565">
            <v>0</v>
          </cell>
          <cell r="E565">
            <v>16</v>
          </cell>
          <cell r="F565">
            <v>16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59245</v>
          </cell>
          <cell r="B566" t="str">
            <v>Stone Oak, San Antonio</v>
          </cell>
          <cell r="C566" t="str">
            <v>USA &amp; Canada</v>
          </cell>
          <cell r="D566">
            <v>0</v>
          </cell>
          <cell r="E566">
            <v>12</v>
          </cell>
          <cell r="F566">
            <v>13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60844</v>
          </cell>
          <cell r="B567" t="str">
            <v>San Antonio at the Dominion</v>
          </cell>
          <cell r="C567" t="str">
            <v>USA &amp; Canada</v>
          </cell>
          <cell r="D567">
            <v>0</v>
          </cell>
          <cell r="E567">
            <v>42</v>
          </cell>
          <cell r="F567">
            <v>47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79591</v>
          </cell>
          <cell r="B568" t="str">
            <v>San Antonio Alamo Ranch</v>
          </cell>
          <cell r="C568" t="str">
            <v>USA &amp; Canada</v>
          </cell>
          <cell r="D568">
            <v>0</v>
          </cell>
          <cell r="E568">
            <v>13</v>
          </cell>
          <cell r="F568">
            <v>14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82716</v>
          </cell>
          <cell r="B569" t="str">
            <v>San Antonio-Amigos Internacionales</v>
          </cell>
          <cell r="C569" t="str">
            <v>USA &amp; Canada</v>
          </cell>
          <cell r="D569">
            <v>0</v>
          </cell>
          <cell r="E569">
            <v>4</v>
          </cell>
          <cell r="F569">
            <v>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84349</v>
          </cell>
          <cell r="B570" t="str">
            <v>Fair Oaks Ranch</v>
          </cell>
          <cell r="C570" t="str">
            <v>USA &amp; Canada</v>
          </cell>
          <cell r="D570">
            <v>0</v>
          </cell>
          <cell r="E570">
            <v>51</v>
          </cell>
          <cell r="F570">
            <v>53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85026</v>
          </cell>
          <cell r="B571" t="str">
            <v>Boerne-Moontime</v>
          </cell>
          <cell r="C571" t="str">
            <v>USA &amp; Canada</v>
          </cell>
          <cell r="D571">
            <v>0</v>
          </cell>
          <cell r="E571">
            <v>16</v>
          </cell>
          <cell r="F571">
            <v>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85667</v>
          </cell>
          <cell r="B572" t="str">
            <v>Fredericksburg-Nimitz</v>
          </cell>
          <cell r="C572" t="str">
            <v>USA &amp; Canada</v>
          </cell>
          <cell r="D572">
            <v>0</v>
          </cell>
          <cell r="E572">
            <v>20</v>
          </cell>
          <cell r="F572">
            <v>27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86242</v>
          </cell>
          <cell r="B573" t="str">
            <v>Kyle</v>
          </cell>
          <cell r="C573" t="str">
            <v>USA &amp; Canada</v>
          </cell>
          <cell r="D573">
            <v>0</v>
          </cell>
          <cell r="E573">
            <v>25</v>
          </cell>
          <cell r="F573">
            <v>16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87032</v>
          </cell>
          <cell r="B574" t="str">
            <v>E-Club of District 5840 San Antonio</v>
          </cell>
          <cell r="C574" t="str">
            <v>USA &amp; Canada</v>
          </cell>
          <cell r="D574">
            <v>0</v>
          </cell>
          <cell r="E574">
            <v>10</v>
          </cell>
          <cell r="F574">
            <v>10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89953</v>
          </cell>
          <cell r="B575" t="str">
            <v>Blanco County</v>
          </cell>
          <cell r="C575" t="str">
            <v>USA &amp; Canada</v>
          </cell>
          <cell r="D575">
            <v>0</v>
          </cell>
          <cell r="E575">
            <v>47</v>
          </cell>
          <cell r="F575">
            <v>50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90318</v>
          </cell>
          <cell r="B576" t="str">
            <v>District 5840 Passport, San Antonio</v>
          </cell>
          <cell r="C576" t="str">
            <v>USA &amp; Canada</v>
          </cell>
          <cell r="D576">
            <v>0</v>
          </cell>
          <cell r="E576">
            <v>20</v>
          </cell>
          <cell r="F576">
            <v>22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 t="str">
            <v>Existing Club Totals</v>
          </cell>
          <cell r="B577">
            <v>0</v>
          </cell>
          <cell r="C577">
            <v>0</v>
          </cell>
          <cell r="D577">
            <v>0</v>
          </cell>
          <cell r="E577">
            <v>2471</v>
          </cell>
          <cell r="F577">
            <v>2506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9">
          <cell r="A579" t="str">
            <v>No New Clubs Chartered Since 1 July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 t="str">
            <v>Club ID</v>
          </cell>
          <cell r="B580" t="str">
            <v>Club Name</v>
          </cell>
          <cell r="C580" t="str">
            <v>Region 14 Name</v>
          </cell>
          <cell r="D580">
            <v>0</v>
          </cell>
          <cell r="E580" t="str">
            <v>Member Count @ 1 July</v>
          </cell>
          <cell r="F580" t="str">
            <v>Member Count @ Current</v>
          </cell>
          <cell r="G580">
            <v>0</v>
          </cell>
          <cell r="H580" t="str">
            <v>Termination Reason</v>
          </cell>
          <cell r="I580">
            <v>0</v>
          </cell>
          <cell r="J580" t="str">
            <v>Termination Date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 t="str">
            <v>New Club Totals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 t="str">
            <v>Member at 1 July</v>
          </cell>
          <cell r="E584">
            <v>0</v>
          </cell>
          <cell r="F584">
            <v>0</v>
          </cell>
          <cell r="G584" t="str">
            <v>Member @ Current</v>
          </cell>
          <cell r="H584">
            <v>0</v>
          </cell>
          <cell r="I584" t="str">
            <v>Net Change from 1 July</v>
          </cell>
          <cell r="J584">
            <v>0</v>
          </cell>
        </row>
        <row r="585">
          <cell r="A585" t="str">
            <v>Total Performance For District # 5840</v>
          </cell>
          <cell r="B585">
            <v>0</v>
          </cell>
          <cell r="C585">
            <v>0</v>
          </cell>
          <cell r="D585">
            <v>2471</v>
          </cell>
          <cell r="E585">
            <v>0</v>
          </cell>
          <cell r="F585">
            <v>0</v>
          </cell>
          <cell r="G585">
            <v>2506</v>
          </cell>
          <cell r="H585">
            <v>0</v>
          </cell>
          <cell r="I585">
            <v>35</v>
          </cell>
          <cell r="J585">
            <v>0</v>
          </cell>
        </row>
        <row r="587">
          <cell r="A587" t="str">
            <v>District ID 5870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 t="str">
            <v>Club ID</v>
          </cell>
          <cell r="B588" t="str">
            <v>Club Name</v>
          </cell>
          <cell r="C588" t="str">
            <v>Region 14 Name</v>
          </cell>
          <cell r="D588">
            <v>0</v>
          </cell>
          <cell r="E588" t="str">
            <v>Member Count @ 1 July</v>
          </cell>
          <cell r="F588" t="str">
            <v>Member Count @ Current</v>
          </cell>
          <cell r="G588">
            <v>0</v>
          </cell>
          <cell r="H588" t="str">
            <v>Termination Reason</v>
          </cell>
          <cell r="I588">
            <v>0</v>
          </cell>
          <cell r="J588" t="str">
            <v>Termination Date</v>
          </cell>
        </row>
        <row r="589">
          <cell r="A589">
            <v>1928</v>
          </cell>
          <cell r="B589" t="str">
            <v>Austin</v>
          </cell>
          <cell r="C589" t="str">
            <v>USA &amp; Canada</v>
          </cell>
          <cell r="D589">
            <v>0</v>
          </cell>
          <cell r="E589">
            <v>171</v>
          </cell>
          <cell r="F589">
            <v>179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1929</v>
          </cell>
          <cell r="B590" t="str">
            <v>Austin-Southwest</v>
          </cell>
          <cell r="C590" t="str">
            <v>USA &amp; Canada</v>
          </cell>
          <cell r="D590">
            <v>0</v>
          </cell>
          <cell r="E590">
            <v>19</v>
          </cell>
          <cell r="F590">
            <v>19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1930</v>
          </cell>
          <cell r="B591" t="str">
            <v>Austin Westlake</v>
          </cell>
          <cell r="C591" t="str">
            <v>USA &amp; Canada</v>
          </cell>
          <cell r="D591">
            <v>0</v>
          </cell>
          <cell r="E591">
            <v>22</v>
          </cell>
          <cell r="F591">
            <v>27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1931</v>
          </cell>
          <cell r="B592" t="str">
            <v>Belton</v>
          </cell>
          <cell r="C592" t="str">
            <v>USA &amp; Canada</v>
          </cell>
          <cell r="D592">
            <v>0</v>
          </cell>
          <cell r="E592">
            <v>15</v>
          </cell>
          <cell r="F592">
            <v>16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1932</v>
          </cell>
          <cell r="B593" t="str">
            <v>Bosque County (Clifton)</v>
          </cell>
          <cell r="C593" t="str">
            <v>USA &amp; Canada</v>
          </cell>
          <cell r="D593">
            <v>0</v>
          </cell>
          <cell r="E593">
            <v>26</v>
          </cell>
          <cell r="F593">
            <v>27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1933</v>
          </cell>
          <cell r="B594" t="str">
            <v>Burnet</v>
          </cell>
          <cell r="C594" t="str">
            <v>USA &amp; Canada</v>
          </cell>
          <cell r="D594">
            <v>0</v>
          </cell>
          <cell r="E594">
            <v>81</v>
          </cell>
          <cell r="F594">
            <v>80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1934</v>
          </cell>
          <cell r="B595" t="str">
            <v>Caldwell</v>
          </cell>
          <cell r="C595" t="str">
            <v>USA &amp; Canada</v>
          </cell>
          <cell r="D595">
            <v>0</v>
          </cell>
          <cell r="E595">
            <v>18</v>
          </cell>
          <cell r="F595">
            <v>17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1935</v>
          </cell>
          <cell r="B596" t="str">
            <v>Cameron</v>
          </cell>
          <cell r="C596" t="str">
            <v>USA &amp; Canada</v>
          </cell>
          <cell r="D596">
            <v>0</v>
          </cell>
          <cell r="E596">
            <v>26</v>
          </cell>
          <cell r="F596">
            <v>25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1936</v>
          </cell>
          <cell r="B597" t="str">
            <v>Copperas Cove</v>
          </cell>
          <cell r="C597" t="str">
            <v>USA &amp; Canada</v>
          </cell>
          <cell r="D597">
            <v>0</v>
          </cell>
          <cell r="E597">
            <v>15</v>
          </cell>
          <cell r="F597">
            <v>18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1937</v>
          </cell>
          <cell r="B598" t="str">
            <v>Corsicana</v>
          </cell>
          <cell r="C598" t="str">
            <v>USA &amp; Canada</v>
          </cell>
          <cell r="D598">
            <v>0</v>
          </cell>
          <cell r="E598">
            <v>65</v>
          </cell>
          <cell r="F598">
            <v>65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1938</v>
          </cell>
          <cell r="B599" t="str">
            <v>Waco-Lake Brazos</v>
          </cell>
          <cell r="C599" t="str">
            <v>USA &amp; Canada</v>
          </cell>
          <cell r="D599">
            <v>0</v>
          </cell>
          <cell r="E599">
            <v>38</v>
          </cell>
          <cell r="F599">
            <v>33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1939</v>
          </cell>
          <cell r="B600" t="str">
            <v>Fairfield</v>
          </cell>
          <cell r="C600" t="str">
            <v>USA &amp; Canada</v>
          </cell>
          <cell r="D600">
            <v>0</v>
          </cell>
          <cell r="E600">
            <v>16</v>
          </cell>
          <cell r="F600">
            <v>17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1940</v>
          </cell>
          <cell r="B601" t="str">
            <v>Flatonia</v>
          </cell>
          <cell r="C601" t="str">
            <v>USA &amp; Canada</v>
          </cell>
          <cell r="D601">
            <v>0</v>
          </cell>
          <cell r="E601">
            <v>30</v>
          </cell>
          <cell r="F601">
            <v>27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1941</v>
          </cell>
          <cell r="B602" t="str">
            <v>Georgetown</v>
          </cell>
          <cell r="C602" t="str">
            <v>USA &amp; Canada</v>
          </cell>
          <cell r="D602">
            <v>0</v>
          </cell>
          <cell r="E602">
            <v>118</v>
          </cell>
          <cell r="F602">
            <v>117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1942</v>
          </cell>
          <cell r="B603" t="str">
            <v>Giddings</v>
          </cell>
          <cell r="C603" t="str">
            <v>USA &amp; Canada</v>
          </cell>
          <cell r="D603">
            <v>0</v>
          </cell>
          <cell r="E603">
            <v>33</v>
          </cell>
          <cell r="F603">
            <v>34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  <row r="604">
          <cell r="A604">
            <v>1943</v>
          </cell>
          <cell r="B604" t="str">
            <v>Hallettsville</v>
          </cell>
          <cell r="C604" t="str">
            <v>USA &amp; Canada</v>
          </cell>
          <cell r="D604">
            <v>0</v>
          </cell>
          <cell r="E604">
            <v>24</v>
          </cell>
          <cell r="F604">
            <v>25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A605">
            <v>1944</v>
          </cell>
          <cell r="B605" t="str">
            <v>Waco Sunrise</v>
          </cell>
          <cell r="C605" t="str">
            <v>USA &amp; Canada</v>
          </cell>
          <cell r="D605">
            <v>0</v>
          </cell>
          <cell r="E605">
            <v>33</v>
          </cell>
          <cell r="F605">
            <v>33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</row>
        <row r="606">
          <cell r="A606">
            <v>1945</v>
          </cell>
          <cell r="B606" t="str">
            <v>Hillsboro</v>
          </cell>
          <cell r="C606" t="str">
            <v>USA &amp; Canada</v>
          </cell>
          <cell r="D606">
            <v>0</v>
          </cell>
          <cell r="E606">
            <v>27</v>
          </cell>
          <cell r="F606">
            <v>27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>
            <v>1946</v>
          </cell>
          <cell r="B607" t="str">
            <v>Itasca</v>
          </cell>
          <cell r="C607" t="str">
            <v>USA &amp; Canada</v>
          </cell>
          <cell r="D607">
            <v>0</v>
          </cell>
          <cell r="E607">
            <v>9</v>
          </cell>
          <cell r="F607">
            <v>10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</row>
        <row r="608">
          <cell r="A608">
            <v>1947</v>
          </cell>
          <cell r="B608" t="str">
            <v>Killeen</v>
          </cell>
          <cell r="C608" t="str">
            <v>USA &amp; Canada</v>
          </cell>
          <cell r="D608">
            <v>0</v>
          </cell>
          <cell r="E608">
            <v>23</v>
          </cell>
          <cell r="F608">
            <v>27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</row>
        <row r="609">
          <cell r="A609">
            <v>1948</v>
          </cell>
          <cell r="B609" t="str">
            <v>La Grange</v>
          </cell>
          <cell r="C609" t="str">
            <v>USA &amp; Canada</v>
          </cell>
          <cell r="D609">
            <v>0</v>
          </cell>
          <cell r="E609">
            <v>71</v>
          </cell>
          <cell r="F609">
            <v>62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A610">
            <v>1950</v>
          </cell>
          <cell r="B610" t="str">
            <v>Marble Falls</v>
          </cell>
          <cell r="C610" t="str">
            <v>USA &amp; Canada</v>
          </cell>
          <cell r="D610">
            <v>0</v>
          </cell>
          <cell r="E610">
            <v>81</v>
          </cell>
          <cell r="F610">
            <v>80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A611">
            <v>1951</v>
          </cell>
          <cell r="B611" t="str">
            <v>Marlin</v>
          </cell>
          <cell r="C611" t="str">
            <v>USA &amp; Canada</v>
          </cell>
          <cell r="D611">
            <v>0</v>
          </cell>
          <cell r="E611">
            <v>16</v>
          </cell>
          <cell r="F611">
            <v>20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A612">
            <v>1952</v>
          </cell>
          <cell r="B612" t="str">
            <v>McGregor</v>
          </cell>
          <cell r="C612" t="str">
            <v>USA &amp; Canada</v>
          </cell>
          <cell r="D612">
            <v>0</v>
          </cell>
          <cell r="E612">
            <v>34</v>
          </cell>
          <cell r="F612">
            <v>33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>
            <v>1953</v>
          </cell>
          <cell r="B613" t="str">
            <v>Mexia</v>
          </cell>
          <cell r="C613" t="str">
            <v>USA &amp; Canada</v>
          </cell>
          <cell r="D613">
            <v>0</v>
          </cell>
          <cell r="E613">
            <v>23</v>
          </cell>
          <cell r="F613">
            <v>22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A614">
            <v>1954</v>
          </cell>
          <cell r="B614" t="str">
            <v>Austin-North by Northeast</v>
          </cell>
          <cell r="C614" t="str">
            <v>USA &amp; Canada</v>
          </cell>
          <cell r="D614">
            <v>0</v>
          </cell>
          <cell r="E614">
            <v>31</v>
          </cell>
          <cell r="F614">
            <v>33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A615">
            <v>1955</v>
          </cell>
          <cell r="B615" t="str">
            <v>Northwest Austin</v>
          </cell>
          <cell r="C615" t="str">
            <v>USA &amp; Canada</v>
          </cell>
          <cell r="D615">
            <v>0</v>
          </cell>
          <cell r="E615">
            <v>87</v>
          </cell>
          <cell r="F615">
            <v>82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A616">
            <v>1957</v>
          </cell>
          <cell r="B616" t="str">
            <v>Rockdale</v>
          </cell>
          <cell r="C616" t="str">
            <v>USA &amp; Canada</v>
          </cell>
          <cell r="D616">
            <v>0</v>
          </cell>
          <cell r="E616">
            <v>24</v>
          </cell>
          <cell r="F616">
            <v>28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A617">
            <v>1958</v>
          </cell>
          <cell r="B617" t="str">
            <v>Round Rock</v>
          </cell>
          <cell r="C617" t="str">
            <v>USA &amp; Canada</v>
          </cell>
          <cell r="D617">
            <v>0</v>
          </cell>
          <cell r="E617">
            <v>61</v>
          </cell>
          <cell r="F617">
            <v>64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A618">
            <v>1960</v>
          </cell>
          <cell r="B618" t="str">
            <v>Shiner</v>
          </cell>
          <cell r="C618" t="str">
            <v>USA &amp; Canada</v>
          </cell>
          <cell r="D618">
            <v>0</v>
          </cell>
          <cell r="E618">
            <v>23</v>
          </cell>
          <cell r="F618">
            <v>21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>
            <v>1961</v>
          </cell>
          <cell r="B619" t="str">
            <v>Somerville</v>
          </cell>
          <cell r="C619" t="str">
            <v>USA &amp; Canada</v>
          </cell>
          <cell r="D619">
            <v>0</v>
          </cell>
          <cell r="E619">
            <v>10</v>
          </cell>
          <cell r="F619">
            <v>10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A620">
            <v>1962</v>
          </cell>
          <cell r="B620" t="str">
            <v>South Austin</v>
          </cell>
          <cell r="C620" t="str">
            <v>USA &amp; Canada</v>
          </cell>
          <cell r="D620">
            <v>0</v>
          </cell>
          <cell r="E620">
            <v>20</v>
          </cell>
          <cell r="F620">
            <v>22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A621">
            <v>1963</v>
          </cell>
          <cell r="B621" t="str">
            <v>Taylor</v>
          </cell>
          <cell r="C621" t="str">
            <v>USA &amp; Canada</v>
          </cell>
          <cell r="D621">
            <v>0</v>
          </cell>
          <cell r="E621">
            <v>24</v>
          </cell>
          <cell r="F621">
            <v>22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A622">
            <v>1965</v>
          </cell>
          <cell r="B622" t="str">
            <v>Temple</v>
          </cell>
          <cell r="C622" t="str">
            <v>USA &amp; Canada</v>
          </cell>
          <cell r="D622">
            <v>0</v>
          </cell>
          <cell r="E622">
            <v>93</v>
          </cell>
          <cell r="F622">
            <v>94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A623">
            <v>1966</v>
          </cell>
          <cell r="B623" t="str">
            <v>Waco</v>
          </cell>
          <cell r="C623" t="str">
            <v>USA &amp; Canada</v>
          </cell>
          <cell r="D623">
            <v>0</v>
          </cell>
          <cell r="E623">
            <v>223</v>
          </cell>
          <cell r="F623">
            <v>220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</row>
        <row r="624">
          <cell r="A624">
            <v>1967</v>
          </cell>
          <cell r="B624" t="str">
            <v>West Austin</v>
          </cell>
          <cell r="C624" t="str">
            <v>USA &amp; Canada</v>
          </cell>
          <cell r="D624">
            <v>0</v>
          </cell>
          <cell r="E624">
            <v>19</v>
          </cell>
          <cell r="F624">
            <v>19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>
            <v>1968</v>
          </cell>
          <cell r="B625" t="str">
            <v>Yoakum</v>
          </cell>
          <cell r="C625" t="str">
            <v>USA &amp; Canada</v>
          </cell>
          <cell r="D625">
            <v>0</v>
          </cell>
          <cell r="E625">
            <v>27</v>
          </cell>
          <cell r="F625">
            <v>27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</row>
        <row r="626">
          <cell r="A626">
            <v>21228</v>
          </cell>
          <cell r="B626" t="str">
            <v>Temple-South</v>
          </cell>
          <cell r="C626" t="str">
            <v>USA &amp; Canada</v>
          </cell>
          <cell r="D626">
            <v>0</v>
          </cell>
          <cell r="E626">
            <v>52</v>
          </cell>
          <cell r="F626">
            <v>53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</row>
        <row r="627">
          <cell r="A627">
            <v>22997</v>
          </cell>
          <cell r="B627" t="str">
            <v>Killeen Heights</v>
          </cell>
          <cell r="C627" t="str">
            <v>USA &amp; Canada</v>
          </cell>
          <cell r="D627">
            <v>0</v>
          </cell>
          <cell r="E627">
            <v>120</v>
          </cell>
          <cell r="F627">
            <v>120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</row>
        <row r="628">
          <cell r="A628">
            <v>24231</v>
          </cell>
          <cell r="B628" t="str">
            <v>Austin University Area</v>
          </cell>
          <cell r="C628" t="str">
            <v>USA &amp; Canada</v>
          </cell>
          <cell r="D628">
            <v>0</v>
          </cell>
          <cell r="E628">
            <v>39</v>
          </cell>
          <cell r="F628">
            <v>38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A629">
            <v>24685</v>
          </cell>
          <cell r="B629" t="str">
            <v>Navarro County/Corsicana</v>
          </cell>
          <cell r="C629" t="str">
            <v>USA &amp; Canada</v>
          </cell>
          <cell r="D629">
            <v>0</v>
          </cell>
          <cell r="E629">
            <v>12</v>
          </cell>
          <cell r="F629">
            <v>12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A630">
            <v>26397</v>
          </cell>
          <cell r="B630" t="str">
            <v>Cedar Park-Leander</v>
          </cell>
          <cell r="C630" t="str">
            <v>USA &amp; Canada</v>
          </cell>
          <cell r="D630">
            <v>0</v>
          </cell>
          <cell r="E630">
            <v>27</v>
          </cell>
          <cell r="F630">
            <v>20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>
            <v>27512</v>
          </cell>
          <cell r="B631" t="str">
            <v>Bastrop County</v>
          </cell>
          <cell r="C631" t="str">
            <v>USA &amp; Canada</v>
          </cell>
          <cell r="D631">
            <v>0</v>
          </cell>
          <cell r="E631">
            <v>31</v>
          </cell>
          <cell r="F631">
            <v>30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A632">
            <v>28486</v>
          </cell>
          <cell r="B632" t="str">
            <v>Lakeway/Lake Travis</v>
          </cell>
          <cell r="C632" t="str">
            <v>USA &amp; Canada</v>
          </cell>
          <cell r="D632">
            <v>0</v>
          </cell>
          <cell r="E632">
            <v>42</v>
          </cell>
          <cell r="F632">
            <v>41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</row>
        <row r="633">
          <cell r="A633">
            <v>29111</v>
          </cell>
          <cell r="B633" t="str">
            <v>East Austin</v>
          </cell>
          <cell r="C633" t="str">
            <v>USA &amp; Canada</v>
          </cell>
          <cell r="D633">
            <v>0</v>
          </cell>
          <cell r="E633">
            <v>9</v>
          </cell>
          <cell r="F633">
            <v>9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A634">
            <v>31136</v>
          </cell>
          <cell r="B634" t="str">
            <v>Salado</v>
          </cell>
          <cell r="C634" t="str">
            <v>USA &amp; Canada</v>
          </cell>
          <cell r="D634">
            <v>0</v>
          </cell>
          <cell r="E634">
            <v>13</v>
          </cell>
          <cell r="F634">
            <v>10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A635">
            <v>31399</v>
          </cell>
          <cell r="B635" t="str">
            <v>Georgetown (Sunrise)</v>
          </cell>
          <cell r="C635" t="str">
            <v>USA &amp; Canada</v>
          </cell>
          <cell r="D635">
            <v>0</v>
          </cell>
          <cell r="E635">
            <v>11</v>
          </cell>
          <cell r="F635">
            <v>10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A636">
            <v>31668</v>
          </cell>
          <cell r="B636" t="str">
            <v>Pflugerville</v>
          </cell>
          <cell r="C636" t="str">
            <v>USA &amp; Canada</v>
          </cell>
          <cell r="D636">
            <v>0</v>
          </cell>
          <cell r="E636">
            <v>61</v>
          </cell>
          <cell r="F636">
            <v>68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>
            <v>50754</v>
          </cell>
          <cell r="B637" t="str">
            <v>Georgetown-Sun City</v>
          </cell>
          <cell r="C637" t="str">
            <v>USA &amp; Canada</v>
          </cell>
          <cell r="D637">
            <v>0</v>
          </cell>
          <cell r="E637">
            <v>54</v>
          </cell>
          <cell r="F637">
            <v>51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A638">
            <v>53857</v>
          </cell>
          <cell r="B638" t="str">
            <v>Round Rock Sunrise</v>
          </cell>
          <cell r="C638" t="str">
            <v>USA &amp; Canada</v>
          </cell>
          <cell r="D638">
            <v>0</v>
          </cell>
          <cell r="E638">
            <v>19</v>
          </cell>
          <cell r="F638">
            <v>20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A639">
            <v>61733</v>
          </cell>
          <cell r="B639" t="str">
            <v>Lexington</v>
          </cell>
          <cell r="C639" t="str">
            <v>USA &amp; Canada</v>
          </cell>
          <cell r="D639">
            <v>0</v>
          </cell>
          <cell r="E639">
            <v>12</v>
          </cell>
          <cell r="F639">
            <v>12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A640">
            <v>62133</v>
          </cell>
          <cell r="B640" t="str">
            <v>Marble Falls Daybreak</v>
          </cell>
          <cell r="C640" t="str">
            <v>USA &amp; Canada</v>
          </cell>
          <cell r="D640">
            <v>0</v>
          </cell>
          <cell r="E640">
            <v>21</v>
          </cell>
          <cell r="F640">
            <v>18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A641">
            <v>69940</v>
          </cell>
          <cell r="B641" t="str">
            <v>Hutto</v>
          </cell>
          <cell r="C641" t="str">
            <v>USA &amp; Canada</v>
          </cell>
          <cell r="D641">
            <v>0</v>
          </cell>
          <cell r="E641">
            <v>23</v>
          </cell>
          <cell r="F641">
            <v>22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77086</v>
          </cell>
          <cell r="B642" t="str">
            <v>Austin Cosmopolitan</v>
          </cell>
          <cell r="C642" t="str">
            <v>USA &amp; Canada</v>
          </cell>
          <cell r="D642">
            <v>0</v>
          </cell>
          <cell r="E642">
            <v>35</v>
          </cell>
          <cell r="F642">
            <v>33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82890</v>
          </cell>
          <cell r="B643" t="str">
            <v>Harker Heights</v>
          </cell>
          <cell r="C643" t="str">
            <v>USA &amp; Canada</v>
          </cell>
          <cell r="D643">
            <v>0</v>
          </cell>
          <cell r="E643">
            <v>61</v>
          </cell>
          <cell r="F643">
            <v>59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86821</v>
          </cell>
          <cell r="B644" t="str">
            <v>E-Club of 5870</v>
          </cell>
          <cell r="C644" t="str">
            <v>USA &amp; Canada</v>
          </cell>
          <cell r="D644">
            <v>0</v>
          </cell>
          <cell r="E644">
            <v>28</v>
          </cell>
          <cell r="F644">
            <v>30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89873</v>
          </cell>
          <cell r="B645" t="str">
            <v>Austin Central</v>
          </cell>
          <cell r="C645" t="str">
            <v>USA &amp; Canada</v>
          </cell>
          <cell r="D645">
            <v>0</v>
          </cell>
          <cell r="E645">
            <v>22</v>
          </cell>
          <cell r="F645">
            <v>22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 t="str">
            <v>Existing Club Totals</v>
          </cell>
          <cell r="B646">
            <v>0</v>
          </cell>
          <cell r="C646">
            <v>0</v>
          </cell>
          <cell r="D646">
            <v>0</v>
          </cell>
          <cell r="E646">
            <v>2368</v>
          </cell>
          <cell r="F646">
            <v>2360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8">
          <cell r="A648" t="str">
            <v>No New Clubs Chartered Since 1 July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D649">
            <v>0</v>
          </cell>
          <cell r="E649" t="str">
            <v>Member Count @ 1 July</v>
          </cell>
          <cell r="F649" t="str">
            <v>Member Count @ Current</v>
          </cell>
          <cell r="G649">
            <v>0</v>
          </cell>
          <cell r="H649" t="str">
            <v>Termination Reason</v>
          </cell>
          <cell r="I649">
            <v>0</v>
          </cell>
          <cell r="J649" t="str">
            <v>Termination Date</v>
          </cell>
        </row>
        <row r="650">
          <cell r="A650">
            <v>0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A651" t="str">
            <v>New Club Totals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</row>
        <row r="653">
          <cell r="A653">
            <v>0</v>
          </cell>
          <cell r="B653">
            <v>0</v>
          </cell>
          <cell r="C653">
            <v>0</v>
          </cell>
          <cell r="D653" t="str">
            <v>Member at 1 July</v>
          </cell>
          <cell r="E653">
            <v>0</v>
          </cell>
          <cell r="F653">
            <v>0</v>
          </cell>
          <cell r="G653" t="str">
            <v>Member @ Current</v>
          </cell>
          <cell r="H653">
            <v>0</v>
          </cell>
          <cell r="I653" t="str">
            <v>Net Change from 1 July</v>
          </cell>
          <cell r="J653">
            <v>0</v>
          </cell>
        </row>
        <row r="654">
          <cell r="A654" t="str">
            <v>Total Performance For District # 5870</v>
          </cell>
          <cell r="B654">
            <v>0</v>
          </cell>
          <cell r="C654">
            <v>0</v>
          </cell>
          <cell r="D654">
            <v>2368</v>
          </cell>
          <cell r="E654">
            <v>0</v>
          </cell>
          <cell r="F654">
            <v>0</v>
          </cell>
          <cell r="G654">
            <v>2360</v>
          </cell>
          <cell r="H654">
            <v>0</v>
          </cell>
          <cell r="I654">
            <v>-8</v>
          </cell>
          <cell r="J654">
            <v>0</v>
          </cell>
        </row>
        <row r="656">
          <cell r="A656" t="str">
            <v>District ID 5890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A657" t="str">
            <v>Club ID</v>
          </cell>
          <cell r="B657" t="str">
            <v>Club Name</v>
          </cell>
          <cell r="C657" t="str">
            <v>Region 14 Name</v>
          </cell>
          <cell r="D657">
            <v>0</v>
          </cell>
          <cell r="E657" t="str">
            <v>Member Count @ 1 July</v>
          </cell>
          <cell r="F657" t="str">
            <v>Member Count @ Current</v>
          </cell>
          <cell r="G657">
            <v>0</v>
          </cell>
          <cell r="H657" t="str">
            <v>Termination Reason</v>
          </cell>
          <cell r="I657">
            <v>0</v>
          </cell>
          <cell r="J657" t="str">
            <v>Termination Date</v>
          </cell>
        </row>
        <row r="658">
          <cell r="A658">
            <v>1970</v>
          </cell>
          <cell r="B658" t="str">
            <v>Alvin</v>
          </cell>
          <cell r="C658" t="str">
            <v>USA &amp; Canada</v>
          </cell>
          <cell r="D658">
            <v>0</v>
          </cell>
          <cell r="E658">
            <v>31</v>
          </cell>
          <cell r="F658">
            <v>36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A659">
            <v>1971</v>
          </cell>
          <cell r="B659" t="str">
            <v>Angleton</v>
          </cell>
          <cell r="C659" t="str">
            <v>USA &amp; Canada</v>
          </cell>
          <cell r="D659">
            <v>0</v>
          </cell>
          <cell r="E659">
            <v>28</v>
          </cell>
          <cell r="F659">
            <v>28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660">
          <cell r="A660">
            <v>1972</v>
          </cell>
          <cell r="B660" t="str">
            <v>Bay City</v>
          </cell>
          <cell r="C660" t="str">
            <v>USA &amp; Canada</v>
          </cell>
          <cell r="D660">
            <v>0</v>
          </cell>
          <cell r="E660">
            <v>33</v>
          </cell>
          <cell r="F660">
            <v>34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>
            <v>1973</v>
          </cell>
          <cell r="B661" t="str">
            <v>Baytown</v>
          </cell>
          <cell r="C661" t="str">
            <v>USA &amp; Canada</v>
          </cell>
          <cell r="D661">
            <v>0</v>
          </cell>
          <cell r="E661">
            <v>109</v>
          </cell>
          <cell r="F661">
            <v>105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</row>
        <row r="662">
          <cell r="A662">
            <v>1974</v>
          </cell>
          <cell r="B662" t="str">
            <v>Bellaire-Southwest Houston</v>
          </cell>
          <cell r="C662" t="str">
            <v>USA &amp; Canada</v>
          </cell>
          <cell r="D662">
            <v>0</v>
          </cell>
          <cell r="E662">
            <v>48</v>
          </cell>
          <cell r="F662">
            <v>48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</row>
        <row r="663">
          <cell r="A663">
            <v>1975</v>
          </cell>
          <cell r="B663" t="str">
            <v>Brazosport</v>
          </cell>
          <cell r="C663" t="str">
            <v>USA &amp; Canada</v>
          </cell>
          <cell r="D663">
            <v>0</v>
          </cell>
          <cell r="E663">
            <v>90</v>
          </cell>
          <cell r="F663">
            <v>90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</row>
        <row r="664">
          <cell r="A664">
            <v>1976</v>
          </cell>
          <cell r="B664" t="str">
            <v>Brenham</v>
          </cell>
          <cell r="C664" t="str">
            <v>USA &amp; Canada</v>
          </cell>
          <cell r="D664">
            <v>0</v>
          </cell>
          <cell r="E664">
            <v>40</v>
          </cell>
          <cell r="F664">
            <v>40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</row>
        <row r="665">
          <cell r="A665">
            <v>1977</v>
          </cell>
          <cell r="B665" t="str">
            <v>Columbus</v>
          </cell>
          <cell r="C665" t="str">
            <v>USA &amp; Canada</v>
          </cell>
          <cell r="D665">
            <v>0</v>
          </cell>
          <cell r="E665">
            <v>18</v>
          </cell>
          <cell r="F665">
            <v>21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</row>
        <row r="666">
          <cell r="A666">
            <v>1978</v>
          </cell>
          <cell r="B666" t="str">
            <v>Cypress-Fairbanks</v>
          </cell>
          <cell r="C666" t="str">
            <v>USA &amp; Canada</v>
          </cell>
          <cell r="D666">
            <v>0</v>
          </cell>
          <cell r="E666">
            <v>39</v>
          </cell>
          <cell r="F666">
            <v>41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>
            <v>1979</v>
          </cell>
          <cell r="B667" t="str">
            <v>Deer Park</v>
          </cell>
          <cell r="C667" t="str">
            <v>USA &amp; Canada</v>
          </cell>
          <cell r="D667">
            <v>0</v>
          </cell>
          <cell r="E667">
            <v>44</v>
          </cell>
          <cell r="F667">
            <v>44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</row>
        <row r="668">
          <cell r="A668">
            <v>1981</v>
          </cell>
          <cell r="B668" t="str">
            <v>El Campo</v>
          </cell>
          <cell r="C668" t="str">
            <v>USA &amp; Canada</v>
          </cell>
          <cell r="D668">
            <v>0</v>
          </cell>
          <cell r="E668">
            <v>98</v>
          </cell>
          <cell r="F668">
            <v>98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</row>
        <row r="669">
          <cell r="A669">
            <v>1982</v>
          </cell>
          <cell r="B669" t="str">
            <v>Galena Park/Jacinto City</v>
          </cell>
          <cell r="C669" t="str">
            <v>USA &amp; Canada</v>
          </cell>
          <cell r="D669">
            <v>0</v>
          </cell>
          <cell r="E669">
            <v>29</v>
          </cell>
          <cell r="F669">
            <v>31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</row>
        <row r="670">
          <cell r="A670">
            <v>1985</v>
          </cell>
          <cell r="B670" t="str">
            <v>Houston Hobby Area</v>
          </cell>
          <cell r="C670" t="str">
            <v>USA &amp; Canada</v>
          </cell>
          <cell r="D670">
            <v>0</v>
          </cell>
          <cell r="E670">
            <v>15</v>
          </cell>
          <cell r="F670">
            <v>17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</row>
        <row r="671">
          <cell r="A671">
            <v>1986</v>
          </cell>
          <cell r="B671" t="str">
            <v>Harrisburg (Houston)</v>
          </cell>
          <cell r="C671" t="str">
            <v>USA &amp; Canada</v>
          </cell>
          <cell r="D671">
            <v>0</v>
          </cell>
          <cell r="E671">
            <v>40</v>
          </cell>
          <cell r="F671">
            <v>35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</row>
        <row r="672">
          <cell r="A672">
            <v>1987</v>
          </cell>
          <cell r="B672" t="str">
            <v>Highlands</v>
          </cell>
          <cell r="C672" t="str">
            <v>USA &amp; Canada</v>
          </cell>
          <cell r="D672">
            <v>0</v>
          </cell>
          <cell r="E672">
            <v>20</v>
          </cell>
          <cell r="F672">
            <v>21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</row>
        <row r="673">
          <cell r="A673">
            <v>1988</v>
          </cell>
          <cell r="B673" t="str">
            <v>Houston</v>
          </cell>
          <cell r="C673" t="str">
            <v>USA &amp; Canada</v>
          </cell>
          <cell r="D673">
            <v>0</v>
          </cell>
          <cell r="E673">
            <v>111</v>
          </cell>
          <cell r="F673">
            <v>116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</row>
        <row r="674">
          <cell r="A674">
            <v>1990</v>
          </cell>
          <cell r="B674" t="str">
            <v>Houston Heights</v>
          </cell>
          <cell r="C674" t="str">
            <v>USA &amp; Canada</v>
          </cell>
          <cell r="D674">
            <v>0</v>
          </cell>
          <cell r="E674">
            <v>45</v>
          </cell>
          <cell r="F674">
            <v>47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A675">
            <v>1991</v>
          </cell>
          <cell r="B675" t="str">
            <v>Humble</v>
          </cell>
          <cell r="C675" t="str">
            <v>USA &amp; Canada</v>
          </cell>
          <cell r="D675">
            <v>0</v>
          </cell>
          <cell r="E675">
            <v>72</v>
          </cell>
          <cell r="F675">
            <v>75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A676">
            <v>1992</v>
          </cell>
          <cell r="B676" t="str">
            <v>Katy</v>
          </cell>
          <cell r="C676" t="str">
            <v>USA &amp; Canada</v>
          </cell>
          <cell r="D676">
            <v>0</v>
          </cell>
          <cell r="E676">
            <v>89</v>
          </cell>
          <cell r="F676">
            <v>87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</row>
        <row r="677">
          <cell r="A677">
            <v>1993</v>
          </cell>
          <cell r="B677" t="str">
            <v>La Porte</v>
          </cell>
          <cell r="C677" t="str">
            <v>USA &amp; Canada</v>
          </cell>
          <cell r="D677">
            <v>0</v>
          </cell>
          <cell r="E677">
            <v>35</v>
          </cell>
          <cell r="F677">
            <v>36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A678">
            <v>1995</v>
          </cell>
          <cell r="B678" t="str">
            <v>Memorial-Spring Branch (Houston)</v>
          </cell>
          <cell r="C678" t="str">
            <v>USA &amp; Canada</v>
          </cell>
          <cell r="D678">
            <v>0</v>
          </cell>
          <cell r="E678">
            <v>54</v>
          </cell>
          <cell r="F678">
            <v>57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</row>
        <row r="679">
          <cell r="A679">
            <v>1997</v>
          </cell>
          <cell r="B679" t="str">
            <v>North Shore (Houston)</v>
          </cell>
          <cell r="C679" t="str">
            <v>USA &amp; Canada</v>
          </cell>
          <cell r="D679">
            <v>0</v>
          </cell>
          <cell r="E679">
            <v>72</v>
          </cell>
          <cell r="F679">
            <v>73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</row>
        <row r="680">
          <cell r="A680">
            <v>1999</v>
          </cell>
          <cell r="B680" t="str">
            <v>Oyster Creek</v>
          </cell>
          <cell r="C680" t="str">
            <v>USA &amp; Canada</v>
          </cell>
          <cell r="D680">
            <v>0</v>
          </cell>
          <cell r="E680">
            <v>12</v>
          </cell>
          <cell r="F680">
            <v>10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</row>
        <row r="681">
          <cell r="A681">
            <v>2000</v>
          </cell>
          <cell r="B681" t="str">
            <v>Palacios</v>
          </cell>
          <cell r="C681" t="str">
            <v>USA &amp; Canada</v>
          </cell>
          <cell r="D681">
            <v>0</v>
          </cell>
          <cell r="E681">
            <v>14</v>
          </cell>
          <cell r="F681">
            <v>14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A682">
            <v>2001</v>
          </cell>
          <cell r="B682" t="str">
            <v>Pasadena</v>
          </cell>
          <cell r="C682" t="str">
            <v>USA &amp; Canada</v>
          </cell>
          <cell r="D682">
            <v>0</v>
          </cell>
          <cell r="E682">
            <v>67</v>
          </cell>
          <cell r="F682">
            <v>71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</row>
        <row r="683">
          <cell r="A683">
            <v>2002</v>
          </cell>
          <cell r="B683" t="str">
            <v>Pearland</v>
          </cell>
          <cell r="C683" t="str">
            <v>USA &amp; Canada</v>
          </cell>
          <cell r="D683">
            <v>0</v>
          </cell>
          <cell r="E683">
            <v>38</v>
          </cell>
          <cell r="F683">
            <v>36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</row>
        <row r="684">
          <cell r="A684">
            <v>2003</v>
          </cell>
          <cell r="B684" t="str">
            <v>Richmond</v>
          </cell>
          <cell r="C684" t="str">
            <v>USA &amp; Canada</v>
          </cell>
          <cell r="D684">
            <v>0</v>
          </cell>
          <cell r="E684">
            <v>45</v>
          </cell>
          <cell r="F684">
            <v>48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>
            <v>2004</v>
          </cell>
          <cell r="B685" t="str">
            <v>Galleria River Oaks (Houston)</v>
          </cell>
          <cell r="C685" t="str">
            <v>USA &amp; Canada</v>
          </cell>
          <cell r="D685">
            <v>0</v>
          </cell>
          <cell r="E685">
            <v>16</v>
          </cell>
          <cell r="F685">
            <v>17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A686">
            <v>2005</v>
          </cell>
          <cell r="B686" t="str">
            <v>Rosenberg</v>
          </cell>
          <cell r="C686" t="str">
            <v>USA &amp; Canada</v>
          </cell>
          <cell r="D686">
            <v>0</v>
          </cell>
          <cell r="E686">
            <v>19</v>
          </cell>
          <cell r="F686">
            <v>19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A687">
            <v>2006</v>
          </cell>
          <cell r="B687" t="str">
            <v>Sealy</v>
          </cell>
          <cell r="C687" t="str">
            <v>USA &amp; Canada</v>
          </cell>
          <cell r="D687">
            <v>0</v>
          </cell>
          <cell r="E687">
            <v>16</v>
          </cell>
          <cell r="F687">
            <v>15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A688">
            <v>2007</v>
          </cell>
          <cell r="B688" t="str">
            <v>Sharpstown (Houston)</v>
          </cell>
          <cell r="C688" t="str">
            <v>USA &amp; Canada</v>
          </cell>
          <cell r="D688">
            <v>0</v>
          </cell>
          <cell r="E688">
            <v>18</v>
          </cell>
          <cell r="F688">
            <v>22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</row>
        <row r="689">
          <cell r="A689">
            <v>2008</v>
          </cell>
          <cell r="B689" t="str">
            <v>Hermann Park-Houston</v>
          </cell>
          <cell r="C689" t="str">
            <v>USA &amp; Canada</v>
          </cell>
          <cell r="D689">
            <v>0</v>
          </cell>
          <cell r="E689">
            <v>22</v>
          </cell>
          <cell r="F689">
            <v>25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</row>
        <row r="690">
          <cell r="A690">
            <v>2009</v>
          </cell>
          <cell r="B690" t="str">
            <v>Pasadena-South</v>
          </cell>
          <cell r="C690" t="str">
            <v>USA &amp; Canada</v>
          </cell>
          <cell r="D690">
            <v>0</v>
          </cell>
          <cell r="E690">
            <v>22</v>
          </cell>
          <cell r="F690">
            <v>22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>
            <v>2010</v>
          </cell>
          <cell r="B691" t="str">
            <v>Space Center (Houston)</v>
          </cell>
          <cell r="C691" t="str">
            <v>USA &amp; Canada</v>
          </cell>
          <cell r="D691">
            <v>0</v>
          </cell>
          <cell r="E691">
            <v>83</v>
          </cell>
          <cell r="F691">
            <v>86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A692">
            <v>2011</v>
          </cell>
          <cell r="B692" t="str">
            <v>Sweeny</v>
          </cell>
          <cell r="C692" t="str">
            <v>USA &amp; Canada</v>
          </cell>
          <cell r="D692">
            <v>0</v>
          </cell>
          <cell r="E692">
            <v>22</v>
          </cell>
          <cell r="F692">
            <v>24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2012</v>
          </cell>
          <cell r="B693" t="str">
            <v>Tomball</v>
          </cell>
          <cell r="C693" t="str">
            <v>USA &amp; Canada</v>
          </cell>
          <cell r="D693">
            <v>0</v>
          </cell>
          <cell r="E693">
            <v>58</v>
          </cell>
          <cell r="F693">
            <v>60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2013</v>
          </cell>
          <cell r="B694" t="str">
            <v>University Area of Houston</v>
          </cell>
          <cell r="C694" t="str">
            <v>USA &amp; Canada</v>
          </cell>
          <cell r="D694">
            <v>0</v>
          </cell>
          <cell r="E694">
            <v>41</v>
          </cell>
          <cell r="F694">
            <v>40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2014</v>
          </cell>
          <cell r="B695" t="str">
            <v>Weimar</v>
          </cell>
          <cell r="C695" t="str">
            <v>USA &amp; Canada</v>
          </cell>
          <cell r="D695">
            <v>0</v>
          </cell>
          <cell r="E695">
            <v>35</v>
          </cell>
          <cell r="F695">
            <v>35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2015</v>
          </cell>
          <cell r="B696" t="str">
            <v>Houston Westchase</v>
          </cell>
          <cell r="C696" t="str">
            <v>USA &amp; Canada</v>
          </cell>
          <cell r="D696">
            <v>0</v>
          </cell>
          <cell r="E696">
            <v>11</v>
          </cell>
          <cell r="F696">
            <v>12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2016</v>
          </cell>
          <cell r="B697" t="str">
            <v>West Columbia</v>
          </cell>
          <cell r="C697" t="str">
            <v>USA &amp; Canada</v>
          </cell>
          <cell r="D697">
            <v>0</v>
          </cell>
          <cell r="E697">
            <v>28</v>
          </cell>
          <cell r="F697">
            <v>29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2018</v>
          </cell>
          <cell r="B698" t="str">
            <v>Wharton</v>
          </cell>
          <cell r="C698" t="str">
            <v>USA &amp; Canada</v>
          </cell>
          <cell r="D698">
            <v>0</v>
          </cell>
          <cell r="E698">
            <v>46</v>
          </cell>
          <cell r="F698">
            <v>45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A699">
            <v>21952</v>
          </cell>
          <cell r="B699" t="str">
            <v>Willowbrook (Houston)</v>
          </cell>
          <cell r="C699" t="str">
            <v>USA &amp; Canada</v>
          </cell>
          <cell r="D699">
            <v>0</v>
          </cell>
          <cell r="E699">
            <v>18</v>
          </cell>
          <cell r="F699">
            <v>18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</row>
        <row r="700">
          <cell r="A700">
            <v>22289</v>
          </cell>
          <cell r="B700" t="str">
            <v>Harris County-Medical Center</v>
          </cell>
          <cell r="C700" t="str">
            <v>USA &amp; Canada</v>
          </cell>
          <cell r="D700">
            <v>0</v>
          </cell>
          <cell r="E700">
            <v>9</v>
          </cell>
          <cell r="F700">
            <v>8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</row>
        <row r="701">
          <cell r="A701">
            <v>23493</v>
          </cell>
          <cell r="B701" t="str">
            <v>Sugar Land</v>
          </cell>
          <cell r="C701" t="str">
            <v>USA &amp; Canada</v>
          </cell>
          <cell r="D701">
            <v>0</v>
          </cell>
          <cell r="E701">
            <v>69</v>
          </cell>
          <cell r="F701">
            <v>74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</row>
        <row r="702">
          <cell r="A702">
            <v>28455</v>
          </cell>
          <cell r="B702" t="str">
            <v>Seabrook</v>
          </cell>
          <cell r="C702" t="str">
            <v>USA &amp; Canada</v>
          </cell>
          <cell r="D702">
            <v>0</v>
          </cell>
          <cell r="E702">
            <v>65</v>
          </cell>
          <cell r="F702">
            <v>71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>
            <v>29161</v>
          </cell>
          <cell r="B703" t="str">
            <v>Bear Creek-Copperfield</v>
          </cell>
          <cell r="C703" t="str">
            <v>USA &amp; Canada</v>
          </cell>
          <cell r="D703">
            <v>0</v>
          </cell>
          <cell r="E703">
            <v>18</v>
          </cell>
          <cell r="F703">
            <v>25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</row>
        <row r="704">
          <cell r="A704">
            <v>30713</v>
          </cell>
          <cell r="B704" t="str">
            <v>Champions Sunrise (Houston)</v>
          </cell>
          <cell r="C704" t="str">
            <v>USA &amp; Canada</v>
          </cell>
          <cell r="D704">
            <v>0</v>
          </cell>
          <cell r="E704">
            <v>13</v>
          </cell>
          <cell r="F704">
            <v>13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</row>
        <row r="705">
          <cell r="A705">
            <v>30784</v>
          </cell>
          <cell r="B705" t="str">
            <v>West U (Houston)</v>
          </cell>
          <cell r="C705" t="str">
            <v>USA &amp; Canada</v>
          </cell>
          <cell r="D705">
            <v>0</v>
          </cell>
          <cell r="E705">
            <v>103</v>
          </cell>
          <cell r="F705">
            <v>93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</row>
        <row r="706">
          <cell r="A706">
            <v>58601</v>
          </cell>
          <cell r="B706" t="str">
            <v>Washington County</v>
          </cell>
          <cell r="C706" t="str">
            <v>USA &amp; Canada</v>
          </cell>
          <cell r="D706">
            <v>0</v>
          </cell>
          <cell r="E706">
            <v>68</v>
          </cell>
          <cell r="F706">
            <v>59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</row>
        <row r="707">
          <cell r="A707">
            <v>58710</v>
          </cell>
          <cell r="B707" t="str">
            <v>Cinco Ranch</v>
          </cell>
          <cell r="C707" t="str">
            <v>USA &amp; Canada</v>
          </cell>
          <cell r="D707">
            <v>0</v>
          </cell>
          <cell r="E707">
            <v>17</v>
          </cell>
          <cell r="F707">
            <v>17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</row>
        <row r="708">
          <cell r="A708">
            <v>67515</v>
          </cell>
          <cell r="B708" t="str">
            <v>Kingwood</v>
          </cell>
          <cell r="C708" t="str">
            <v>USA &amp; Canada</v>
          </cell>
          <cell r="D708">
            <v>0</v>
          </cell>
          <cell r="E708">
            <v>11</v>
          </cell>
          <cell r="F708">
            <v>13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>
            <v>69641</v>
          </cell>
          <cell r="B709" t="str">
            <v>288 Corridor (Pearland)</v>
          </cell>
          <cell r="C709" t="str">
            <v>USA &amp; Canada</v>
          </cell>
          <cell r="D709">
            <v>0</v>
          </cell>
          <cell r="E709">
            <v>2</v>
          </cell>
          <cell r="F709">
            <v>4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</row>
        <row r="710">
          <cell r="A710">
            <v>76906</v>
          </cell>
          <cell r="B710" t="str">
            <v>Danbury</v>
          </cell>
          <cell r="C710" t="str">
            <v>USA &amp; Canada</v>
          </cell>
          <cell r="D710">
            <v>0</v>
          </cell>
          <cell r="E710">
            <v>16</v>
          </cell>
          <cell r="F710">
            <v>17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</row>
        <row r="711">
          <cell r="A711">
            <v>78818</v>
          </cell>
          <cell r="B711" t="str">
            <v>Lake Jackson After 5</v>
          </cell>
          <cell r="C711" t="str">
            <v>USA &amp; Canada</v>
          </cell>
          <cell r="D711">
            <v>0</v>
          </cell>
          <cell r="E711">
            <v>22</v>
          </cell>
          <cell r="F711">
            <v>20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</row>
        <row r="712">
          <cell r="A712">
            <v>79592</v>
          </cell>
          <cell r="B712" t="str">
            <v>Houston Skyline</v>
          </cell>
          <cell r="C712" t="str">
            <v>USA &amp; Canada</v>
          </cell>
          <cell r="D712">
            <v>0</v>
          </cell>
          <cell r="E712">
            <v>41</v>
          </cell>
          <cell r="F712">
            <v>41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</row>
        <row r="713">
          <cell r="A713">
            <v>83246</v>
          </cell>
          <cell r="B713" t="str">
            <v>Waller County</v>
          </cell>
          <cell r="C713" t="str">
            <v>USA &amp; Canada</v>
          </cell>
          <cell r="D713">
            <v>0</v>
          </cell>
          <cell r="E713">
            <v>11</v>
          </cell>
          <cell r="F713">
            <v>10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</row>
        <row r="714">
          <cell r="A714">
            <v>83268</v>
          </cell>
          <cell r="B714" t="str">
            <v>Houston Northwest Sunset</v>
          </cell>
          <cell r="C714" t="str">
            <v>USA &amp; Canada</v>
          </cell>
          <cell r="D714">
            <v>0</v>
          </cell>
          <cell r="E714">
            <v>12</v>
          </cell>
          <cell r="F714">
            <v>12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>
            <v>84118</v>
          </cell>
          <cell r="B715" t="str">
            <v>Alvin Sunrise</v>
          </cell>
          <cell r="C715" t="str">
            <v>USA &amp; Canada</v>
          </cell>
          <cell r="D715">
            <v>0</v>
          </cell>
          <cell r="E715">
            <v>27</v>
          </cell>
          <cell r="F715">
            <v>33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</row>
        <row r="716">
          <cell r="A716">
            <v>85583</v>
          </cell>
          <cell r="B716" t="str">
            <v>E-Club of Houston</v>
          </cell>
          <cell r="C716" t="str">
            <v>USA &amp; Canada</v>
          </cell>
          <cell r="D716">
            <v>0</v>
          </cell>
          <cell r="E716">
            <v>50</v>
          </cell>
          <cell r="F716">
            <v>54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</row>
        <row r="717">
          <cell r="A717">
            <v>85740</v>
          </cell>
          <cell r="B717" t="str">
            <v>Brazos River, Fulshear</v>
          </cell>
          <cell r="C717" t="str">
            <v>USA &amp; Canada</v>
          </cell>
          <cell r="D717">
            <v>0</v>
          </cell>
          <cell r="E717">
            <v>35</v>
          </cell>
          <cell r="F717">
            <v>34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</row>
        <row r="718">
          <cell r="A718">
            <v>88468</v>
          </cell>
          <cell r="B718" t="str">
            <v>Houston Energy Corridor</v>
          </cell>
          <cell r="C718" t="str">
            <v>USA &amp; Canada</v>
          </cell>
          <cell r="D718">
            <v>0</v>
          </cell>
          <cell r="E718">
            <v>14</v>
          </cell>
          <cell r="F718">
            <v>11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</row>
        <row r="719">
          <cell r="A719">
            <v>89566</v>
          </cell>
          <cell r="B719" t="str">
            <v>Downtown Houston</v>
          </cell>
          <cell r="C719" t="str">
            <v>USA &amp; Canada</v>
          </cell>
          <cell r="D719">
            <v>0</v>
          </cell>
          <cell r="E719">
            <v>115</v>
          </cell>
          <cell r="F719">
            <v>131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</row>
        <row r="720">
          <cell r="A720">
            <v>90016</v>
          </cell>
          <cell r="B720" t="str">
            <v>Houston International</v>
          </cell>
          <cell r="C720" t="str">
            <v>USA &amp; Canada</v>
          </cell>
          <cell r="D720">
            <v>0</v>
          </cell>
          <cell r="E720">
            <v>23</v>
          </cell>
          <cell r="F720">
            <v>19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Existing Club Totals</v>
          </cell>
          <cell r="B721">
            <v>0</v>
          </cell>
          <cell r="C721">
            <v>0</v>
          </cell>
          <cell r="D721">
            <v>0</v>
          </cell>
          <cell r="E721">
            <v>2532</v>
          </cell>
          <cell r="F721">
            <v>2587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</row>
        <row r="723">
          <cell r="A723" t="str">
            <v>No New Clubs Chartered Since 1 July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</row>
        <row r="724">
          <cell r="A724" t="str">
            <v>Club ID</v>
          </cell>
          <cell r="B724" t="str">
            <v>Club Name</v>
          </cell>
          <cell r="C724" t="str">
            <v>Region 14 Name</v>
          </cell>
          <cell r="D724">
            <v>0</v>
          </cell>
          <cell r="E724" t="str">
            <v>Member Count @ 1 July</v>
          </cell>
          <cell r="F724" t="str">
            <v>Member Count @ Current</v>
          </cell>
          <cell r="G724">
            <v>0</v>
          </cell>
          <cell r="H724" t="str">
            <v>Termination Reason</v>
          </cell>
          <cell r="I724">
            <v>0</v>
          </cell>
          <cell r="J724" t="str">
            <v>Termination Date</v>
          </cell>
        </row>
        <row r="725">
          <cell r="A725">
            <v>0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</row>
        <row r="726">
          <cell r="A726" t="str">
            <v>New Club Totals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  <cell r="D728" t="str">
            <v>Member at 1 July</v>
          </cell>
          <cell r="E728">
            <v>0</v>
          </cell>
          <cell r="F728">
            <v>0</v>
          </cell>
          <cell r="G728" t="str">
            <v>Member @ Current</v>
          </cell>
          <cell r="H728">
            <v>0</v>
          </cell>
          <cell r="I728" t="str">
            <v>Net Change from 1 July</v>
          </cell>
          <cell r="J728">
            <v>0</v>
          </cell>
        </row>
        <row r="729">
          <cell r="A729" t="str">
            <v>Total Performance For District # 5890</v>
          </cell>
          <cell r="B729">
            <v>0</v>
          </cell>
          <cell r="C729">
            <v>0</v>
          </cell>
          <cell r="D729">
            <v>2532</v>
          </cell>
          <cell r="E729">
            <v>0</v>
          </cell>
          <cell r="F729">
            <v>0</v>
          </cell>
          <cell r="G729">
            <v>2587</v>
          </cell>
          <cell r="H729">
            <v>0</v>
          </cell>
          <cell r="I729">
            <v>55</v>
          </cell>
          <cell r="J729">
            <v>0</v>
          </cell>
        </row>
        <row r="731">
          <cell r="A731" t="str">
            <v>District ID 5910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</row>
        <row r="732">
          <cell r="A732" t="str">
            <v>Club ID</v>
          </cell>
          <cell r="B732" t="str">
            <v>Club Name</v>
          </cell>
          <cell r="C732" t="str">
            <v>Region 14 Name</v>
          </cell>
          <cell r="D732">
            <v>0</v>
          </cell>
          <cell r="E732" t="str">
            <v>Member Count @ 1 July</v>
          </cell>
          <cell r="F732" t="str">
            <v>Member Count @ Current</v>
          </cell>
          <cell r="G732">
            <v>0</v>
          </cell>
          <cell r="H732" t="str">
            <v>Termination Reason</v>
          </cell>
          <cell r="I732">
            <v>0</v>
          </cell>
          <cell r="J732" t="str">
            <v>Termination Date</v>
          </cell>
        </row>
        <row r="733">
          <cell r="A733">
            <v>2019</v>
          </cell>
          <cell r="B733" t="str">
            <v>Beaumont</v>
          </cell>
          <cell r="C733" t="str">
            <v>USA &amp; Canada</v>
          </cell>
          <cell r="D733">
            <v>0</v>
          </cell>
          <cell r="E733">
            <v>246</v>
          </cell>
          <cell r="F733">
            <v>265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</row>
        <row r="734">
          <cell r="A734">
            <v>2020</v>
          </cell>
          <cell r="B734" t="str">
            <v>Bridge City-Orangefield</v>
          </cell>
          <cell r="C734" t="str">
            <v>USA &amp; Canada</v>
          </cell>
          <cell r="D734">
            <v>0</v>
          </cell>
          <cell r="E734">
            <v>34</v>
          </cell>
          <cell r="F734">
            <v>35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</row>
        <row r="735">
          <cell r="A735">
            <v>2021</v>
          </cell>
          <cell r="B735" t="str">
            <v>Bryan</v>
          </cell>
          <cell r="C735" t="str">
            <v>USA &amp; Canada</v>
          </cell>
          <cell r="D735">
            <v>0</v>
          </cell>
          <cell r="E735">
            <v>107</v>
          </cell>
          <cell r="F735">
            <v>114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</row>
        <row r="736">
          <cell r="A736">
            <v>2022</v>
          </cell>
          <cell r="B736" t="str">
            <v>College Station</v>
          </cell>
          <cell r="C736" t="str">
            <v>USA &amp; Canada</v>
          </cell>
          <cell r="D736">
            <v>0</v>
          </cell>
          <cell r="E736">
            <v>41</v>
          </cell>
          <cell r="F736">
            <v>43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</row>
        <row r="737">
          <cell r="A737">
            <v>2023</v>
          </cell>
          <cell r="B737" t="str">
            <v>Center</v>
          </cell>
          <cell r="C737" t="str">
            <v>USA &amp; Canada</v>
          </cell>
          <cell r="D737">
            <v>0</v>
          </cell>
          <cell r="E737">
            <v>45</v>
          </cell>
          <cell r="F737">
            <v>39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</row>
        <row r="738">
          <cell r="A738">
            <v>2024</v>
          </cell>
          <cell r="B738" t="str">
            <v>Cleveland</v>
          </cell>
          <cell r="C738" t="str">
            <v>USA &amp; Canada</v>
          </cell>
          <cell r="D738">
            <v>0</v>
          </cell>
          <cell r="E738">
            <v>25</v>
          </cell>
          <cell r="F738">
            <v>26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>
            <v>2025</v>
          </cell>
          <cell r="B739" t="str">
            <v>Conroe</v>
          </cell>
          <cell r="C739" t="str">
            <v>USA &amp; Canada</v>
          </cell>
          <cell r="D739">
            <v>0</v>
          </cell>
          <cell r="E739">
            <v>48</v>
          </cell>
          <cell r="F739">
            <v>48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</row>
        <row r="740">
          <cell r="A740">
            <v>2026</v>
          </cell>
          <cell r="B740" t="str">
            <v>Crockett</v>
          </cell>
          <cell r="C740" t="str">
            <v>USA &amp; Canada</v>
          </cell>
          <cell r="D740">
            <v>0</v>
          </cell>
          <cell r="E740">
            <v>31</v>
          </cell>
          <cell r="F740">
            <v>21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</row>
        <row r="741">
          <cell r="A741">
            <v>2027</v>
          </cell>
          <cell r="B741" t="str">
            <v>Dayton</v>
          </cell>
          <cell r="C741" t="str">
            <v>USA &amp; Canada</v>
          </cell>
          <cell r="D741">
            <v>0</v>
          </cell>
          <cell r="E741">
            <v>23</v>
          </cell>
          <cell r="F741">
            <v>27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2029</v>
          </cell>
          <cell r="B742" t="str">
            <v>Dickinson</v>
          </cell>
          <cell r="C742" t="str">
            <v>USA &amp; Canada</v>
          </cell>
          <cell r="D742">
            <v>0</v>
          </cell>
          <cell r="E742">
            <v>45</v>
          </cell>
          <cell r="F742">
            <v>46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2030</v>
          </cell>
          <cell r="B743" t="str">
            <v>Friendswood</v>
          </cell>
          <cell r="C743" t="str">
            <v>USA &amp; Canada</v>
          </cell>
          <cell r="D743">
            <v>0</v>
          </cell>
          <cell r="E743">
            <v>63</v>
          </cell>
          <cell r="F743">
            <v>58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2031</v>
          </cell>
          <cell r="B744" t="str">
            <v>Galveston</v>
          </cell>
          <cell r="C744" t="str">
            <v>USA &amp; Canada</v>
          </cell>
          <cell r="D744">
            <v>0</v>
          </cell>
          <cell r="E744">
            <v>107</v>
          </cell>
          <cell r="F744">
            <v>104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2032</v>
          </cell>
          <cell r="B745" t="str">
            <v>Galveston Island</v>
          </cell>
          <cell r="C745" t="str">
            <v>USA &amp; Canada</v>
          </cell>
          <cell r="D745">
            <v>0</v>
          </cell>
          <cell r="E745">
            <v>53</v>
          </cell>
          <cell r="F745">
            <v>57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2034</v>
          </cell>
          <cell r="B746" t="str">
            <v>Huntsville</v>
          </cell>
          <cell r="C746" t="str">
            <v>USA &amp; Canada</v>
          </cell>
          <cell r="D746">
            <v>0</v>
          </cell>
          <cell r="E746">
            <v>69</v>
          </cell>
          <cell r="F746">
            <v>67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2036</v>
          </cell>
          <cell r="B747" t="str">
            <v>The Mainland (La Marque)</v>
          </cell>
          <cell r="C747" t="str">
            <v>USA &amp; Canada</v>
          </cell>
          <cell r="D747">
            <v>0</v>
          </cell>
          <cell r="E747">
            <v>36</v>
          </cell>
          <cell r="F747">
            <v>35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2037</v>
          </cell>
          <cell r="B748" t="str">
            <v>League City</v>
          </cell>
          <cell r="C748" t="str">
            <v>USA &amp; Canada</v>
          </cell>
          <cell r="D748">
            <v>0</v>
          </cell>
          <cell r="E748">
            <v>32</v>
          </cell>
          <cell r="F748">
            <v>38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</row>
        <row r="749">
          <cell r="A749">
            <v>2038</v>
          </cell>
          <cell r="B749" t="str">
            <v>Liberty</v>
          </cell>
          <cell r="C749" t="str">
            <v>USA &amp; Canada</v>
          </cell>
          <cell r="D749">
            <v>0</v>
          </cell>
          <cell r="E749">
            <v>51</v>
          </cell>
          <cell r="F749">
            <v>52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</row>
        <row r="750">
          <cell r="A750">
            <v>2039</v>
          </cell>
          <cell r="B750" t="str">
            <v>Livingston</v>
          </cell>
          <cell r="C750" t="str">
            <v>USA &amp; Canada</v>
          </cell>
          <cell r="D750">
            <v>0</v>
          </cell>
          <cell r="E750">
            <v>46</v>
          </cell>
          <cell r="F750">
            <v>48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>
            <v>2040</v>
          </cell>
          <cell r="B751" t="str">
            <v>Lufkin</v>
          </cell>
          <cell r="C751" t="str">
            <v>USA &amp; Canada</v>
          </cell>
          <cell r="D751">
            <v>0</v>
          </cell>
          <cell r="E751">
            <v>55</v>
          </cell>
          <cell r="F751">
            <v>52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</row>
        <row r="752">
          <cell r="A752">
            <v>2041</v>
          </cell>
          <cell r="B752" t="str">
            <v>Nacogdoches</v>
          </cell>
          <cell r="C752" t="str">
            <v>USA &amp; Canada</v>
          </cell>
          <cell r="D752">
            <v>0</v>
          </cell>
          <cell r="E752">
            <v>178</v>
          </cell>
          <cell r="F752">
            <v>178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</row>
        <row r="753">
          <cell r="A753">
            <v>2042</v>
          </cell>
          <cell r="B753" t="str">
            <v>Nacogdoches (Fredonia)</v>
          </cell>
          <cell r="C753" t="str">
            <v>USA &amp; Canada</v>
          </cell>
          <cell r="D753">
            <v>0</v>
          </cell>
          <cell r="E753">
            <v>36</v>
          </cell>
          <cell r="F753">
            <v>41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</row>
        <row r="754">
          <cell r="A754">
            <v>2043</v>
          </cell>
          <cell r="B754" t="str">
            <v>Nederland</v>
          </cell>
          <cell r="C754" t="str">
            <v>USA &amp; Canada</v>
          </cell>
          <cell r="D754">
            <v>0</v>
          </cell>
          <cell r="E754">
            <v>22</v>
          </cell>
          <cell r="F754">
            <v>21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</row>
        <row r="755">
          <cell r="A755">
            <v>2045</v>
          </cell>
          <cell r="B755" t="str">
            <v>Orange</v>
          </cell>
          <cell r="C755" t="str">
            <v>USA &amp; Canada</v>
          </cell>
          <cell r="D755">
            <v>0</v>
          </cell>
          <cell r="E755">
            <v>69</v>
          </cell>
          <cell r="F755">
            <v>70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</row>
        <row r="756">
          <cell r="A756">
            <v>2046</v>
          </cell>
          <cell r="B756" t="str">
            <v>Palestine</v>
          </cell>
          <cell r="C756" t="str">
            <v>USA &amp; Canada</v>
          </cell>
          <cell r="D756">
            <v>0</v>
          </cell>
          <cell r="E756">
            <v>101</v>
          </cell>
          <cell r="F756">
            <v>101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</row>
        <row r="757">
          <cell r="A757">
            <v>2047</v>
          </cell>
          <cell r="B757" t="str">
            <v>Port Arthur</v>
          </cell>
          <cell r="C757" t="str">
            <v>USA &amp; Canada</v>
          </cell>
          <cell r="D757">
            <v>0</v>
          </cell>
          <cell r="E757">
            <v>54</v>
          </cell>
          <cell r="F757">
            <v>50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</row>
        <row r="758">
          <cell r="A758">
            <v>2048</v>
          </cell>
          <cell r="B758" t="str">
            <v>Port Neches-Groves</v>
          </cell>
          <cell r="C758" t="str">
            <v>USA &amp; Canada</v>
          </cell>
          <cell r="D758">
            <v>0</v>
          </cell>
          <cell r="E758">
            <v>24</v>
          </cell>
          <cell r="F758">
            <v>24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</row>
        <row r="759">
          <cell r="A759">
            <v>2049</v>
          </cell>
          <cell r="B759" t="str">
            <v>Rusk</v>
          </cell>
          <cell r="C759" t="str">
            <v>USA &amp; Canada</v>
          </cell>
          <cell r="D759">
            <v>0</v>
          </cell>
          <cell r="E759">
            <v>25</v>
          </cell>
          <cell r="F759">
            <v>25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</row>
        <row r="760">
          <cell r="A760">
            <v>2050</v>
          </cell>
          <cell r="B760" t="str">
            <v>San Augustine</v>
          </cell>
          <cell r="C760" t="str">
            <v>USA &amp; Canada</v>
          </cell>
          <cell r="D760">
            <v>0</v>
          </cell>
          <cell r="E760">
            <v>25</v>
          </cell>
          <cell r="F760">
            <v>27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</row>
        <row r="761">
          <cell r="A761">
            <v>2051</v>
          </cell>
          <cell r="B761" t="str">
            <v>Spindletop (Beaumont)</v>
          </cell>
          <cell r="C761" t="str">
            <v>USA &amp; Canada</v>
          </cell>
          <cell r="D761">
            <v>0</v>
          </cell>
          <cell r="E761">
            <v>38</v>
          </cell>
          <cell r="F761">
            <v>41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</row>
        <row r="762">
          <cell r="A762">
            <v>2052</v>
          </cell>
          <cell r="B762" t="str">
            <v>Texas City</v>
          </cell>
          <cell r="C762" t="str">
            <v>USA &amp; Canada</v>
          </cell>
          <cell r="D762">
            <v>0</v>
          </cell>
          <cell r="E762">
            <v>82</v>
          </cell>
          <cell r="F762">
            <v>84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</row>
        <row r="763">
          <cell r="A763">
            <v>2053</v>
          </cell>
          <cell r="B763" t="str">
            <v>Woodlands, The</v>
          </cell>
          <cell r="C763" t="str">
            <v>USA &amp; Canada</v>
          </cell>
          <cell r="D763">
            <v>0</v>
          </cell>
          <cell r="E763">
            <v>181</v>
          </cell>
          <cell r="F763">
            <v>177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</row>
        <row r="764">
          <cell r="A764">
            <v>2054</v>
          </cell>
          <cell r="B764" t="str">
            <v>Vidor</v>
          </cell>
          <cell r="C764" t="str">
            <v>USA &amp; Canada</v>
          </cell>
          <cell r="D764">
            <v>0</v>
          </cell>
          <cell r="E764">
            <v>27</v>
          </cell>
          <cell r="F764">
            <v>27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</row>
        <row r="765">
          <cell r="A765">
            <v>2057</v>
          </cell>
          <cell r="B765" t="str">
            <v>Woodville</v>
          </cell>
          <cell r="C765" t="str">
            <v>USA &amp; Canada</v>
          </cell>
          <cell r="D765">
            <v>0</v>
          </cell>
          <cell r="E765">
            <v>18</v>
          </cell>
          <cell r="F765">
            <v>23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</row>
        <row r="766">
          <cell r="A766">
            <v>27132</v>
          </cell>
          <cell r="B766" t="str">
            <v>Angelina (Lufkin)</v>
          </cell>
          <cell r="C766" t="str">
            <v>USA &amp; Canada</v>
          </cell>
          <cell r="D766">
            <v>0</v>
          </cell>
          <cell r="E766">
            <v>22</v>
          </cell>
          <cell r="F766">
            <v>22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</row>
        <row r="767">
          <cell r="A767">
            <v>30545</v>
          </cell>
          <cell r="B767" t="str">
            <v>Lake Conroe (Montgomery)</v>
          </cell>
          <cell r="C767" t="str">
            <v>USA &amp; Canada</v>
          </cell>
          <cell r="D767">
            <v>0</v>
          </cell>
          <cell r="E767">
            <v>37</v>
          </cell>
          <cell r="F767">
            <v>34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</row>
        <row r="768">
          <cell r="A768">
            <v>31063</v>
          </cell>
          <cell r="B768" t="str">
            <v>Aggieland (Bryan/College Station)</v>
          </cell>
          <cell r="C768" t="str">
            <v>USA &amp; Canada</v>
          </cell>
          <cell r="D768">
            <v>0</v>
          </cell>
          <cell r="E768">
            <v>28</v>
          </cell>
          <cell r="F768">
            <v>29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</row>
        <row r="769">
          <cell r="A769">
            <v>50195</v>
          </cell>
          <cell r="B769" t="str">
            <v>East Montgomery County</v>
          </cell>
          <cell r="C769" t="str">
            <v>USA &amp; Canada</v>
          </cell>
          <cell r="D769">
            <v>0</v>
          </cell>
          <cell r="E769">
            <v>32</v>
          </cell>
          <cell r="F769">
            <v>32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</row>
        <row r="770">
          <cell r="A770">
            <v>59884</v>
          </cell>
          <cell r="B770" t="str">
            <v>Magnolia</v>
          </cell>
          <cell r="C770" t="str">
            <v>USA &amp; Canada</v>
          </cell>
          <cell r="D770">
            <v>0</v>
          </cell>
          <cell r="E770">
            <v>26</v>
          </cell>
          <cell r="F770">
            <v>29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</row>
        <row r="771">
          <cell r="A771">
            <v>79011</v>
          </cell>
          <cell r="B771" t="str">
            <v>Hardin County</v>
          </cell>
          <cell r="C771" t="str">
            <v>USA &amp; Canada</v>
          </cell>
          <cell r="D771">
            <v>0</v>
          </cell>
          <cell r="E771">
            <v>22</v>
          </cell>
          <cell r="F771">
            <v>23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</row>
        <row r="772">
          <cell r="A772" t="str">
            <v>Existing Club Totals</v>
          </cell>
          <cell r="B772">
            <v>0</v>
          </cell>
          <cell r="C772">
            <v>0</v>
          </cell>
          <cell r="D772">
            <v>0</v>
          </cell>
          <cell r="E772">
            <v>2204</v>
          </cell>
          <cell r="F772">
            <v>2233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</row>
        <row r="774">
          <cell r="A774" t="str">
            <v>No New Clubs Chartered Since 1 July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D775">
            <v>0</v>
          </cell>
          <cell r="E775" t="str">
            <v>Member Count @ 1 July</v>
          </cell>
          <cell r="F775" t="str">
            <v>Member Count @ Current</v>
          </cell>
          <cell r="G775">
            <v>0</v>
          </cell>
          <cell r="H775" t="str">
            <v>Termination Reason</v>
          </cell>
          <cell r="I775">
            <v>0</v>
          </cell>
          <cell r="J775" t="str">
            <v>Termination Date</v>
          </cell>
        </row>
        <row r="776">
          <cell r="A776">
            <v>0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</row>
        <row r="777">
          <cell r="A777" t="str">
            <v>New Club Totals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</row>
        <row r="779">
          <cell r="A779">
            <v>0</v>
          </cell>
          <cell r="B779">
            <v>0</v>
          </cell>
          <cell r="C779">
            <v>0</v>
          </cell>
          <cell r="D779" t="str">
            <v>Member at 1 July</v>
          </cell>
          <cell r="E779">
            <v>0</v>
          </cell>
          <cell r="F779">
            <v>0</v>
          </cell>
          <cell r="G779" t="str">
            <v>Member @ Current</v>
          </cell>
          <cell r="H779">
            <v>0</v>
          </cell>
          <cell r="I779" t="str">
            <v>Net Change from 1 July</v>
          </cell>
          <cell r="J779">
            <v>0</v>
          </cell>
        </row>
        <row r="780">
          <cell r="A780" t="str">
            <v>Total Performance For District # 5910</v>
          </cell>
          <cell r="B780">
            <v>0</v>
          </cell>
          <cell r="C780">
            <v>0</v>
          </cell>
          <cell r="D780">
            <v>2204</v>
          </cell>
          <cell r="E780">
            <v>0</v>
          </cell>
          <cell r="F780">
            <v>0</v>
          </cell>
          <cell r="G780">
            <v>2233</v>
          </cell>
          <cell r="H780">
            <v>0</v>
          </cell>
          <cell r="I780">
            <v>29</v>
          </cell>
          <cell r="J780">
            <v>0</v>
          </cell>
        </row>
        <row r="782">
          <cell r="A782" t="str">
            <v>District ID 5930</v>
          </cell>
          <cell r="B782">
            <v>0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</row>
        <row r="783">
          <cell r="A783" t="str">
            <v>Club ID</v>
          </cell>
          <cell r="B783" t="str">
            <v>Club Name</v>
          </cell>
          <cell r="C783" t="str">
            <v>Region 14 Name</v>
          </cell>
          <cell r="D783">
            <v>0</v>
          </cell>
          <cell r="E783" t="str">
            <v>Member Count @ 1 July</v>
          </cell>
          <cell r="F783" t="str">
            <v>Member Count @ Current</v>
          </cell>
          <cell r="G783">
            <v>0</v>
          </cell>
          <cell r="H783" t="str">
            <v>Termination Reason</v>
          </cell>
          <cell r="I783">
            <v>0</v>
          </cell>
          <cell r="J783" t="str">
            <v>Termination Date</v>
          </cell>
        </row>
        <row r="784">
          <cell r="A784">
            <v>2058</v>
          </cell>
          <cell r="B784" t="str">
            <v>Alice</v>
          </cell>
          <cell r="C784" t="str">
            <v>USA &amp; Canada</v>
          </cell>
          <cell r="D784">
            <v>0</v>
          </cell>
          <cell r="E784">
            <v>23</v>
          </cell>
          <cell r="F784">
            <v>23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</row>
        <row r="785">
          <cell r="A785">
            <v>2059</v>
          </cell>
          <cell r="B785" t="str">
            <v>Aransas Pass</v>
          </cell>
          <cell r="C785" t="str">
            <v>USA &amp; Canada</v>
          </cell>
          <cell r="D785">
            <v>0</v>
          </cell>
          <cell r="E785">
            <v>10</v>
          </cell>
          <cell r="F785">
            <v>11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</row>
        <row r="786">
          <cell r="A786">
            <v>2061</v>
          </cell>
          <cell r="B786" t="str">
            <v>Brownsville</v>
          </cell>
          <cell r="C786" t="str">
            <v>USA &amp; Canada</v>
          </cell>
          <cell r="D786">
            <v>0</v>
          </cell>
          <cell r="E786">
            <v>47</v>
          </cell>
          <cell r="F786">
            <v>59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</row>
        <row r="787">
          <cell r="A787">
            <v>2062</v>
          </cell>
          <cell r="B787" t="str">
            <v>Corpus Christi</v>
          </cell>
          <cell r="C787" t="str">
            <v>USA &amp; Canada</v>
          </cell>
          <cell r="D787">
            <v>0</v>
          </cell>
          <cell r="E787">
            <v>247</v>
          </cell>
          <cell r="F787">
            <v>259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</row>
        <row r="788">
          <cell r="A788">
            <v>2063</v>
          </cell>
          <cell r="B788" t="str">
            <v>Donna</v>
          </cell>
          <cell r="C788" t="str">
            <v>USA &amp; Canada</v>
          </cell>
          <cell r="D788">
            <v>0</v>
          </cell>
          <cell r="E788">
            <v>7</v>
          </cell>
          <cell r="F788">
            <v>7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</row>
        <row r="789">
          <cell r="A789">
            <v>2064</v>
          </cell>
          <cell r="B789" t="str">
            <v>Edcouch-Elsa</v>
          </cell>
          <cell r="C789" t="str">
            <v>USA &amp; Canada</v>
          </cell>
          <cell r="D789">
            <v>0</v>
          </cell>
          <cell r="E789">
            <v>17</v>
          </cell>
          <cell r="F789">
            <v>15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</row>
        <row r="790">
          <cell r="A790">
            <v>2065</v>
          </cell>
          <cell r="B790" t="str">
            <v>Edinburg</v>
          </cell>
          <cell r="C790" t="str">
            <v>USA &amp; Canada</v>
          </cell>
          <cell r="D790">
            <v>0</v>
          </cell>
          <cell r="E790">
            <v>49</v>
          </cell>
          <cell r="F790">
            <v>53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2066</v>
          </cell>
          <cell r="B791" t="str">
            <v>Edna</v>
          </cell>
          <cell r="C791" t="str">
            <v>USA &amp; Canada</v>
          </cell>
          <cell r="D791">
            <v>0</v>
          </cell>
          <cell r="E791">
            <v>22</v>
          </cell>
          <cell r="F791">
            <v>21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2068</v>
          </cell>
          <cell r="B792" t="str">
            <v>Freer</v>
          </cell>
          <cell r="C792" t="str">
            <v>USA &amp; Canada</v>
          </cell>
          <cell r="D792">
            <v>0</v>
          </cell>
          <cell r="E792">
            <v>18</v>
          </cell>
          <cell r="F792">
            <v>26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</row>
        <row r="793">
          <cell r="A793">
            <v>2069</v>
          </cell>
          <cell r="B793" t="str">
            <v>Ganado</v>
          </cell>
          <cell r="C793" t="str">
            <v>USA &amp; Canada</v>
          </cell>
          <cell r="D793">
            <v>0</v>
          </cell>
          <cell r="E793">
            <v>14</v>
          </cell>
          <cell r="F793">
            <v>14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</row>
        <row r="794">
          <cell r="A794">
            <v>2070</v>
          </cell>
          <cell r="B794" t="str">
            <v>Goliad</v>
          </cell>
          <cell r="C794" t="str">
            <v>USA &amp; Canada</v>
          </cell>
          <cell r="D794">
            <v>0</v>
          </cell>
          <cell r="E794">
            <v>18</v>
          </cell>
          <cell r="F794">
            <v>17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</row>
        <row r="795">
          <cell r="A795">
            <v>2071</v>
          </cell>
          <cell r="B795" t="str">
            <v>Harlingen</v>
          </cell>
          <cell r="C795" t="str">
            <v>USA &amp; Canada</v>
          </cell>
          <cell r="D795">
            <v>0</v>
          </cell>
          <cell r="E795">
            <v>94</v>
          </cell>
          <cell r="F795">
            <v>87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</row>
        <row r="796">
          <cell r="A796">
            <v>2072</v>
          </cell>
          <cell r="B796" t="str">
            <v>Ingleside</v>
          </cell>
          <cell r="C796" t="str">
            <v>USA &amp; Canada</v>
          </cell>
          <cell r="D796">
            <v>0</v>
          </cell>
          <cell r="E796">
            <v>12</v>
          </cell>
          <cell r="F796">
            <v>13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</row>
        <row r="797">
          <cell r="A797">
            <v>2073</v>
          </cell>
          <cell r="B797" t="str">
            <v>Kingsville</v>
          </cell>
          <cell r="C797" t="str">
            <v>USA &amp; Canada</v>
          </cell>
          <cell r="D797">
            <v>0</v>
          </cell>
          <cell r="E797">
            <v>47</v>
          </cell>
          <cell r="F797">
            <v>53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</row>
        <row r="798">
          <cell r="A798">
            <v>2074</v>
          </cell>
          <cell r="B798" t="str">
            <v>Harlingen Sunburst</v>
          </cell>
          <cell r="C798" t="str">
            <v>USA &amp; Canada</v>
          </cell>
          <cell r="D798">
            <v>0</v>
          </cell>
          <cell r="E798">
            <v>25</v>
          </cell>
          <cell r="F798">
            <v>32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</row>
        <row r="799">
          <cell r="A799">
            <v>2075</v>
          </cell>
          <cell r="B799" t="str">
            <v>Laredo</v>
          </cell>
          <cell r="C799" t="str">
            <v>USA &amp; Canada</v>
          </cell>
          <cell r="D799">
            <v>0</v>
          </cell>
          <cell r="E799">
            <v>109</v>
          </cell>
          <cell r="F799">
            <v>117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</row>
        <row r="800">
          <cell r="A800">
            <v>2076</v>
          </cell>
          <cell r="B800" t="str">
            <v>McAllen</v>
          </cell>
          <cell r="C800" t="str">
            <v>USA &amp; Canada</v>
          </cell>
          <cell r="D800">
            <v>0</v>
          </cell>
          <cell r="E800">
            <v>55</v>
          </cell>
          <cell r="F800">
            <v>52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</row>
        <row r="801">
          <cell r="A801">
            <v>2077</v>
          </cell>
          <cell r="B801" t="str">
            <v>McAllen South</v>
          </cell>
          <cell r="C801" t="str">
            <v>USA &amp; Canada</v>
          </cell>
          <cell r="D801">
            <v>0</v>
          </cell>
          <cell r="E801">
            <v>72</v>
          </cell>
          <cell r="F801">
            <v>60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</row>
        <row r="802">
          <cell r="A802">
            <v>2079</v>
          </cell>
          <cell r="B802" t="str">
            <v>Mission</v>
          </cell>
          <cell r="C802" t="str">
            <v>USA &amp; Canada</v>
          </cell>
          <cell r="D802">
            <v>0</v>
          </cell>
          <cell r="E802">
            <v>14</v>
          </cell>
          <cell r="F802">
            <v>9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</row>
        <row r="803">
          <cell r="A803">
            <v>2080</v>
          </cell>
          <cell r="B803" t="str">
            <v>North Brownsville</v>
          </cell>
          <cell r="C803" t="str">
            <v>USA &amp; Canada</v>
          </cell>
          <cell r="D803">
            <v>0</v>
          </cell>
          <cell r="E803">
            <v>30</v>
          </cell>
          <cell r="F803">
            <v>29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</row>
        <row r="804">
          <cell r="A804">
            <v>2081</v>
          </cell>
          <cell r="B804" t="str">
            <v>North Harlingen</v>
          </cell>
          <cell r="C804" t="str">
            <v>USA &amp; Canada</v>
          </cell>
          <cell r="D804">
            <v>0</v>
          </cell>
          <cell r="E804">
            <v>21</v>
          </cell>
          <cell r="F804">
            <v>19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</row>
        <row r="805">
          <cell r="A805">
            <v>2082</v>
          </cell>
          <cell r="B805" t="str">
            <v>Victoria Northside</v>
          </cell>
          <cell r="C805" t="str">
            <v>USA &amp; Canada</v>
          </cell>
          <cell r="D805">
            <v>0</v>
          </cell>
          <cell r="E805">
            <v>55</v>
          </cell>
          <cell r="F805">
            <v>51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</row>
        <row r="806">
          <cell r="A806">
            <v>2083</v>
          </cell>
          <cell r="B806" t="str">
            <v>Pharr</v>
          </cell>
          <cell r="C806" t="str">
            <v>USA &amp; Canada</v>
          </cell>
          <cell r="D806">
            <v>0</v>
          </cell>
          <cell r="E806">
            <v>18</v>
          </cell>
          <cell r="F806">
            <v>20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</row>
        <row r="807">
          <cell r="A807">
            <v>2084</v>
          </cell>
          <cell r="B807" t="str">
            <v>Port Isabel</v>
          </cell>
          <cell r="C807" t="str">
            <v>USA &amp; Canada</v>
          </cell>
          <cell r="D807">
            <v>0</v>
          </cell>
          <cell r="E807">
            <v>37</v>
          </cell>
          <cell r="F807">
            <v>36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</row>
        <row r="808">
          <cell r="A808">
            <v>2085</v>
          </cell>
          <cell r="B808" t="str">
            <v>Portland</v>
          </cell>
          <cell r="C808" t="str">
            <v>USA &amp; Canada</v>
          </cell>
          <cell r="D808">
            <v>0</v>
          </cell>
          <cell r="E808">
            <v>28</v>
          </cell>
          <cell r="F808">
            <v>29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</row>
        <row r="809">
          <cell r="A809">
            <v>2086</v>
          </cell>
          <cell r="B809" t="str">
            <v>Port Lavaca</v>
          </cell>
          <cell r="C809" t="str">
            <v>USA &amp; Canada</v>
          </cell>
          <cell r="D809">
            <v>0</v>
          </cell>
          <cell r="E809">
            <v>48</v>
          </cell>
          <cell r="F809">
            <v>44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</row>
        <row r="810">
          <cell r="A810">
            <v>2089</v>
          </cell>
          <cell r="B810" t="str">
            <v>Rio Grande City</v>
          </cell>
          <cell r="C810" t="str">
            <v>USA &amp; Canada</v>
          </cell>
          <cell r="D810">
            <v>0</v>
          </cell>
          <cell r="E810">
            <v>17</v>
          </cell>
          <cell r="F810">
            <v>18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</row>
        <row r="811">
          <cell r="A811">
            <v>2090</v>
          </cell>
          <cell r="B811" t="str">
            <v>Corpus Christi Northwest</v>
          </cell>
          <cell r="C811" t="str">
            <v>USA &amp; Canada</v>
          </cell>
          <cell r="D811">
            <v>0</v>
          </cell>
          <cell r="E811">
            <v>27</v>
          </cell>
          <cell r="F811">
            <v>28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</row>
        <row r="812">
          <cell r="A812">
            <v>2091</v>
          </cell>
          <cell r="B812" t="str">
            <v>Rockport</v>
          </cell>
          <cell r="C812" t="str">
            <v>USA &amp; Canada</v>
          </cell>
          <cell r="D812">
            <v>0</v>
          </cell>
          <cell r="E812">
            <v>30</v>
          </cell>
          <cell r="F812">
            <v>31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</row>
        <row r="813">
          <cell r="A813">
            <v>2092</v>
          </cell>
          <cell r="B813" t="str">
            <v>San Benito</v>
          </cell>
          <cell r="C813" t="str">
            <v>USA &amp; Canada</v>
          </cell>
          <cell r="D813">
            <v>0</v>
          </cell>
          <cell r="E813">
            <v>8</v>
          </cell>
          <cell r="F813">
            <v>8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</row>
        <row r="814">
          <cell r="A814">
            <v>2093</v>
          </cell>
          <cell r="B814" t="str">
            <v>San Diego</v>
          </cell>
          <cell r="C814" t="str">
            <v>USA &amp; Canada</v>
          </cell>
          <cell r="D814">
            <v>0</v>
          </cell>
          <cell r="E814">
            <v>28</v>
          </cell>
          <cell r="F814">
            <v>27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</row>
        <row r="815">
          <cell r="A815">
            <v>2094</v>
          </cell>
          <cell r="B815" t="str">
            <v>Sinton</v>
          </cell>
          <cell r="C815" t="str">
            <v>USA &amp; Canada</v>
          </cell>
          <cell r="D815">
            <v>0</v>
          </cell>
          <cell r="E815">
            <v>11</v>
          </cell>
          <cell r="F815">
            <v>12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</row>
        <row r="816">
          <cell r="A816">
            <v>2095</v>
          </cell>
          <cell r="B816" t="str">
            <v>Southside Corpus Christi</v>
          </cell>
          <cell r="C816" t="str">
            <v>USA &amp; Canada</v>
          </cell>
          <cell r="D816">
            <v>0</v>
          </cell>
          <cell r="E816">
            <v>38</v>
          </cell>
          <cell r="F816">
            <v>40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</row>
        <row r="817">
          <cell r="A817">
            <v>2097</v>
          </cell>
          <cell r="B817" t="str">
            <v>Three Rivers</v>
          </cell>
          <cell r="C817" t="str">
            <v>USA &amp; Canada</v>
          </cell>
          <cell r="D817">
            <v>0</v>
          </cell>
          <cell r="E817">
            <v>6</v>
          </cell>
          <cell r="F817">
            <v>6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</row>
        <row r="818">
          <cell r="A818">
            <v>2098</v>
          </cell>
          <cell r="B818" t="str">
            <v>Victoria</v>
          </cell>
          <cell r="C818" t="str">
            <v>USA &amp; Canada</v>
          </cell>
          <cell r="D818">
            <v>0</v>
          </cell>
          <cell r="E818">
            <v>75</v>
          </cell>
          <cell r="F818">
            <v>73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</row>
        <row r="819">
          <cell r="A819">
            <v>2099</v>
          </cell>
          <cell r="B819" t="str">
            <v>Weslaco</v>
          </cell>
          <cell r="C819" t="str">
            <v>USA &amp; Canada</v>
          </cell>
          <cell r="D819">
            <v>0</v>
          </cell>
          <cell r="E819">
            <v>49</v>
          </cell>
          <cell r="F819">
            <v>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</row>
        <row r="820">
          <cell r="A820">
            <v>2100</v>
          </cell>
          <cell r="B820" t="str">
            <v>West Corpus Christi</v>
          </cell>
          <cell r="C820" t="str">
            <v>USA &amp; Canada</v>
          </cell>
          <cell r="D820">
            <v>0</v>
          </cell>
          <cell r="E820">
            <v>33</v>
          </cell>
          <cell r="F820">
            <v>32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</row>
        <row r="821">
          <cell r="A821">
            <v>21591</v>
          </cell>
          <cell r="B821" t="str">
            <v>Victoria Downtown</v>
          </cell>
          <cell r="C821" t="str">
            <v>USA &amp; Canada</v>
          </cell>
          <cell r="D821">
            <v>0</v>
          </cell>
          <cell r="E821">
            <v>16</v>
          </cell>
          <cell r="F821">
            <v>16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</row>
        <row r="822">
          <cell r="A822">
            <v>22125</v>
          </cell>
          <cell r="B822" t="str">
            <v>Corpus Christi Sunrise</v>
          </cell>
          <cell r="C822" t="str">
            <v>USA &amp; Canada</v>
          </cell>
          <cell r="D822">
            <v>0</v>
          </cell>
          <cell r="E822">
            <v>9</v>
          </cell>
          <cell r="F822">
            <v>9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</row>
        <row r="823">
          <cell r="A823">
            <v>22257</v>
          </cell>
          <cell r="B823" t="str">
            <v>Laredo Daybreak</v>
          </cell>
          <cell r="C823" t="str">
            <v>USA &amp; Canada</v>
          </cell>
          <cell r="D823">
            <v>0</v>
          </cell>
          <cell r="E823">
            <v>46</v>
          </cell>
          <cell r="F823">
            <v>46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</row>
        <row r="824">
          <cell r="A824">
            <v>22339</v>
          </cell>
          <cell r="B824" t="str">
            <v>Port Aransas</v>
          </cell>
          <cell r="C824" t="str">
            <v>USA &amp; Canada</v>
          </cell>
          <cell r="D824">
            <v>0</v>
          </cell>
          <cell r="E824">
            <v>19</v>
          </cell>
          <cell r="F824">
            <v>23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</row>
        <row r="825">
          <cell r="A825">
            <v>23411</v>
          </cell>
          <cell r="B825" t="str">
            <v>Brownsville Sunrise</v>
          </cell>
          <cell r="C825" t="str">
            <v>USA &amp; Canada</v>
          </cell>
          <cell r="D825">
            <v>0</v>
          </cell>
          <cell r="E825">
            <v>57</v>
          </cell>
          <cell r="F825">
            <v>61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</row>
        <row r="826">
          <cell r="A826">
            <v>25042</v>
          </cell>
          <cell r="B826" t="str">
            <v>Laredo Gateway</v>
          </cell>
          <cell r="C826" t="str">
            <v>USA &amp; Canada</v>
          </cell>
          <cell r="D826">
            <v>0</v>
          </cell>
          <cell r="E826">
            <v>42</v>
          </cell>
          <cell r="F826">
            <v>48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</row>
        <row r="827">
          <cell r="A827">
            <v>28832</v>
          </cell>
          <cell r="B827" t="str">
            <v>Laredo-Under Seven Flags</v>
          </cell>
          <cell r="C827" t="str">
            <v>USA &amp; Canada</v>
          </cell>
          <cell r="D827">
            <v>0</v>
          </cell>
          <cell r="E827">
            <v>8</v>
          </cell>
          <cell r="F827">
            <v>10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</row>
        <row r="828">
          <cell r="A828">
            <v>29110</v>
          </cell>
          <cell r="B828" t="str">
            <v>Corpus Christi Evening</v>
          </cell>
          <cell r="C828" t="str">
            <v>USA &amp; Canada</v>
          </cell>
          <cell r="D828">
            <v>0</v>
          </cell>
          <cell r="E828">
            <v>22</v>
          </cell>
          <cell r="F828">
            <v>20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</row>
        <row r="829">
          <cell r="A829">
            <v>50602</v>
          </cell>
          <cell r="B829" t="str">
            <v>Historic Brownsville</v>
          </cell>
          <cell r="C829" t="str">
            <v>USA &amp; Canada</v>
          </cell>
          <cell r="D829">
            <v>0</v>
          </cell>
          <cell r="E829">
            <v>31</v>
          </cell>
          <cell r="F829">
            <v>35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</row>
        <row r="830">
          <cell r="A830">
            <v>52338</v>
          </cell>
          <cell r="B830" t="str">
            <v>Kingsville Sunrise</v>
          </cell>
          <cell r="C830" t="str">
            <v>USA &amp; Canada</v>
          </cell>
          <cell r="D830">
            <v>0</v>
          </cell>
          <cell r="E830">
            <v>10</v>
          </cell>
          <cell r="F830">
            <v>9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</row>
        <row r="831">
          <cell r="A831">
            <v>79071</v>
          </cell>
          <cell r="B831" t="str">
            <v>Laredo Next Generation</v>
          </cell>
          <cell r="C831" t="str">
            <v>USA &amp; Canada</v>
          </cell>
          <cell r="D831">
            <v>0</v>
          </cell>
          <cell r="E831">
            <v>39</v>
          </cell>
          <cell r="F831">
            <v>40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</row>
        <row r="832">
          <cell r="A832">
            <v>87271</v>
          </cell>
          <cell r="B832" t="str">
            <v>McAllen Evening</v>
          </cell>
          <cell r="C832" t="str">
            <v>USA &amp; Canada</v>
          </cell>
          <cell r="D832">
            <v>0</v>
          </cell>
          <cell r="E832">
            <v>16</v>
          </cell>
          <cell r="F832">
            <v>18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</row>
        <row r="833">
          <cell r="A833">
            <v>89412</v>
          </cell>
          <cell r="B833" t="str">
            <v>Willacy County</v>
          </cell>
          <cell r="C833" t="str">
            <v>USA &amp; Canada</v>
          </cell>
          <cell r="D833">
            <v>0</v>
          </cell>
          <cell r="E833">
            <v>16</v>
          </cell>
          <cell r="F833">
            <v>15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</row>
        <row r="834">
          <cell r="A834">
            <v>90048</v>
          </cell>
          <cell r="B834" t="str">
            <v>Los Fresnos</v>
          </cell>
          <cell r="C834" t="str">
            <v>USA &amp; Canada</v>
          </cell>
          <cell r="D834">
            <v>0</v>
          </cell>
          <cell r="E834">
            <v>23</v>
          </cell>
          <cell r="F834">
            <v>27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</row>
        <row r="835">
          <cell r="A835" t="str">
            <v>Existing Club Totals</v>
          </cell>
          <cell r="B835">
            <v>0</v>
          </cell>
          <cell r="C835">
            <v>0</v>
          </cell>
          <cell r="D835">
            <v>0</v>
          </cell>
          <cell r="E835">
            <v>1813</v>
          </cell>
          <cell r="F835">
            <v>1859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</row>
        <row r="837">
          <cell r="A837" t="str">
            <v>No New Clubs Chartered Since 1 July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</row>
        <row r="838">
          <cell r="A838" t="str">
            <v>Club ID</v>
          </cell>
          <cell r="B838" t="str">
            <v>Club Name</v>
          </cell>
          <cell r="C838" t="str">
            <v>Region 14 Name</v>
          </cell>
          <cell r="D838">
            <v>0</v>
          </cell>
          <cell r="E838" t="str">
            <v>Member Count @ 1 July</v>
          </cell>
          <cell r="F838" t="str">
            <v>Member Count @ Current</v>
          </cell>
          <cell r="G838">
            <v>0</v>
          </cell>
          <cell r="H838" t="str">
            <v>Termination Reason</v>
          </cell>
          <cell r="I838">
            <v>0</v>
          </cell>
          <cell r="J838" t="str">
            <v>Termination Date</v>
          </cell>
        </row>
        <row r="839">
          <cell r="A839">
            <v>0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 t="str">
            <v>New Club Totals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2">
          <cell r="A842">
            <v>0</v>
          </cell>
          <cell r="B842">
            <v>0</v>
          </cell>
          <cell r="C842">
            <v>0</v>
          </cell>
          <cell r="D842" t="str">
            <v>Member at 1 July</v>
          </cell>
          <cell r="E842">
            <v>0</v>
          </cell>
          <cell r="F842">
            <v>0</v>
          </cell>
          <cell r="G842" t="str">
            <v>Member @ Current</v>
          </cell>
          <cell r="H842">
            <v>0</v>
          </cell>
          <cell r="I842" t="str">
            <v>Net Change from 1 July</v>
          </cell>
          <cell r="J842">
            <v>0</v>
          </cell>
        </row>
        <row r="843">
          <cell r="A843" t="str">
            <v>Total Performance For District # 5930</v>
          </cell>
          <cell r="B843">
            <v>0</v>
          </cell>
          <cell r="C843">
            <v>0</v>
          </cell>
          <cell r="D843">
            <v>1813</v>
          </cell>
          <cell r="E843">
            <v>0</v>
          </cell>
          <cell r="F843">
            <v>0</v>
          </cell>
          <cell r="G843">
            <v>1859</v>
          </cell>
          <cell r="H843">
            <v>0</v>
          </cell>
          <cell r="I843">
            <v>46</v>
          </cell>
          <cell r="J843">
            <v>0</v>
          </cell>
        </row>
        <row r="845">
          <cell r="A845" t="str">
            <v>District ID 5950</v>
          </cell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</row>
        <row r="846">
          <cell r="A846" t="str">
            <v>Club ID</v>
          </cell>
          <cell r="B846" t="str">
            <v>Club Name</v>
          </cell>
          <cell r="C846" t="str">
            <v>Region 14 Name</v>
          </cell>
          <cell r="D846">
            <v>0</v>
          </cell>
          <cell r="E846" t="str">
            <v>Member Count @ 1 July</v>
          </cell>
          <cell r="F846" t="str">
            <v>Member Count @ Current</v>
          </cell>
          <cell r="G846">
            <v>0</v>
          </cell>
          <cell r="H846" t="str">
            <v>Termination Reason</v>
          </cell>
          <cell r="I846">
            <v>0</v>
          </cell>
          <cell r="J846" t="str">
            <v>Termination Date</v>
          </cell>
        </row>
        <row r="847">
          <cell r="A847">
            <v>2101</v>
          </cell>
          <cell r="B847" t="str">
            <v>Alexandria</v>
          </cell>
          <cell r="C847" t="str">
            <v>USA &amp; Canada</v>
          </cell>
          <cell r="D847">
            <v>0</v>
          </cell>
          <cell r="E847">
            <v>76</v>
          </cell>
          <cell r="F847">
            <v>79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</row>
        <row r="848">
          <cell r="A848">
            <v>2102</v>
          </cell>
          <cell r="B848" t="str">
            <v>Bloomington</v>
          </cell>
          <cell r="C848" t="str">
            <v>USA &amp; Canada</v>
          </cell>
          <cell r="D848">
            <v>0</v>
          </cell>
          <cell r="E848">
            <v>67</v>
          </cell>
          <cell r="F848">
            <v>69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</row>
        <row r="849">
          <cell r="A849">
            <v>2103</v>
          </cell>
          <cell r="B849" t="str">
            <v>Brooklyn Center</v>
          </cell>
          <cell r="C849" t="str">
            <v>USA &amp; Canada</v>
          </cell>
          <cell r="D849">
            <v>0</v>
          </cell>
          <cell r="E849">
            <v>23</v>
          </cell>
          <cell r="F849">
            <v>24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</row>
        <row r="850">
          <cell r="A850">
            <v>2104</v>
          </cell>
          <cell r="B850" t="str">
            <v>Brooklyn Park</v>
          </cell>
          <cell r="C850" t="str">
            <v>USA &amp; Canada</v>
          </cell>
          <cell r="D850">
            <v>0</v>
          </cell>
          <cell r="E850">
            <v>41</v>
          </cell>
          <cell r="F850">
            <v>39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</row>
        <row r="851">
          <cell r="A851">
            <v>2105</v>
          </cell>
          <cell r="B851" t="str">
            <v>Buffalo</v>
          </cell>
          <cell r="C851" t="str">
            <v>USA &amp; Canada</v>
          </cell>
          <cell r="D851">
            <v>0</v>
          </cell>
          <cell r="E851">
            <v>63</v>
          </cell>
          <cell r="F851">
            <v>60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</row>
        <row r="852">
          <cell r="A852">
            <v>2106</v>
          </cell>
          <cell r="B852" t="str">
            <v>Burnsville</v>
          </cell>
          <cell r="C852" t="str">
            <v>USA &amp; Canada</v>
          </cell>
          <cell r="D852">
            <v>0</v>
          </cell>
          <cell r="E852">
            <v>40</v>
          </cell>
          <cell r="F852">
            <v>39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</row>
        <row r="853">
          <cell r="A853">
            <v>2107</v>
          </cell>
          <cell r="B853" t="str">
            <v>Chaska</v>
          </cell>
          <cell r="C853" t="str">
            <v>USA &amp; Canada</v>
          </cell>
          <cell r="D853">
            <v>0</v>
          </cell>
          <cell r="E853">
            <v>87</v>
          </cell>
          <cell r="F853">
            <v>86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</row>
        <row r="854">
          <cell r="A854">
            <v>2108</v>
          </cell>
          <cell r="B854" t="str">
            <v>Cokato-Dassel</v>
          </cell>
          <cell r="C854" t="str">
            <v>USA &amp; Canada</v>
          </cell>
          <cell r="D854">
            <v>0</v>
          </cell>
          <cell r="E854">
            <v>26</v>
          </cell>
          <cell r="F854">
            <v>26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</row>
        <row r="855">
          <cell r="A855">
            <v>2109</v>
          </cell>
          <cell r="B855" t="str">
            <v>Crystal-New Hope-Robbinsdale</v>
          </cell>
          <cell r="C855" t="str">
            <v>USA &amp; Canada</v>
          </cell>
          <cell r="D855">
            <v>0</v>
          </cell>
          <cell r="E855">
            <v>26</v>
          </cell>
          <cell r="F855">
            <v>27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</row>
        <row r="856">
          <cell r="A856">
            <v>2111</v>
          </cell>
          <cell r="B856" t="str">
            <v>Eden Prairie</v>
          </cell>
          <cell r="C856" t="str">
            <v>USA &amp; Canada</v>
          </cell>
          <cell r="D856">
            <v>0</v>
          </cell>
          <cell r="E856">
            <v>63</v>
          </cell>
          <cell r="F856">
            <v>70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</row>
        <row r="857">
          <cell r="A857">
            <v>2112</v>
          </cell>
          <cell r="B857" t="str">
            <v>Edina</v>
          </cell>
          <cell r="C857" t="str">
            <v>USA &amp; Canada</v>
          </cell>
          <cell r="D857">
            <v>0</v>
          </cell>
          <cell r="E857">
            <v>178</v>
          </cell>
          <cell r="F857">
            <v>174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</row>
        <row r="858">
          <cell r="A858">
            <v>2113</v>
          </cell>
          <cell r="B858" t="str">
            <v>Excelsior</v>
          </cell>
          <cell r="C858" t="str">
            <v>USA &amp; Canada</v>
          </cell>
          <cell r="D858">
            <v>0</v>
          </cell>
          <cell r="E858">
            <v>36</v>
          </cell>
          <cell r="F858">
            <v>33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</row>
        <row r="859">
          <cell r="A859">
            <v>2114</v>
          </cell>
          <cell r="B859" t="str">
            <v>Fairmont</v>
          </cell>
          <cell r="C859" t="str">
            <v>USA &amp; Canada</v>
          </cell>
          <cell r="D859">
            <v>0</v>
          </cell>
          <cell r="E859">
            <v>38</v>
          </cell>
          <cell r="F859">
            <v>35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</row>
        <row r="860">
          <cell r="A860">
            <v>2115</v>
          </cell>
          <cell r="B860" t="str">
            <v>Gaylord</v>
          </cell>
          <cell r="C860" t="str">
            <v>USA &amp; Canada</v>
          </cell>
          <cell r="D860">
            <v>0</v>
          </cell>
          <cell r="E860">
            <v>22</v>
          </cell>
          <cell r="F860">
            <v>22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</row>
        <row r="861">
          <cell r="A861">
            <v>2116</v>
          </cell>
          <cell r="B861" t="str">
            <v>Glencoe</v>
          </cell>
          <cell r="C861" t="str">
            <v>USA &amp; Canada</v>
          </cell>
          <cell r="D861">
            <v>0</v>
          </cell>
          <cell r="E861">
            <v>23</v>
          </cell>
          <cell r="F861">
            <v>19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</row>
        <row r="862">
          <cell r="A862">
            <v>2117</v>
          </cell>
          <cell r="B862" t="str">
            <v>Glenwood</v>
          </cell>
          <cell r="C862" t="str">
            <v>USA &amp; Canada</v>
          </cell>
          <cell r="D862">
            <v>0</v>
          </cell>
          <cell r="E862">
            <v>55</v>
          </cell>
          <cell r="F862">
            <v>54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</row>
        <row r="863">
          <cell r="A863">
            <v>2118</v>
          </cell>
          <cell r="B863" t="str">
            <v>Golden Valley</v>
          </cell>
          <cell r="C863" t="str">
            <v>USA &amp; Canada</v>
          </cell>
          <cell r="D863">
            <v>0</v>
          </cell>
          <cell r="E863">
            <v>27</v>
          </cell>
          <cell r="F863">
            <v>27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</row>
        <row r="864">
          <cell r="A864">
            <v>2119</v>
          </cell>
          <cell r="B864" t="str">
            <v>Hopkins</v>
          </cell>
          <cell r="C864" t="str">
            <v>USA &amp; Canada</v>
          </cell>
          <cell r="D864">
            <v>0</v>
          </cell>
          <cell r="E864">
            <v>29</v>
          </cell>
          <cell r="F864">
            <v>28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</row>
        <row r="865">
          <cell r="A865">
            <v>2120</v>
          </cell>
          <cell r="B865" t="str">
            <v>Hutchinson</v>
          </cell>
          <cell r="C865" t="str">
            <v>USA &amp; Canada</v>
          </cell>
          <cell r="D865">
            <v>0</v>
          </cell>
          <cell r="E865">
            <v>33</v>
          </cell>
          <cell r="F865">
            <v>34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</row>
        <row r="866">
          <cell r="A866">
            <v>2121</v>
          </cell>
          <cell r="B866" t="str">
            <v>Litchfield</v>
          </cell>
          <cell r="C866" t="str">
            <v>USA &amp; Canada</v>
          </cell>
          <cell r="D866">
            <v>0</v>
          </cell>
          <cell r="E866">
            <v>23</v>
          </cell>
          <cell r="F866">
            <v>24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</row>
        <row r="867">
          <cell r="A867">
            <v>2122</v>
          </cell>
          <cell r="B867" t="str">
            <v>Madelia</v>
          </cell>
          <cell r="C867" t="str">
            <v>USA &amp; Canada</v>
          </cell>
          <cell r="D867">
            <v>0</v>
          </cell>
          <cell r="E867">
            <v>11</v>
          </cell>
          <cell r="F867">
            <v>10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</row>
        <row r="868">
          <cell r="A868">
            <v>2123</v>
          </cell>
          <cell r="B868" t="str">
            <v>Minneapolis</v>
          </cell>
          <cell r="C868" t="str">
            <v>USA &amp; Canada</v>
          </cell>
          <cell r="D868">
            <v>0</v>
          </cell>
          <cell r="E868">
            <v>103</v>
          </cell>
          <cell r="F868">
            <v>104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</row>
        <row r="869">
          <cell r="A869">
            <v>2124</v>
          </cell>
          <cell r="B869" t="str">
            <v>Plymouth</v>
          </cell>
          <cell r="C869" t="str">
            <v>USA &amp; Canada</v>
          </cell>
          <cell r="D869">
            <v>0</v>
          </cell>
          <cell r="E869">
            <v>37</v>
          </cell>
          <cell r="F869">
            <v>38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</row>
        <row r="870">
          <cell r="A870">
            <v>2125</v>
          </cell>
          <cell r="B870" t="str">
            <v>Monticello</v>
          </cell>
          <cell r="C870" t="str">
            <v>USA &amp; Canada</v>
          </cell>
          <cell r="D870">
            <v>0</v>
          </cell>
          <cell r="E870">
            <v>52</v>
          </cell>
          <cell r="F870">
            <v>52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</row>
        <row r="871">
          <cell r="A871">
            <v>2126</v>
          </cell>
          <cell r="B871" t="str">
            <v>Mound/Westonka</v>
          </cell>
          <cell r="C871" t="str">
            <v>USA &amp; Canada</v>
          </cell>
          <cell r="D871">
            <v>0</v>
          </cell>
          <cell r="E871">
            <v>17</v>
          </cell>
          <cell r="F871">
            <v>15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</row>
        <row r="872">
          <cell r="A872">
            <v>2128</v>
          </cell>
          <cell r="B872" t="str">
            <v>New Ulm</v>
          </cell>
          <cell r="C872" t="str">
            <v>USA &amp; Canada</v>
          </cell>
          <cell r="D872">
            <v>0</v>
          </cell>
          <cell r="E872">
            <v>42</v>
          </cell>
          <cell r="F872">
            <v>43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</row>
        <row r="873">
          <cell r="A873">
            <v>2129</v>
          </cell>
          <cell r="B873" t="str">
            <v>Redwood Falls</v>
          </cell>
          <cell r="C873" t="str">
            <v>USA &amp; Canada</v>
          </cell>
          <cell r="D873">
            <v>0</v>
          </cell>
          <cell r="E873">
            <v>45</v>
          </cell>
          <cell r="F873">
            <v>45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</row>
        <row r="874">
          <cell r="A874">
            <v>2130</v>
          </cell>
          <cell r="B874" t="str">
            <v>Richfield</v>
          </cell>
          <cell r="C874" t="str">
            <v>USA &amp; Canada</v>
          </cell>
          <cell r="D874">
            <v>0</v>
          </cell>
          <cell r="E874">
            <v>12</v>
          </cell>
          <cell r="F874">
            <v>18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</row>
        <row r="875">
          <cell r="A875">
            <v>2131</v>
          </cell>
          <cell r="B875" t="str">
            <v>St. Cloud</v>
          </cell>
          <cell r="C875" t="str">
            <v>USA &amp; Canada</v>
          </cell>
          <cell r="D875">
            <v>0</v>
          </cell>
          <cell r="E875">
            <v>140</v>
          </cell>
          <cell r="F875">
            <v>141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</row>
        <row r="876">
          <cell r="A876">
            <v>2132</v>
          </cell>
          <cell r="B876" t="str">
            <v>St. James</v>
          </cell>
          <cell r="C876" t="str">
            <v>USA &amp; Canada</v>
          </cell>
          <cell r="D876">
            <v>0</v>
          </cell>
          <cell r="E876">
            <v>22</v>
          </cell>
          <cell r="F876">
            <v>21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</row>
        <row r="877">
          <cell r="A877">
            <v>2133</v>
          </cell>
          <cell r="B877" t="str">
            <v>St. Louis Park</v>
          </cell>
          <cell r="C877" t="str">
            <v>USA &amp; Canada</v>
          </cell>
          <cell r="D877">
            <v>0</v>
          </cell>
          <cell r="E877">
            <v>29</v>
          </cell>
          <cell r="F877">
            <v>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</row>
        <row r="878">
          <cell r="A878">
            <v>2134</v>
          </cell>
          <cell r="B878" t="str">
            <v>Sauk Centre</v>
          </cell>
          <cell r="C878" t="str">
            <v>USA &amp; Canada</v>
          </cell>
          <cell r="D878">
            <v>0</v>
          </cell>
          <cell r="E878">
            <v>19</v>
          </cell>
          <cell r="F878">
            <v>19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</row>
        <row r="879">
          <cell r="A879">
            <v>2135</v>
          </cell>
          <cell r="B879" t="str">
            <v>Great River (Sauk Rapids-Sartell)</v>
          </cell>
          <cell r="C879" t="str">
            <v>USA &amp; Canada</v>
          </cell>
          <cell r="D879">
            <v>0</v>
          </cell>
          <cell r="E879">
            <v>21</v>
          </cell>
          <cell r="F879">
            <v>19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</row>
        <row r="880">
          <cell r="A880">
            <v>2136</v>
          </cell>
          <cell r="B880" t="str">
            <v>Shakopee</v>
          </cell>
          <cell r="C880" t="str">
            <v>USA &amp; Canada</v>
          </cell>
          <cell r="D880">
            <v>0</v>
          </cell>
          <cell r="E880">
            <v>49</v>
          </cell>
          <cell r="F880">
            <v>47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</row>
        <row r="881">
          <cell r="A881">
            <v>2137</v>
          </cell>
          <cell r="B881" t="str">
            <v>Springfield</v>
          </cell>
          <cell r="C881" t="str">
            <v>USA &amp; Canada</v>
          </cell>
          <cell r="D881">
            <v>0</v>
          </cell>
          <cell r="E881">
            <v>27</v>
          </cell>
          <cell r="F881">
            <v>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</row>
        <row r="882">
          <cell r="A882">
            <v>2138</v>
          </cell>
          <cell r="B882" t="str">
            <v>Wayzata</v>
          </cell>
          <cell r="C882" t="str">
            <v>USA &amp; Canada</v>
          </cell>
          <cell r="D882">
            <v>0</v>
          </cell>
          <cell r="E882">
            <v>52</v>
          </cell>
          <cell r="F882">
            <v>49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</row>
        <row r="883">
          <cell r="A883">
            <v>2139</v>
          </cell>
          <cell r="B883" t="str">
            <v>Willmar</v>
          </cell>
          <cell r="C883" t="str">
            <v>USA &amp; Canada</v>
          </cell>
          <cell r="D883">
            <v>0</v>
          </cell>
          <cell r="E883">
            <v>82</v>
          </cell>
          <cell r="F883">
            <v>82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</row>
        <row r="884">
          <cell r="A884">
            <v>21935</v>
          </cell>
          <cell r="B884" t="str">
            <v>St. Cloud Granite</v>
          </cell>
          <cell r="C884" t="str">
            <v>USA &amp; Canada</v>
          </cell>
          <cell r="D884">
            <v>0</v>
          </cell>
          <cell r="E884">
            <v>34</v>
          </cell>
          <cell r="F884">
            <v>34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</row>
        <row r="885">
          <cell r="A885">
            <v>22316</v>
          </cell>
          <cell r="B885" t="str">
            <v>Minneapolis City of Lakes</v>
          </cell>
          <cell r="C885" t="str">
            <v>USA &amp; Canada</v>
          </cell>
          <cell r="D885">
            <v>0</v>
          </cell>
          <cell r="E885">
            <v>90</v>
          </cell>
          <cell r="F885">
            <v>92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</row>
        <row r="886">
          <cell r="A886">
            <v>22544</v>
          </cell>
          <cell r="B886" t="str">
            <v>Apple Valley</v>
          </cell>
          <cell r="C886" t="str">
            <v>USA &amp; Canada</v>
          </cell>
          <cell r="D886">
            <v>0</v>
          </cell>
          <cell r="E886">
            <v>42</v>
          </cell>
          <cell r="F886">
            <v>40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</row>
        <row r="887">
          <cell r="A887">
            <v>23222</v>
          </cell>
          <cell r="B887" t="str">
            <v>St. Louis Park Sunrise</v>
          </cell>
          <cell r="C887" t="str">
            <v>USA &amp; Canada</v>
          </cell>
          <cell r="D887">
            <v>0</v>
          </cell>
          <cell r="E887">
            <v>18</v>
          </cell>
          <cell r="F887">
            <v>17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</row>
        <row r="888">
          <cell r="A888">
            <v>23518</v>
          </cell>
          <cell r="B888" t="str">
            <v>Waconia-West Carver</v>
          </cell>
          <cell r="C888" t="str">
            <v>USA &amp; Canada</v>
          </cell>
          <cell r="D888">
            <v>0</v>
          </cell>
          <cell r="E888">
            <v>37</v>
          </cell>
          <cell r="F888">
            <v>36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24772</v>
          </cell>
          <cell r="B889" t="str">
            <v>Eagan</v>
          </cell>
          <cell r="C889" t="str">
            <v>USA &amp; Canada</v>
          </cell>
          <cell r="D889">
            <v>0</v>
          </cell>
          <cell r="E889">
            <v>65</v>
          </cell>
          <cell r="F889">
            <v>68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25018</v>
          </cell>
          <cell r="B890" t="str">
            <v>Chanhassen</v>
          </cell>
          <cell r="C890" t="str">
            <v>USA &amp; Canada</v>
          </cell>
          <cell r="D890">
            <v>0</v>
          </cell>
          <cell r="E890">
            <v>69</v>
          </cell>
          <cell r="F890">
            <v>72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26120</v>
          </cell>
          <cell r="B891" t="str">
            <v>Minneapolis Uptown</v>
          </cell>
          <cell r="C891" t="str">
            <v>USA &amp; Canada</v>
          </cell>
          <cell r="D891">
            <v>0</v>
          </cell>
          <cell r="E891">
            <v>23</v>
          </cell>
          <cell r="F891">
            <v>23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26855</v>
          </cell>
          <cell r="B892" t="str">
            <v>Edina/Morningside</v>
          </cell>
          <cell r="C892" t="str">
            <v>USA &amp; Canada</v>
          </cell>
          <cell r="D892">
            <v>0</v>
          </cell>
          <cell r="E892">
            <v>77</v>
          </cell>
          <cell r="F892">
            <v>81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27196</v>
          </cell>
          <cell r="B893" t="str">
            <v>Maple Grove</v>
          </cell>
          <cell r="C893" t="str">
            <v>USA &amp; Canada</v>
          </cell>
          <cell r="D893">
            <v>0</v>
          </cell>
          <cell r="E893">
            <v>63</v>
          </cell>
          <cell r="F893">
            <v>69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27589</v>
          </cell>
          <cell r="B894" t="str">
            <v>Minnetonka</v>
          </cell>
          <cell r="C894" t="str">
            <v>USA &amp; Canada</v>
          </cell>
          <cell r="D894">
            <v>0</v>
          </cell>
          <cell r="E894">
            <v>58</v>
          </cell>
          <cell r="F894">
            <v>54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27795</v>
          </cell>
          <cell r="B895" t="str">
            <v>Minneapolis-University</v>
          </cell>
          <cell r="C895" t="str">
            <v>USA &amp; Canada</v>
          </cell>
          <cell r="D895">
            <v>0</v>
          </cell>
          <cell r="E895">
            <v>21</v>
          </cell>
          <cell r="F895">
            <v>22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29948</v>
          </cell>
          <cell r="B896" t="str">
            <v>Burnsville Breakfast</v>
          </cell>
          <cell r="C896" t="str">
            <v>USA &amp; Canada</v>
          </cell>
          <cell r="D896">
            <v>0</v>
          </cell>
          <cell r="E896">
            <v>33</v>
          </cell>
          <cell r="F896">
            <v>34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31826</v>
          </cell>
          <cell r="B897" t="str">
            <v>Minneapolis South</v>
          </cell>
          <cell r="C897" t="str">
            <v>USA &amp; Canada</v>
          </cell>
          <cell r="D897">
            <v>0</v>
          </cell>
          <cell r="E897">
            <v>16</v>
          </cell>
          <cell r="F897">
            <v>14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31837</v>
          </cell>
          <cell r="B898" t="str">
            <v>Lake Minnetonka-Excelsior</v>
          </cell>
          <cell r="C898" t="str">
            <v>USA &amp; Canada</v>
          </cell>
          <cell r="D898">
            <v>0</v>
          </cell>
          <cell r="E898">
            <v>84</v>
          </cell>
          <cell r="F898">
            <v>86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57371</v>
          </cell>
          <cell r="B899" t="str">
            <v>Orono</v>
          </cell>
          <cell r="C899" t="str">
            <v>USA &amp; Canada</v>
          </cell>
          <cell r="D899">
            <v>0</v>
          </cell>
          <cell r="E899">
            <v>19</v>
          </cell>
          <cell r="F899">
            <v>21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</row>
        <row r="900">
          <cell r="A900">
            <v>58068</v>
          </cell>
          <cell r="B900" t="str">
            <v>St. Michael-Albertville</v>
          </cell>
          <cell r="C900" t="str">
            <v>USA &amp; Canada</v>
          </cell>
          <cell r="D900">
            <v>0</v>
          </cell>
          <cell r="E900">
            <v>22</v>
          </cell>
          <cell r="F900">
            <v>23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</row>
        <row r="901">
          <cell r="A901">
            <v>61545</v>
          </cell>
          <cell r="B901" t="str">
            <v>Eden Prairie Noon</v>
          </cell>
          <cell r="C901" t="str">
            <v>USA &amp; Canada</v>
          </cell>
          <cell r="D901">
            <v>0</v>
          </cell>
          <cell r="E901">
            <v>42</v>
          </cell>
          <cell r="F901">
            <v>40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</row>
        <row r="902">
          <cell r="A902">
            <v>68577</v>
          </cell>
          <cell r="B902" t="str">
            <v>Savage</v>
          </cell>
          <cell r="C902" t="str">
            <v>USA &amp; Canada</v>
          </cell>
          <cell r="D902">
            <v>0</v>
          </cell>
          <cell r="E902">
            <v>22</v>
          </cell>
          <cell r="F902">
            <v>25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</row>
        <row r="903">
          <cell r="A903">
            <v>73038</v>
          </cell>
          <cell r="B903" t="str">
            <v>Rogers</v>
          </cell>
          <cell r="C903" t="str">
            <v>USA &amp; Canada</v>
          </cell>
          <cell r="D903">
            <v>0</v>
          </cell>
          <cell r="E903">
            <v>21</v>
          </cell>
          <cell r="F903">
            <v>17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</row>
        <row r="904">
          <cell r="A904">
            <v>83137</v>
          </cell>
          <cell r="B904" t="str">
            <v>South Metro Minneapolis Evenings</v>
          </cell>
          <cell r="C904" t="str">
            <v>USA &amp; Canada</v>
          </cell>
          <cell r="D904">
            <v>0</v>
          </cell>
          <cell r="E904">
            <v>20</v>
          </cell>
          <cell r="F904">
            <v>21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</row>
        <row r="905">
          <cell r="A905">
            <v>84818</v>
          </cell>
          <cell r="B905" t="str">
            <v>North Minneapolis</v>
          </cell>
          <cell r="C905" t="str">
            <v>USA &amp; Canada</v>
          </cell>
          <cell r="D905">
            <v>0</v>
          </cell>
          <cell r="E905">
            <v>13</v>
          </cell>
          <cell r="F905">
            <v>13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</row>
        <row r="906">
          <cell r="A906">
            <v>86993</v>
          </cell>
          <cell r="B906" t="str">
            <v>Eagan Kick-Start</v>
          </cell>
          <cell r="C906" t="str">
            <v>USA &amp; Canada</v>
          </cell>
          <cell r="D906">
            <v>0</v>
          </cell>
          <cell r="E906">
            <v>41</v>
          </cell>
          <cell r="F906">
            <v>42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</row>
        <row r="907">
          <cell r="A907">
            <v>87931</v>
          </cell>
          <cell r="B907" t="str">
            <v>Chanhassen Evening</v>
          </cell>
          <cell r="C907" t="str">
            <v>USA &amp; Canada</v>
          </cell>
          <cell r="D907">
            <v>0</v>
          </cell>
          <cell r="E907">
            <v>18</v>
          </cell>
          <cell r="F907">
            <v>18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</row>
        <row r="908">
          <cell r="A908">
            <v>89869</v>
          </cell>
          <cell r="B908" t="str">
            <v>Twin Cities Eco</v>
          </cell>
          <cell r="C908" t="str">
            <v>USA &amp; Canada</v>
          </cell>
          <cell r="D908">
            <v>0</v>
          </cell>
          <cell r="E908">
            <v>25</v>
          </cell>
          <cell r="F908">
            <v>26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</row>
        <row r="909">
          <cell r="A909" t="str">
            <v>Existing Club Totals</v>
          </cell>
          <cell r="B909">
            <v>0</v>
          </cell>
          <cell r="C909">
            <v>0</v>
          </cell>
          <cell r="D909">
            <v>0</v>
          </cell>
          <cell r="E909">
            <v>2709</v>
          </cell>
          <cell r="F909">
            <v>2721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</row>
        <row r="911">
          <cell r="A911" t="str">
            <v xml:space="preserve">New Clubs Chartered Since 1 July 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</row>
        <row r="912">
          <cell r="A912" t="str">
            <v>Club ID</v>
          </cell>
          <cell r="B912" t="str">
            <v>Club Name</v>
          </cell>
          <cell r="C912" t="str">
            <v>Region 14 Name</v>
          </cell>
          <cell r="D912">
            <v>0</v>
          </cell>
          <cell r="E912" t="str">
            <v>Member Count @ 1 July</v>
          </cell>
          <cell r="F912" t="str">
            <v>Member Count @ Current</v>
          </cell>
          <cell r="G912">
            <v>0</v>
          </cell>
          <cell r="H912" t="str">
            <v>Termination Reason</v>
          </cell>
          <cell r="I912">
            <v>0</v>
          </cell>
          <cell r="J912" t="str">
            <v>Termination Date</v>
          </cell>
        </row>
        <row r="913">
          <cell r="A913">
            <v>90466</v>
          </cell>
          <cell r="B913" t="str">
            <v>Minnesota Veterans (District 5950)</v>
          </cell>
          <cell r="C913" t="str">
            <v>USA &amp; Canada</v>
          </cell>
          <cell r="D913">
            <v>0</v>
          </cell>
          <cell r="E913">
            <v>0</v>
          </cell>
          <cell r="F913">
            <v>39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</row>
        <row r="914">
          <cell r="A914" t="str">
            <v>New Club Totals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39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  <cell r="D916" t="str">
            <v>Member at 1 July</v>
          </cell>
          <cell r="E916">
            <v>0</v>
          </cell>
          <cell r="F916">
            <v>0</v>
          </cell>
          <cell r="G916" t="str">
            <v>Member @ Current</v>
          </cell>
          <cell r="H916">
            <v>0</v>
          </cell>
          <cell r="I916" t="str">
            <v>Net Change from 1 July</v>
          </cell>
          <cell r="J916">
            <v>0</v>
          </cell>
        </row>
        <row r="917">
          <cell r="A917" t="str">
            <v>Total Performance For District # 5950</v>
          </cell>
          <cell r="B917">
            <v>0</v>
          </cell>
          <cell r="C917">
            <v>0</v>
          </cell>
          <cell r="D917">
            <v>2709</v>
          </cell>
          <cell r="E917">
            <v>0</v>
          </cell>
          <cell r="F917">
            <v>0</v>
          </cell>
          <cell r="G917">
            <v>2760</v>
          </cell>
          <cell r="H917">
            <v>0</v>
          </cell>
          <cell r="I917">
            <v>51</v>
          </cell>
          <cell r="J917">
            <v>0</v>
          </cell>
        </row>
        <row r="919">
          <cell r="A919" t="str">
            <v>District ID 5960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</row>
        <row r="920">
          <cell r="A920" t="str">
            <v>Club ID</v>
          </cell>
          <cell r="B920" t="str">
            <v>Club Name</v>
          </cell>
          <cell r="C920" t="str">
            <v>Region 14 Name</v>
          </cell>
          <cell r="D920">
            <v>0</v>
          </cell>
          <cell r="E920" t="str">
            <v>Member Count @ 1 July</v>
          </cell>
          <cell r="F920" t="str">
            <v>Member Count @ Current</v>
          </cell>
          <cell r="G920">
            <v>0</v>
          </cell>
          <cell r="H920" t="str">
            <v>Termination Reason</v>
          </cell>
          <cell r="I920">
            <v>0</v>
          </cell>
          <cell r="J920" t="str">
            <v>Termination Date</v>
          </cell>
        </row>
        <row r="921">
          <cell r="A921">
            <v>2140</v>
          </cell>
          <cell r="B921" t="str">
            <v>Albert Lea</v>
          </cell>
          <cell r="C921" t="str">
            <v>USA &amp; Canada</v>
          </cell>
          <cell r="D921">
            <v>0</v>
          </cell>
          <cell r="E921">
            <v>26</v>
          </cell>
          <cell r="F921">
            <v>26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</row>
        <row r="922">
          <cell r="A922">
            <v>2141</v>
          </cell>
          <cell r="B922" t="str">
            <v>Anoka</v>
          </cell>
          <cell r="C922" t="str">
            <v>USA &amp; Canada</v>
          </cell>
          <cell r="D922">
            <v>0</v>
          </cell>
          <cell r="E922">
            <v>27</v>
          </cell>
          <cell r="F922">
            <v>27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</row>
        <row r="923">
          <cell r="A923">
            <v>2142</v>
          </cell>
          <cell r="B923" t="str">
            <v>Austin</v>
          </cell>
          <cell r="C923" t="str">
            <v>USA &amp; Canada</v>
          </cell>
          <cell r="D923">
            <v>0</v>
          </cell>
          <cell r="E923">
            <v>70</v>
          </cell>
          <cell r="F923">
            <v>65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</row>
        <row r="924">
          <cell r="A924">
            <v>2144</v>
          </cell>
          <cell r="B924" t="str">
            <v>Belle Plaine Borough</v>
          </cell>
          <cell r="C924" t="str">
            <v>USA &amp; Canada</v>
          </cell>
          <cell r="D924">
            <v>0</v>
          </cell>
          <cell r="E924">
            <v>25</v>
          </cell>
          <cell r="F924">
            <v>25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</row>
        <row r="925">
          <cell r="A925">
            <v>2145</v>
          </cell>
          <cell r="B925" t="str">
            <v>Cannon Falls</v>
          </cell>
          <cell r="C925" t="str">
            <v>USA &amp; Canada</v>
          </cell>
          <cell r="D925">
            <v>0</v>
          </cell>
          <cell r="E925">
            <v>20</v>
          </cell>
          <cell r="F925">
            <v>22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</row>
        <row r="926">
          <cell r="A926">
            <v>2147</v>
          </cell>
          <cell r="B926" t="str">
            <v>Coon Rapids</v>
          </cell>
          <cell r="C926" t="str">
            <v>USA &amp; Canada</v>
          </cell>
          <cell r="D926">
            <v>0</v>
          </cell>
          <cell r="E926">
            <v>29</v>
          </cell>
          <cell r="F926">
            <v>28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</row>
        <row r="927">
          <cell r="A927">
            <v>2148</v>
          </cell>
          <cell r="B927" t="str">
            <v>Elk River</v>
          </cell>
          <cell r="C927" t="str">
            <v>USA &amp; Canada</v>
          </cell>
          <cell r="D927">
            <v>0</v>
          </cell>
          <cell r="E927">
            <v>35</v>
          </cell>
          <cell r="F927">
            <v>36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</row>
        <row r="928">
          <cell r="A928">
            <v>2149</v>
          </cell>
          <cell r="B928" t="str">
            <v>Faribault</v>
          </cell>
          <cell r="C928" t="str">
            <v>USA &amp; Canada</v>
          </cell>
          <cell r="D928">
            <v>0</v>
          </cell>
          <cell r="E928">
            <v>59</v>
          </cell>
          <cell r="F928">
            <v>54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</row>
        <row r="929">
          <cell r="A929">
            <v>2150</v>
          </cell>
          <cell r="B929" t="str">
            <v>Fridley-Columbia Heights</v>
          </cell>
          <cell r="C929" t="str">
            <v>USA &amp; Canada</v>
          </cell>
          <cell r="D929">
            <v>0</v>
          </cell>
          <cell r="E929">
            <v>35</v>
          </cell>
          <cell r="F929">
            <v>34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</row>
        <row r="930">
          <cell r="A930">
            <v>2151</v>
          </cell>
          <cell r="B930" t="str">
            <v>Hastings Area</v>
          </cell>
          <cell r="C930" t="str">
            <v>USA &amp; Canada</v>
          </cell>
          <cell r="D930">
            <v>0</v>
          </cell>
          <cell r="E930">
            <v>32</v>
          </cell>
          <cell r="F930">
            <v>32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</row>
        <row r="931">
          <cell r="A931">
            <v>2152</v>
          </cell>
          <cell r="B931" t="str">
            <v>Janesville</v>
          </cell>
          <cell r="C931" t="str">
            <v>USA &amp; Canada</v>
          </cell>
          <cell r="D931">
            <v>0</v>
          </cell>
          <cell r="E931">
            <v>22</v>
          </cell>
          <cell r="F931">
            <v>23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</row>
        <row r="932">
          <cell r="A932">
            <v>2153</v>
          </cell>
          <cell r="B932" t="str">
            <v>Le Sueur</v>
          </cell>
          <cell r="C932" t="str">
            <v>USA &amp; Canada</v>
          </cell>
          <cell r="D932">
            <v>0</v>
          </cell>
          <cell r="E932">
            <v>31</v>
          </cell>
          <cell r="F932">
            <v>31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</row>
        <row r="933">
          <cell r="A933">
            <v>2154</v>
          </cell>
          <cell r="B933" t="str">
            <v>Greater Mankato (Mankato/North Mankato)</v>
          </cell>
          <cell r="C933" t="str">
            <v>USA &amp; Canada</v>
          </cell>
          <cell r="D933">
            <v>0</v>
          </cell>
          <cell r="E933">
            <v>58</v>
          </cell>
          <cell r="F933">
            <v>52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</row>
        <row r="934">
          <cell r="A934">
            <v>2155</v>
          </cell>
          <cell r="B934" t="str">
            <v>New Brighton/Mounds View</v>
          </cell>
          <cell r="C934" t="str">
            <v>USA &amp; Canada</v>
          </cell>
          <cell r="D934">
            <v>0</v>
          </cell>
          <cell r="E934">
            <v>33</v>
          </cell>
          <cell r="F934">
            <v>33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</row>
        <row r="935">
          <cell r="A935">
            <v>2156</v>
          </cell>
          <cell r="B935" t="str">
            <v>New Prague</v>
          </cell>
          <cell r="C935" t="str">
            <v>USA &amp; Canada</v>
          </cell>
          <cell r="D935">
            <v>0</v>
          </cell>
          <cell r="E935">
            <v>51</v>
          </cell>
          <cell r="F935">
            <v>50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</row>
        <row r="936">
          <cell r="A936">
            <v>2157</v>
          </cell>
          <cell r="B936" t="str">
            <v>Northfield</v>
          </cell>
          <cell r="C936" t="str">
            <v>USA &amp; Canada</v>
          </cell>
          <cell r="D936">
            <v>0</v>
          </cell>
          <cell r="E936">
            <v>143</v>
          </cell>
          <cell r="F936">
            <v>143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</row>
        <row r="937">
          <cell r="A937">
            <v>2159</v>
          </cell>
          <cell r="B937" t="str">
            <v>North St. Paul-Maplewood-Oakdale</v>
          </cell>
          <cell r="C937" t="str">
            <v>USA &amp; Canada</v>
          </cell>
          <cell r="D937">
            <v>0</v>
          </cell>
          <cell r="E937">
            <v>41</v>
          </cell>
          <cell r="F937">
            <v>40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2161</v>
          </cell>
          <cell r="B938" t="str">
            <v>Owatonna</v>
          </cell>
          <cell r="C938" t="str">
            <v>USA &amp; Canada</v>
          </cell>
          <cell r="D938">
            <v>0</v>
          </cell>
          <cell r="E938">
            <v>97</v>
          </cell>
          <cell r="F938">
            <v>95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2162</v>
          </cell>
          <cell r="B939" t="str">
            <v>Princeton</v>
          </cell>
          <cell r="C939" t="str">
            <v>USA &amp; Canada</v>
          </cell>
          <cell r="D939">
            <v>0</v>
          </cell>
          <cell r="E939">
            <v>18</v>
          </cell>
          <cell r="F939">
            <v>11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</row>
        <row r="940">
          <cell r="A940">
            <v>2163</v>
          </cell>
          <cell r="B940" t="str">
            <v>Prior Lake</v>
          </cell>
          <cell r="C940" t="str">
            <v>USA &amp; Canada</v>
          </cell>
          <cell r="D940">
            <v>0</v>
          </cell>
          <cell r="E940">
            <v>84</v>
          </cell>
          <cell r="F940">
            <v>88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</row>
        <row r="941">
          <cell r="A941">
            <v>2164</v>
          </cell>
          <cell r="B941" t="str">
            <v>Rochester</v>
          </cell>
          <cell r="C941" t="str">
            <v>USA &amp; Canada</v>
          </cell>
          <cell r="D941">
            <v>0</v>
          </cell>
          <cell r="E941">
            <v>140</v>
          </cell>
          <cell r="F941">
            <v>134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</row>
        <row r="942">
          <cell r="A942">
            <v>2165</v>
          </cell>
          <cell r="B942" t="str">
            <v>Greater Rochester</v>
          </cell>
          <cell r="C942" t="str">
            <v>USA &amp; Canada</v>
          </cell>
          <cell r="D942">
            <v>0</v>
          </cell>
          <cell r="E942">
            <v>48</v>
          </cell>
          <cell r="F942">
            <v>48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</row>
        <row r="943">
          <cell r="A943">
            <v>2166</v>
          </cell>
          <cell r="B943" t="str">
            <v>Roseville</v>
          </cell>
          <cell r="C943" t="str">
            <v>USA &amp; Canada</v>
          </cell>
          <cell r="D943">
            <v>0</v>
          </cell>
          <cell r="E943">
            <v>57</v>
          </cell>
          <cell r="F943">
            <v>61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</row>
        <row r="944">
          <cell r="A944">
            <v>2167</v>
          </cell>
          <cell r="B944" t="str">
            <v>St. Paul</v>
          </cell>
          <cell r="C944" t="str">
            <v>USA &amp; Canada</v>
          </cell>
          <cell r="D944">
            <v>0</v>
          </cell>
          <cell r="E944">
            <v>127</v>
          </cell>
          <cell r="F944">
            <v>134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</row>
        <row r="945">
          <cell r="A945">
            <v>2168</v>
          </cell>
          <cell r="B945" t="str">
            <v>St. Peter</v>
          </cell>
          <cell r="C945" t="str">
            <v>USA &amp; Canada</v>
          </cell>
          <cell r="D945">
            <v>0</v>
          </cell>
          <cell r="E945">
            <v>24</v>
          </cell>
          <cell r="F945">
            <v>20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</row>
        <row r="946">
          <cell r="A946">
            <v>2169</v>
          </cell>
          <cell r="B946" t="str">
            <v>South St. Paul/Inver Grove Heights</v>
          </cell>
          <cell r="C946" t="str">
            <v>USA &amp; Canada</v>
          </cell>
          <cell r="D946">
            <v>0</v>
          </cell>
          <cell r="E946">
            <v>25</v>
          </cell>
          <cell r="F946">
            <v>25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</row>
        <row r="947">
          <cell r="A947">
            <v>2170</v>
          </cell>
          <cell r="B947" t="str">
            <v>Woodbury</v>
          </cell>
          <cell r="C947" t="str">
            <v>USA &amp; Canada</v>
          </cell>
          <cell r="D947">
            <v>0</v>
          </cell>
          <cell r="E947">
            <v>21</v>
          </cell>
          <cell r="F947">
            <v>23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</row>
        <row r="948">
          <cell r="A948">
            <v>2171</v>
          </cell>
          <cell r="B948" t="str">
            <v>Stillwater</v>
          </cell>
          <cell r="C948" t="str">
            <v>USA &amp; Canada</v>
          </cell>
          <cell r="D948">
            <v>0</v>
          </cell>
          <cell r="E948">
            <v>59</v>
          </cell>
          <cell r="F948">
            <v>59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</row>
        <row r="949">
          <cell r="A949">
            <v>2172</v>
          </cell>
          <cell r="B949" t="str">
            <v>Wabasha</v>
          </cell>
          <cell r="C949" t="str">
            <v>USA &amp; Canada</v>
          </cell>
          <cell r="D949">
            <v>0</v>
          </cell>
          <cell r="E949">
            <v>45</v>
          </cell>
          <cell r="F949">
            <v>45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</row>
        <row r="950">
          <cell r="A950">
            <v>2173</v>
          </cell>
          <cell r="B950" t="str">
            <v>Waseca</v>
          </cell>
          <cell r="C950" t="str">
            <v>USA &amp; Canada</v>
          </cell>
          <cell r="D950">
            <v>0</v>
          </cell>
          <cell r="E950">
            <v>44</v>
          </cell>
          <cell r="F950">
            <v>44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</row>
        <row r="951">
          <cell r="A951">
            <v>2174</v>
          </cell>
          <cell r="B951" t="str">
            <v>White Bear Lake</v>
          </cell>
          <cell r="C951" t="str">
            <v>USA &amp; Canada</v>
          </cell>
          <cell r="D951">
            <v>0</v>
          </cell>
          <cell r="E951">
            <v>87</v>
          </cell>
          <cell r="F951">
            <v>88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</row>
        <row r="952">
          <cell r="A952">
            <v>2175</v>
          </cell>
          <cell r="B952" t="str">
            <v>Winona</v>
          </cell>
          <cell r="C952" t="str">
            <v>USA &amp; Canada</v>
          </cell>
          <cell r="D952">
            <v>0</v>
          </cell>
          <cell r="E952">
            <v>64</v>
          </cell>
          <cell r="F952">
            <v>65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</row>
        <row r="953">
          <cell r="A953">
            <v>2176</v>
          </cell>
          <cell r="B953" t="str">
            <v>Grantsburg</v>
          </cell>
          <cell r="C953" t="str">
            <v>USA &amp; Canada</v>
          </cell>
          <cell r="D953">
            <v>0</v>
          </cell>
          <cell r="E953">
            <v>32</v>
          </cell>
          <cell r="F953">
            <v>32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</row>
        <row r="954">
          <cell r="A954">
            <v>2177</v>
          </cell>
          <cell r="B954" t="str">
            <v>Hudson</v>
          </cell>
          <cell r="C954" t="str">
            <v>USA &amp; Canada</v>
          </cell>
          <cell r="D954">
            <v>0</v>
          </cell>
          <cell r="E954">
            <v>32</v>
          </cell>
          <cell r="F954">
            <v>32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</row>
        <row r="955">
          <cell r="A955">
            <v>2712</v>
          </cell>
          <cell r="B955" t="str">
            <v>Rice Lake</v>
          </cell>
          <cell r="C955" t="str">
            <v>USA &amp; Canada</v>
          </cell>
          <cell r="D955">
            <v>0</v>
          </cell>
          <cell r="E955">
            <v>85</v>
          </cell>
          <cell r="F955">
            <v>84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</row>
        <row r="956">
          <cell r="A956">
            <v>21244</v>
          </cell>
          <cell r="B956" t="str">
            <v>Hayward Area</v>
          </cell>
          <cell r="C956" t="str">
            <v>USA &amp; Canada</v>
          </cell>
          <cell r="D956">
            <v>0</v>
          </cell>
          <cell r="E956">
            <v>29</v>
          </cell>
          <cell r="F956">
            <v>31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</row>
        <row r="957">
          <cell r="A957">
            <v>21749</v>
          </cell>
          <cell r="B957" t="str">
            <v>Forest Lake</v>
          </cell>
          <cell r="C957" t="str">
            <v>USA &amp; Canada</v>
          </cell>
          <cell r="D957">
            <v>0</v>
          </cell>
          <cell r="E957">
            <v>41</v>
          </cell>
          <cell r="F957">
            <v>39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</row>
        <row r="958">
          <cell r="A958">
            <v>22065</v>
          </cell>
          <cell r="B958" t="str">
            <v>Stillwater Sunrise</v>
          </cell>
          <cell r="C958" t="str">
            <v>USA &amp; Canada</v>
          </cell>
          <cell r="D958">
            <v>0</v>
          </cell>
          <cell r="E958">
            <v>58</v>
          </cell>
          <cell r="F958">
            <v>56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</row>
        <row r="959">
          <cell r="A959">
            <v>23149</v>
          </cell>
          <cell r="B959" t="str">
            <v>St. Paul Sunrise</v>
          </cell>
          <cell r="C959" t="str">
            <v>USA &amp; Canada</v>
          </cell>
          <cell r="D959">
            <v>0</v>
          </cell>
          <cell r="E959">
            <v>27</v>
          </cell>
          <cell r="F959">
            <v>27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</row>
        <row r="960">
          <cell r="A960">
            <v>23174</v>
          </cell>
          <cell r="B960" t="str">
            <v>Arden Hills/Shoreview</v>
          </cell>
          <cell r="C960" t="str">
            <v>USA &amp; Canada</v>
          </cell>
          <cell r="D960">
            <v>0</v>
          </cell>
          <cell r="E960">
            <v>31</v>
          </cell>
          <cell r="F960">
            <v>33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</row>
        <row r="961">
          <cell r="A961">
            <v>23652</v>
          </cell>
          <cell r="B961" t="str">
            <v>Red Wing</v>
          </cell>
          <cell r="C961" t="str">
            <v>USA &amp; Canada</v>
          </cell>
          <cell r="D961">
            <v>0</v>
          </cell>
          <cell r="E961">
            <v>21</v>
          </cell>
          <cell r="F961">
            <v>22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</row>
        <row r="962">
          <cell r="A962">
            <v>23904</v>
          </cell>
          <cell r="B962" t="str">
            <v>St. Croix Falls WI/Taylors Falls MN</v>
          </cell>
          <cell r="C962" t="str">
            <v>USA &amp; Canada</v>
          </cell>
          <cell r="D962">
            <v>0</v>
          </cell>
          <cell r="E962">
            <v>27</v>
          </cell>
          <cell r="F962">
            <v>29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</row>
        <row r="963">
          <cell r="A963">
            <v>24438</v>
          </cell>
          <cell r="B963" t="str">
            <v>Lakeville</v>
          </cell>
          <cell r="C963" t="str">
            <v>USA &amp; Canada</v>
          </cell>
          <cell r="D963">
            <v>0</v>
          </cell>
          <cell r="E963">
            <v>101</v>
          </cell>
          <cell r="F963">
            <v>98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</row>
        <row r="964">
          <cell r="A964">
            <v>24833</v>
          </cell>
          <cell r="B964" t="str">
            <v>New Richmond</v>
          </cell>
          <cell r="C964" t="str">
            <v>USA &amp; Canada</v>
          </cell>
          <cell r="D964">
            <v>0</v>
          </cell>
          <cell r="E964">
            <v>31</v>
          </cell>
          <cell r="F964">
            <v>32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</row>
        <row r="965">
          <cell r="A965">
            <v>25242</v>
          </cell>
          <cell r="B965" t="str">
            <v>Rochester Risers</v>
          </cell>
          <cell r="C965" t="str">
            <v>USA &amp; Canada</v>
          </cell>
          <cell r="D965">
            <v>0</v>
          </cell>
          <cell r="E965">
            <v>39</v>
          </cell>
          <cell r="F965">
            <v>39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</row>
        <row r="966">
          <cell r="A966">
            <v>26852</v>
          </cell>
          <cell r="B966" t="str">
            <v>West St. Paul &amp; Mendota Heights</v>
          </cell>
          <cell r="C966" t="str">
            <v>USA &amp; Canada</v>
          </cell>
          <cell r="D966">
            <v>0</v>
          </cell>
          <cell r="E966">
            <v>36</v>
          </cell>
          <cell r="F966">
            <v>37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</row>
        <row r="967">
          <cell r="A967">
            <v>27435</v>
          </cell>
          <cell r="B967" t="str">
            <v>Hudson Daybreak</v>
          </cell>
          <cell r="C967" t="str">
            <v>USA &amp; Canada</v>
          </cell>
          <cell r="D967">
            <v>0</v>
          </cell>
          <cell r="E967">
            <v>72</v>
          </cell>
          <cell r="F967">
            <v>70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</row>
        <row r="968">
          <cell r="A968">
            <v>31690</v>
          </cell>
          <cell r="B968" t="str">
            <v>Barron County Sunrise</v>
          </cell>
          <cell r="C968" t="str">
            <v>USA &amp; Canada</v>
          </cell>
          <cell r="D968">
            <v>0</v>
          </cell>
          <cell r="E968">
            <v>23</v>
          </cell>
          <cell r="F968">
            <v>22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</row>
        <row r="969">
          <cell r="A969">
            <v>50202</v>
          </cell>
          <cell r="B969" t="str">
            <v>Woodland Lakes SE Polk County</v>
          </cell>
          <cell r="C969" t="str">
            <v>USA &amp; Canada</v>
          </cell>
          <cell r="D969">
            <v>0</v>
          </cell>
          <cell r="E969">
            <v>9</v>
          </cell>
          <cell r="F969">
            <v>7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</row>
        <row r="970">
          <cell r="A970">
            <v>50932</v>
          </cell>
          <cell r="B970" t="str">
            <v>Cambridge/Isanti</v>
          </cell>
          <cell r="C970" t="str">
            <v>USA &amp; Canada</v>
          </cell>
          <cell r="D970">
            <v>0</v>
          </cell>
          <cell r="E970">
            <v>34</v>
          </cell>
          <cell r="F970">
            <v>37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</row>
        <row r="971">
          <cell r="A971">
            <v>51226</v>
          </cell>
          <cell r="B971" t="str">
            <v>Blaine-Ham Lake</v>
          </cell>
          <cell r="C971" t="str">
            <v>USA &amp; Canada</v>
          </cell>
          <cell r="D971">
            <v>0</v>
          </cell>
          <cell r="E971">
            <v>33</v>
          </cell>
          <cell r="F971">
            <v>32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</row>
        <row r="972">
          <cell r="A972">
            <v>51227</v>
          </cell>
          <cell r="B972" t="str">
            <v>Chisago Lakes</v>
          </cell>
          <cell r="C972" t="str">
            <v>USA &amp; Canada</v>
          </cell>
          <cell r="D972">
            <v>0</v>
          </cell>
          <cell r="E972">
            <v>31</v>
          </cell>
          <cell r="F972">
            <v>33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</row>
        <row r="973">
          <cell r="A973">
            <v>51746</v>
          </cell>
          <cell r="B973" t="str">
            <v>River Falls</v>
          </cell>
          <cell r="C973" t="str">
            <v>USA &amp; Canada</v>
          </cell>
          <cell r="D973">
            <v>0</v>
          </cell>
          <cell r="E973">
            <v>57</v>
          </cell>
          <cell r="F973">
            <v>57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</row>
        <row r="974">
          <cell r="A974">
            <v>52044</v>
          </cell>
          <cell r="B974" t="str">
            <v>North Branch</v>
          </cell>
          <cell r="C974" t="str">
            <v>USA &amp; Canada</v>
          </cell>
          <cell r="D974">
            <v>0</v>
          </cell>
          <cell r="E974">
            <v>8</v>
          </cell>
          <cell r="F974">
            <v>0</v>
          </cell>
          <cell r="G974">
            <v>0</v>
          </cell>
          <cell r="H974" t="str">
            <v xml:space="preserve"> Club Resignation/Disband</v>
          </cell>
          <cell r="I974">
            <v>0</v>
          </cell>
          <cell r="J974" t="str">
            <v>02-Jul-2019</v>
          </cell>
        </row>
        <row r="975">
          <cell r="A975">
            <v>54401</v>
          </cell>
          <cell r="B975" t="str">
            <v>Owatonna, The Early Edition</v>
          </cell>
          <cell r="C975" t="str">
            <v>USA &amp; Canada</v>
          </cell>
          <cell r="D975">
            <v>0</v>
          </cell>
          <cell r="E975">
            <v>29</v>
          </cell>
          <cell r="F975">
            <v>32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</row>
        <row r="976">
          <cell r="A976">
            <v>58658</v>
          </cell>
          <cell r="B976" t="str">
            <v>Farmington</v>
          </cell>
          <cell r="C976" t="str">
            <v>USA &amp; Canada</v>
          </cell>
          <cell r="D976">
            <v>0</v>
          </cell>
          <cell r="E976">
            <v>27</v>
          </cell>
          <cell r="F976">
            <v>27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</row>
        <row r="977">
          <cell r="A977">
            <v>58784</v>
          </cell>
          <cell r="B977" t="str">
            <v>Lake City</v>
          </cell>
          <cell r="C977" t="str">
            <v>USA &amp; Canada</v>
          </cell>
          <cell r="D977">
            <v>0</v>
          </cell>
          <cell r="E977">
            <v>17</v>
          </cell>
          <cell r="F977">
            <v>16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</row>
        <row r="978">
          <cell r="A978">
            <v>61565</v>
          </cell>
          <cell r="B978" t="str">
            <v>Siren/Webster</v>
          </cell>
          <cell r="C978" t="str">
            <v>USA &amp; Canada</v>
          </cell>
          <cell r="D978">
            <v>0</v>
          </cell>
          <cell r="E978">
            <v>16</v>
          </cell>
          <cell r="F978">
            <v>16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</row>
        <row r="979">
          <cell r="A979">
            <v>64874</v>
          </cell>
          <cell r="B979" t="str">
            <v>Ramsey</v>
          </cell>
          <cell r="C979" t="str">
            <v>USA &amp; Canada</v>
          </cell>
          <cell r="D979">
            <v>0</v>
          </cell>
          <cell r="E979">
            <v>14</v>
          </cell>
          <cell r="F979">
            <v>13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</row>
        <row r="980">
          <cell r="A980">
            <v>70275</v>
          </cell>
          <cell r="B980" t="str">
            <v>Lake Elmo</v>
          </cell>
          <cell r="C980" t="str">
            <v>USA &amp; Canada</v>
          </cell>
          <cell r="D980">
            <v>0</v>
          </cell>
          <cell r="E980">
            <v>21</v>
          </cell>
          <cell r="F980">
            <v>21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</row>
        <row r="981">
          <cell r="A981">
            <v>82739</v>
          </cell>
          <cell r="B981" t="str">
            <v>Rosemount</v>
          </cell>
          <cell r="C981" t="str">
            <v>USA &amp; Canada</v>
          </cell>
          <cell r="D981">
            <v>0</v>
          </cell>
          <cell r="E981">
            <v>22</v>
          </cell>
          <cell r="F981">
            <v>22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</row>
        <row r="982">
          <cell r="A982">
            <v>85582</v>
          </cell>
          <cell r="B982" t="str">
            <v>Chain of Lakes</v>
          </cell>
          <cell r="C982" t="str">
            <v>USA &amp; Canada</v>
          </cell>
          <cell r="D982">
            <v>0</v>
          </cell>
          <cell r="E982">
            <v>20</v>
          </cell>
          <cell r="F982">
            <v>20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</row>
        <row r="983">
          <cell r="A983">
            <v>88763</v>
          </cell>
          <cell r="B983" t="str">
            <v>E-Club of District 5960</v>
          </cell>
          <cell r="C983" t="str">
            <v>USA &amp; Canada</v>
          </cell>
          <cell r="D983">
            <v>0</v>
          </cell>
          <cell r="E983">
            <v>8</v>
          </cell>
          <cell r="F983">
            <v>8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</row>
        <row r="984">
          <cell r="A984" t="str">
            <v>Existing Club Totals</v>
          </cell>
          <cell r="B984">
            <v>0</v>
          </cell>
          <cell r="C984">
            <v>0</v>
          </cell>
          <cell r="D984">
            <v>0</v>
          </cell>
          <cell r="E984">
            <v>2708</v>
          </cell>
          <cell r="F984">
            <v>2685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</row>
        <row r="986">
          <cell r="A986" t="str">
            <v>No New Clubs Chartered Since 1 July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 t="str">
            <v>Club ID</v>
          </cell>
          <cell r="B987" t="str">
            <v>Club Name</v>
          </cell>
          <cell r="C987" t="str">
            <v>Region 14 Name</v>
          </cell>
          <cell r="D987">
            <v>0</v>
          </cell>
          <cell r="E987" t="str">
            <v>Member Count @ 1 July</v>
          </cell>
          <cell r="F987" t="str">
            <v>Member Count @ Current</v>
          </cell>
          <cell r="G987">
            <v>0</v>
          </cell>
          <cell r="H987" t="str">
            <v>Termination Reason</v>
          </cell>
          <cell r="I987">
            <v>0</v>
          </cell>
          <cell r="J987" t="str">
            <v>Termination Date</v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 t="str">
            <v>New Club Totals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  <cell r="D991" t="str">
            <v>Member at 1 July</v>
          </cell>
          <cell r="E991">
            <v>0</v>
          </cell>
          <cell r="F991">
            <v>0</v>
          </cell>
          <cell r="G991" t="str">
            <v>Member @ Current</v>
          </cell>
          <cell r="H991">
            <v>0</v>
          </cell>
          <cell r="I991" t="str">
            <v>Net Change from 1 July</v>
          </cell>
          <cell r="J991">
            <v>0</v>
          </cell>
        </row>
        <row r="992">
          <cell r="A992" t="str">
            <v>Total Performance For District # 5960</v>
          </cell>
          <cell r="B992">
            <v>0</v>
          </cell>
          <cell r="C992">
            <v>0</v>
          </cell>
          <cell r="D992">
            <v>2708</v>
          </cell>
          <cell r="E992">
            <v>0</v>
          </cell>
          <cell r="F992">
            <v>0</v>
          </cell>
          <cell r="G992">
            <v>2685</v>
          </cell>
          <cell r="H992">
            <v>0</v>
          </cell>
          <cell r="I992">
            <v>-23</v>
          </cell>
          <cell r="J992">
            <v>0</v>
          </cell>
        </row>
        <row r="994">
          <cell r="A994" t="str">
            <v>District ID 5970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</row>
        <row r="995">
          <cell r="A995" t="str">
            <v>Club ID</v>
          </cell>
          <cell r="B995" t="str">
            <v>Club Name</v>
          </cell>
          <cell r="C995" t="str">
            <v>Region 14 Name</v>
          </cell>
          <cell r="D995">
            <v>0</v>
          </cell>
          <cell r="E995" t="str">
            <v>Member Count @ 1 July</v>
          </cell>
          <cell r="F995" t="str">
            <v>Member Count @ Current</v>
          </cell>
          <cell r="G995">
            <v>0</v>
          </cell>
          <cell r="H995" t="str">
            <v>Termination Reason</v>
          </cell>
          <cell r="I995">
            <v>0</v>
          </cell>
          <cell r="J995" t="str">
            <v>Termination Date</v>
          </cell>
        </row>
        <row r="996">
          <cell r="A996">
            <v>2178</v>
          </cell>
          <cell r="B996" t="str">
            <v>Ackley</v>
          </cell>
          <cell r="C996" t="str">
            <v>USA &amp; Canada</v>
          </cell>
          <cell r="D996">
            <v>0</v>
          </cell>
          <cell r="E996">
            <v>12</v>
          </cell>
          <cell r="F996">
            <v>13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</row>
        <row r="997">
          <cell r="A997">
            <v>2179</v>
          </cell>
          <cell r="B997" t="str">
            <v>Algona</v>
          </cell>
          <cell r="C997" t="str">
            <v>USA &amp; Canada</v>
          </cell>
          <cell r="D997">
            <v>0</v>
          </cell>
          <cell r="E997">
            <v>68</v>
          </cell>
          <cell r="F997">
            <v>69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</row>
        <row r="998">
          <cell r="A998">
            <v>2180</v>
          </cell>
          <cell r="B998" t="str">
            <v>Anamosa</v>
          </cell>
          <cell r="C998" t="str">
            <v>USA &amp; Canada</v>
          </cell>
          <cell r="D998">
            <v>0</v>
          </cell>
          <cell r="E998">
            <v>23</v>
          </cell>
          <cell r="F998">
            <v>26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</row>
        <row r="999">
          <cell r="A999">
            <v>2181</v>
          </cell>
          <cell r="B999" t="str">
            <v>Belle Plaine</v>
          </cell>
          <cell r="C999" t="str">
            <v>USA &amp; Canada</v>
          </cell>
          <cell r="D999">
            <v>0</v>
          </cell>
          <cell r="E999">
            <v>10</v>
          </cell>
          <cell r="F999">
            <v>11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</row>
        <row r="1000">
          <cell r="A1000">
            <v>2182</v>
          </cell>
          <cell r="B1000" t="str">
            <v>Bellevue</v>
          </cell>
          <cell r="C1000" t="str">
            <v>USA &amp; Canada</v>
          </cell>
          <cell r="D1000">
            <v>0</v>
          </cell>
          <cell r="E1000">
            <v>34</v>
          </cell>
          <cell r="F1000">
            <v>33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</row>
        <row r="1001">
          <cell r="A1001">
            <v>2184</v>
          </cell>
          <cell r="B1001" t="str">
            <v>Cedar Falls</v>
          </cell>
          <cell r="C1001" t="str">
            <v>USA &amp; Canada</v>
          </cell>
          <cell r="D1001">
            <v>0</v>
          </cell>
          <cell r="E1001">
            <v>96</v>
          </cell>
          <cell r="F1001">
            <v>94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</row>
        <row r="1002">
          <cell r="A1002">
            <v>2185</v>
          </cell>
          <cell r="B1002" t="str">
            <v>Cedar Rapids</v>
          </cell>
          <cell r="C1002" t="str">
            <v>USA &amp; Canada</v>
          </cell>
          <cell r="D1002">
            <v>0</v>
          </cell>
          <cell r="E1002">
            <v>294</v>
          </cell>
          <cell r="F1002">
            <v>278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</row>
        <row r="1003">
          <cell r="A1003">
            <v>2186</v>
          </cell>
          <cell r="B1003" t="str">
            <v>Cedar Rapids West</v>
          </cell>
          <cell r="C1003" t="str">
            <v>USA &amp; Canada</v>
          </cell>
          <cell r="D1003">
            <v>0</v>
          </cell>
          <cell r="E1003">
            <v>53</v>
          </cell>
          <cell r="F1003">
            <v>51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</row>
        <row r="1004">
          <cell r="A1004">
            <v>2187</v>
          </cell>
          <cell r="B1004" t="str">
            <v>Charles City</v>
          </cell>
          <cell r="C1004" t="str">
            <v>USA &amp; Canada</v>
          </cell>
          <cell r="D1004">
            <v>0</v>
          </cell>
          <cell r="E1004">
            <v>46</v>
          </cell>
          <cell r="F1004">
            <v>44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</row>
        <row r="1005">
          <cell r="A1005">
            <v>2188</v>
          </cell>
          <cell r="B1005" t="str">
            <v>Clarion</v>
          </cell>
          <cell r="C1005" t="str">
            <v>USA &amp; Canada</v>
          </cell>
          <cell r="D1005">
            <v>0</v>
          </cell>
          <cell r="E1005">
            <v>11</v>
          </cell>
          <cell r="F1005">
            <v>14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</row>
        <row r="1006">
          <cell r="A1006">
            <v>2189</v>
          </cell>
          <cell r="B1006" t="str">
            <v>Clear Lake</v>
          </cell>
          <cell r="C1006" t="str">
            <v>USA &amp; Canada</v>
          </cell>
          <cell r="D1006">
            <v>0</v>
          </cell>
          <cell r="E1006">
            <v>21</v>
          </cell>
          <cell r="F1006">
            <v>23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</row>
        <row r="1007">
          <cell r="A1007">
            <v>2190</v>
          </cell>
          <cell r="B1007" t="str">
            <v>Decorah</v>
          </cell>
          <cell r="C1007" t="str">
            <v>USA &amp; Canada</v>
          </cell>
          <cell r="D1007">
            <v>0</v>
          </cell>
          <cell r="E1007">
            <v>66</v>
          </cell>
          <cell r="F1007">
            <v>73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</row>
        <row r="1008">
          <cell r="A1008">
            <v>2191</v>
          </cell>
          <cell r="B1008" t="str">
            <v>Dubuque</v>
          </cell>
          <cell r="C1008" t="str">
            <v>USA &amp; Canada</v>
          </cell>
          <cell r="D1008">
            <v>0</v>
          </cell>
          <cell r="E1008">
            <v>127</v>
          </cell>
          <cell r="F1008">
            <v>118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</row>
        <row r="1009">
          <cell r="A1009">
            <v>2192</v>
          </cell>
          <cell r="B1009" t="str">
            <v>Eagle Grove</v>
          </cell>
          <cell r="C1009" t="str">
            <v>USA &amp; Canada</v>
          </cell>
          <cell r="D1009">
            <v>0</v>
          </cell>
          <cell r="E1009">
            <v>33</v>
          </cell>
          <cell r="F1009">
            <v>31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</row>
        <row r="1010">
          <cell r="A1010">
            <v>2193</v>
          </cell>
          <cell r="B1010" t="str">
            <v>Eldora</v>
          </cell>
          <cell r="C1010" t="str">
            <v>USA &amp; Canada</v>
          </cell>
          <cell r="D1010">
            <v>0</v>
          </cell>
          <cell r="E1010">
            <v>15</v>
          </cell>
          <cell r="F1010">
            <v>14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</row>
        <row r="1011">
          <cell r="A1011">
            <v>2194</v>
          </cell>
          <cell r="B1011" t="str">
            <v>Emmetsburg</v>
          </cell>
          <cell r="C1011" t="str">
            <v>USA &amp; Canada</v>
          </cell>
          <cell r="D1011">
            <v>0</v>
          </cell>
          <cell r="E1011">
            <v>21</v>
          </cell>
          <cell r="F1011">
            <v>22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</row>
        <row r="1012">
          <cell r="A1012">
            <v>2195</v>
          </cell>
          <cell r="B1012" t="str">
            <v>Estherville</v>
          </cell>
          <cell r="C1012" t="str">
            <v>USA &amp; Canada</v>
          </cell>
          <cell r="D1012">
            <v>0</v>
          </cell>
          <cell r="E1012">
            <v>44</v>
          </cell>
          <cell r="F1012">
            <v>44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</row>
        <row r="1013">
          <cell r="A1013">
            <v>2196</v>
          </cell>
          <cell r="B1013" t="str">
            <v>Forest City</v>
          </cell>
          <cell r="C1013" t="str">
            <v>USA &amp; Canada</v>
          </cell>
          <cell r="D1013">
            <v>0</v>
          </cell>
          <cell r="E1013">
            <v>58</v>
          </cell>
          <cell r="F1013">
            <v>55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</row>
        <row r="1014">
          <cell r="A1014">
            <v>2197</v>
          </cell>
          <cell r="B1014" t="str">
            <v>Fort Dodge</v>
          </cell>
          <cell r="C1014" t="str">
            <v>USA &amp; Canada</v>
          </cell>
          <cell r="D1014">
            <v>0</v>
          </cell>
          <cell r="E1014">
            <v>66</v>
          </cell>
          <cell r="F1014">
            <v>61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</row>
        <row r="1015">
          <cell r="A1015">
            <v>2198</v>
          </cell>
          <cell r="B1015" t="str">
            <v>Garner</v>
          </cell>
          <cell r="C1015" t="str">
            <v>USA &amp; Canada</v>
          </cell>
          <cell r="D1015">
            <v>0</v>
          </cell>
          <cell r="E1015">
            <v>58</v>
          </cell>
          <cell r="F1015">
            <v>59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</row>
        <row r="1016">
          <cell r="A1016">
            <v>2199</v>
          </cell>
          <cell r="B1016" t="str">
            <v>Iowa Great Lakes (Spirit Lake)</v>
          </cell>
          <cell r="C1016" t="str">
            <v>USA &amp; Canada</v>
          </cell>
          <cell r="D1016">
            <v>0</v>
          </cell>
          <cell r="E1016">
            <v>54</v>
          </cell>
          <cell r="F1016">
            <v>51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</row>
        <row r="1017">
          <cell r="A1017">
            <v>2201</v>
          </cell>
          <cell r="B1017" t="str">
            <v>Guttenberg</v>
          </cell>
          <cell r="C1017" t="str">
            <v>USA &amp; Canada</v>
          </cell>
          <cell r="D1017">
            <v>0</v>
          </cell>
          <cell r="E1017">
            <v>20</v>
          </cell>
          <cell r="F1017">
            <v>20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</row>
        <row r="1018">
          <cell r="A1018">
            <v>2202</v>
          </cell>
          <cell r="B1018" t="str">
            <v>Hampton</v>
          </cell>
          <cell r="C1018" t="str">
            <v>USA &amp; Canada</v>
          </cell>
          <cell r="D1018">
            <v>0</v>
          </cell>
          <cell r="E1018">
            <v>22</v>
          </cell>
          <cell r="F1018">
            <v>23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</row>
        <row r="1019">
          <cell r="A1019">
            <v>2203</v>
          </cell>
          <cell r="B1019" t="str">
            <v>Humboldt</v>
          </cell>
          <cell r="C1019" t="str">
            <v>USA &amp; Canada</v>
          </cell>
          <cell r="D1019">
            <v>0</v>
          </cell>
          <cell r="E1019">
            <v>27</v>
          </cell>
          <cell r="F1019">
            <v>26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</row>
        <row r="1020">
          <cell r="A1020">
            <v>2204</v>
          </cell>
          <cell r="B1020" t="str">
            <v>Independence</v>
          </cell>
          <cell r="C1020" t="str">
            <v>USA &amp; Canada</v>
          </cell>
          <cell r="D1020">
            <v>0</v>
          </cell>
          <cell r="E1020">
            <v>36</v>
          </cell>
          <cell r="F1020">
            <v>35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</row>
        <row r="1021">
          <cell r="A1021">
            <v>2205</v>
          </cell>
          <cell r="B1021" t="str">
            <v>Iowa Falls</v>
          </cell>
          <cell r="C1021" t="str">
            <v>USA &amp; Canada</v>
          </cell>
          <cell r="D1021">
            <v>0</v>
          </cell>
          <cell r="E1021">
            <v>28</v>
          </cell>
          <cell r="F1021">
            <v>28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</row>
        <row r="1022">
          <cell r="A1022">
            <v>2206</v>
          </cell>
          <cell r="B1022" t="str">
            <v>Manchester</v>
          </cell>
          <cell r="C1022" t="str">
            <v>USA &amp; Canada</v>
          </cell>
          <cell r="D1022">
            <v>0</v>
          </cell>
          <cell r="E1022">
            <v>25</v>
          </cell>
          <cell r="F1022">
            <v>25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</row>
        <row r="1023">
          <cell r="A1023">
            <v>2207</v>
          </cell>
          <cell r="B1023" t="str">
            <v>Maquoketa</v>
          </cell>
          <cell r="C1023" t="str">
            <v>USA &amp; Canada</v>
          </cell>
          <cell r="D1023">
            <v>0</v>
          </cell>
          <cell r="E1023">
            <v>36</v>
          </cell>
          <cell r="F1023">
            <v>36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</row>
        <row r="1024">
          <cell r="A1024">
            <v>2208</v>
          </cell>
          <cell r="B1024" t="str">
            <v>Marion-East Cedar Rapids</v>
          </cell>
          <cell r="C1024" t="str">
            <v>USA &amp; Canada</v>
          </cell>
          <cell r="D1024">
            <v>0</v>
          </cell>
          <cell r="E1024">
            <v>49</v>
          </cell>
          <cell r="F1024">
            <v>51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</row>
        <row r="1025">
          <cell r="A1025">
            <v>2209</v>
          </cell>
          <cell r="B1025" t="str">
            <v>Mason City</v>
          </cell>
          <cell r="C1025" t="str">
            <v>USA &amp; Canada</v>
          </cell>
          <cell r="D1025">
            <v>0</v>
          </cell>
          <cell r="E1025">
            <v>82</v>
          </cell>
          <cell r="F1025">
            <v>79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</row>
        <row r="1026">
          <cell r="A1026">
            <v>2210</v>
          </cell>
          <cell r="B1026" t="str">
            <v>Monticello</v>
          </cell>
          <cell r="C1026" t="str">
            <v>USA &amp; Canada</v>
          </cell>
          <cell r="D1026">
            <v>0</v>
          </cell>
          <cell r="E1026">
            <v>32</v>
          </cell>
          <cell r="F1026">
            <v>31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</row>
        <row r="1027">
          <cell r="A1027">
            <v>2211</v>
          </cell>
          <cell r="B1027" t="str">
            <v>Mt. Vernon-Lisbon</v>
          </cell>
          <cell r="C1027" t="str">
            <v>USA &amp; Canada</v>
          </cell>
          <cell r="D1027">
            <v>0</v>
          </cell>
          <cell r="E1027">
            <v>13</v>
          </cell>
          <cell r="F1027">
            <v>13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</row>
        <row r="1028">
          <cell r="A1028">
            <v>2212</v>
          </cell>
          <cell r="B1028" t="str">
            <v>New Hampton</v>
          </cell>
          <cell r="C1028" t="str">
            <v>USA &amp; Canada</v>
          </cell>
          <cell r="D1028">
            <v>0</v>
          </cell>
          <cell r="E1028">
            <v>53</v>
          </cell>
          <cell r="F1028">
            <v>54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</row>
        <row r="1029">
          <cell r="A1029">
            <v>2214</v>
          </cell>
          <cell r="B1029" t="str">
            <v>Oelwein</v>
          </cell>
          <cell r="C1029" t="str">
            <v>USA &amp; Canada</v>
          </cell>
          <cell r="D1029">
            <v>0</v>
          </cell>
          <cell r="E1029">
            <v>43</v>
          </cell>
          <cell r="F1029">
            <v>44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</row>
        <row r="1030">
          <cell r="A1030">
            <v>2215</v>
          </cell>
          <cell r="B1030" t="str">
            <v>Osage</v>
          </cell>
          <cell r="C1030" t="str">
            <v>USA &amp; Canada</v>
          </cell>
          <cell r="D1030">
            <v>0</v>
          </cell>
          <cell r="E1030">
            <v>12</v>
          </cell>
          <cell r="F1030">
            <v>12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</row>
        <row r="1031">
          <cell r="A1031">
            <v>2216</v>
          </cell>
          <cell r="B1031" t="str">
            <v>Parkersburg</v>
          </cell>
          <cell r="C1031" t="str">
            <v>USA &amp; Canada</v>
          </cell>
          <cell r="D1031">
            <v>0</v>
          </cell>
          <cell r="E1031">
            <v>11</v>
          </cell>
          <cell r="F1031">
            <v>9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</row>
        <row r="1032">
          <cell r="A1032">
            <v>2217</v>
          </cell>
          <cell r="B1032" t="str">
            <v>Pocahontas</v>
          </cell>
          <cell r="C1032" t="str">
            <v>USA &amp; Canada</v>
          </cell>
          <cell r="D1032">
            <v>0</v>
          </cell>
          <cell r="E1032">
            <v>8</v>
          </cell>
          <cell r="F1032">
            <v>8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</row>
        <row r="1033">
          <cell r="A1033">
            <v>2218</v>
          </cell>
          <cell r="B1033" t="str">
            <v>Rockwell City</v>
          </cell>
          <cell r="C1033" t="str">
            <v>USA &amp; Canada</v>
          </cell>
          <cell r="D1033">
            <v>0</v>
          </cell>
          <cell r="E1033">
            <v>42</v>
          </cell>
          <cell r="F1033">
            <v>39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</row>
        <row r="1034">
          <cell r="A1034">
            <v>2219</v>
          </cell>
          <cell r="B1034" t="str">
            <v>Spencer</v>
          </cell>
          <cell r="C1034" t="str">
            <v>USA &amp; Canada</v>
          </cell>
          <cell r="D1034">
            <v>0</v>
          </cell>
          <cell r="E1034">
            <v>51</v>
          </cell>
          <cell r="F1034">
            <v>52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</row>
        <row r="1035">
          <cell r="A1035">
            <v>2220</v>
          </cell>
          <cell r="B1035" t="str">
            <v>Storm Lake</v>
          </cell>
          <cell r="C1035" t="str">
            <v>USA &amp; Canada</v>
          </cell>
          <cell r="D1035">
            <v>0</v>
          </cell>
          <cell r="E1035">
            <v>37</v>
          </cell>
          <cell r="F1035">
            <v>35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2222</v>
          </cell>
          <cell r="B1036" t="str">
            <v>Waterloo</v>
          </cell>
          <cell r="C1036" t="str">
            <v>USA &amp; Canada</v>
          </cell>
          <cell r="D1036">
            <v>0</v>
          </cell>
          <cell r="E1036">
            <v>113</v>
          </cell>
          <cell r="F1036">
            <v>116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2224</v>
          </cell>
          <cell r="B1037" t="str">
            <v>Waverly</v>
          </cell>
          <cell r="C1037" t="str">
            <v>USA &amp; Canada</v>
          </cell>
          <cell r="D1037">
            <v>0</v>
          </cell>
          <cell r="E1037">
            <v>63</v>
          </cell>
          <cell r="F1037">
            <v>61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</row>
        <row r="1038">
          <cell r="A1038">
            <v>2225</v>
          </cell>
          <cell r="B1038" t="str">
            <v>Webster City</v>
          </cell>
          <cell r="C1038" t="str">
            <v>USA &amp; Canada</v>
          </cell>
          <cell r="D1038">
            <v>0</v>
          </cell>
          <cell r="E1038">
            <v>58</v>
          </cell>
          <cell r="F1038">
            <v>59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</row>
        <row r="1039">
          <cell r="A1039">
            <v>27230</v>
          </cell>
          <cell r="B1039" t="str">
            <v>Cedar Rapids Sunrise</v>
          </cell>
          <cell r="C1039" t="str">
            <v>USA &amp; Canada</v>
          </cell>
          <cell r="D1039">
            <v>0</v>
          </cell>
          <cell r="E1039">
            <v>33</v>
          </cell>
          <cell r="F1039">
            <v>34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</row>
        <row r="1040">
          <cell r="A1040">
            <v>27354</v>
          </cell>
          <cell r="B1040" t="str">
            <v>Mason City-River City Sunrise</v>
          </cell>
          <cell r="C1040" t="str">
            <v>USA &amp; Canada</v>
          </cell>
          <cell r="D1040">
            <v>0</v>
          </cell>
          <cell r="E1040">
            <v>25</v>
          </cell>
          <cell r="F1040">
            <v>25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</row>
        <row r="1041">
          <cell r="A1041">
            <v>29199</v>
          </cell>
          <cell r="B1041" t="str">
            <v>Bancroft Area</v>
          </cell>
          <cell r="C1041" t="str">
            <v>USA &amp; Canada</v>
          </cell>
          <cell r="D1041">
            <v>0</v>
          </cell>
          <cell r="E1041">
            <v>25</v>
          </cell>
          <cell r="F1041">
            <v>24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</row>
        <row r="1042">
          <cell r="A1042">
            <v>30678</v>
          </cell>
          <cell r="B1042" t="str">
            <v>Cedar Rapids-Daybreak</v>
          </cell>
          <cell r="C1042" t="str">
            <v>USA &amp; Canada</v>
          </cell>
          <cell r="D1042">
            <v>0</v>
          </cell>
          <cell r="E1042">
            <v>69</v>
          </cell>
          <cell r="F1042">
            <v>69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</row>
        <row r="1043">
          <cell r="A1043">
            <v>31164</v>
          </cell>
          <cell r="B1043" t="str">
            <v>Fort Dodge-Daybreak</v>
          </cell>
          <cell r="C1043" t="str">
            <v>USA &amp; Canada</v>
          </cell>
          <cell r="D1043">
            <v>0</v>
          </cell>
          <cell r="E1043">
            <v>21</v>
          </cell>
          <cell r="F1043">
            <v>25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</row>
        <row r="1044">
          <cell r="A1044">
            <v>55896</v>
          </cell>
          <cell r="B1044" t="str">
            <v>Ely</v>
          </cell>
          <cell r="C1044" t="str">
            <v>USA &amp; Canada</v>
          </cell>
          <cell r="D1044">
            <v>0</v>
          </cell>
          <cell r="E1044">
            <v>13</v>
          </cell>
          <cell r="F1044">
            <v>12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</row>
        <row r="1045">
          <cell r="A1045">
            <v>62433</v>
          </cell>
          <cell r="B1045" t="str">
            <v>Cedar Rapids Metro North</v>
          </cell>
          <cell r="C1045" t="str">
            <v>USA &amp; Canada</v>
          </cell>
          <cell r="D1045">
            <v>0</v>
          </cell>
          <cell r="E1045">
            <v>51</v>
          </cell>
          <cell r="F1045">
            <v>47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</row>
        <row r="1046">
          <cell r="A1046">
            <v>84344</v>
          </cell>
          <cell r="B1046" t="str">
            <v>Cedar Valley</v>
          </cell>
          <cell r="C1046" t="str">
            <v>USA &amp; Canada</v>
          </cell>
          <cell r="D1046">
            <v>0</v>
          </cell>
          <cell r="E1046">
            <v>38</v>
          </cell>
          <cell r="F1046">
            <v>38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</row>
        <row r="1047">
          <cell r="A1047" t="str">
            <v>Existing Club Totals</v>
          </cell>
          <cell r="B1047">
            <v>0</v>
          </cell>
          <cell r="C1047">
            <v>0</v>
          </cell>
          <cell r="D1047">
            <v>0</v>
          </cell>
          <cell r="E1047">
            <v>2346</v>
          </cell>
          <cell r="F1047">
            <v>2314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</row>
        <row r="1049">
          <cell r="A1049" t="str">
            <v>No New Clubs Chartered Since 1 July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</row>
        <row r="1050">
          <cell r="A1050" t="str">
            <v>Club ID</v>
          </cell>
          <cell r="B1050" t="str">
            <v>Club Name</v>
          </cell>
          <cell r="C1050" t="str">
            <v>Region 14 Name</v>
          </cell>
          <cell r="D1050">
            <v>0</v>
          </cell>
          <cell r="E1050" t="str">
            <v>Member Count @ 1 July</v>
          </cell>
          <cell r="F1050" t="str">
            <v>Member Count @ Current</v>
          </cell>
          <cell r="G1050">
            <v>0</v>
          </cell>
          <cell r="H1050" t="str">
            <v>Termination Reason</v>
          </cell>
          <cell r="I1050">
            <v>0</v>
          </cell>
          <cell r="J1050" t="str">
            <v>Termination Date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</row>
        <row r="1052">
          <cell r="A1052" t="str">
            <v>New Club Totals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</row>
        <row r="1054">
          <cell r="A1054">
            <v>0</v>
          </cell>
          <cell r="B1054">
            <v>0</v>
          </cell>
          <cell r="C1054">
            <v>0</v>
          </cell>
          <cell r="D1054" t="str">
            <v>Member at 1 July</v>
          </cell>
          <cell r="E1054">
            <v>0</v>
          </cell>
          <cell r="F1054">
            <v>0</v>
          </cell>
          <cell r="G1054" t="str">
            <v>Member @ Current</v>
          </cell>
          <cell r="H1054">
            <v>0</v>
          </cell>
          <cell r="I1054" t="str">
            <v>Net Change from 1 July</v>
          </cell>
          <cell r="J1054">
            <v>0</v>
          </cell>
        </row>
        <row r="1055">
          <cell r="A1055" t="str">
            <v>Total Performance For District # 5970</v>
          </cell>
          <cell r="B1055">
            <v>0</v>
          </cell>
          <cell r="C1055">
            <v>0</v>
          </cell>
          <cell r="D1055">
            <v>2346</v>
          </cell>
          <cell r="E1055">
            <v>0</v>
          </cell>
          <cell r="F1055">
            <v>0</v>
          </cell>
          <cell r="G1055">
            <v>2314</v>
          </cell>
          <cell r="H1055">
            <v>0</v>
          </cell>
          <cell r="I1055">
            <v>-32</v>
          </cell>
          <cell r="J1055">
            <v>0</v>
          </cell>
        </row>
        <row r="1057">
          <cell r="A1057" t="str">
            <v>District ID 6000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</row>
        <row r="1058">
          <cell r="A1058" t="str">
            <v>Club ID</v>
          </cell>
          <cell r="B1058" t="str">
            <v>Club Name</v>
          </cell>
          <cell r="C1058" t="str">
            <v>Region 14 Name</v>
          </cell>
          <cell r="D1058">
            <v>0</v>
          </cell>
          <cell r="E1058" t="str">
            <v>Member Count @ 1 July</v>
          </cell>
          <cell r="F1058" t="str">
            <v>Member Count @ Current</v>
          </cell>
          <cell r="G1058">
            <v>0</v>
          </cell>
          <cell r="H1058" t="str">
            <v>Termination Reason</v>
          </cell>
          <cell r="I1058">
            <v>0</v>
          </cell>
          <cell r="J1058" t="str">
            <v>Termination Date</v>
          </cell>
        </row>
        <row r="1059">
          <cell r="A1059">
            <v>2227</v>
          </cell>
          <cell r="B1059" t="str">
            <v>Adel</v>
          </cell>
          <cell r="C1059" t="str">
            <v>USA &amp; Canada</v>
          </cell>
          <cell r="D1059">
            <v>0</v>
          </cell>
          <cell r="E1059">
            <v>28</v>
          </cell>
          <cell r="F1059">
            <v>24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</row>
        <row r="1060">
          <cell r="A1060">
            <v>2228</v>
          </cell>
          <cell r="B1060" t="str">
            <v>Albia</v>
          </cell>
          <cell r="C1060" t="str">
            <v>USA &amp; Canada</v>
          </cell>
          <cell r="D1060">
            <v>0</v>
          </cell>
          <cell r="E1060">
            <v>24</v>
          </cell>
          <cell r="F1060">
            <v>26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</row>
        <row r="1061">
          <cell r="A1061">
            <v>2229</v>
          </cell>
          <cell r="B1061" t="str">
            <v>Ames</v>
          </cell>
          <cell r="C1061" t="str">
            <v>USA &amp; Canada</v>
          </cell>
          <cell r="D1061">
            <v>0</v>
          </cell>
          <cell r="E1061">
            <v>186</v>
          </cell>
          <cell r="F1061">
            <v>186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</row>
        <row r="1062">
          <cell r="A1062">
            <v>2230</v>
          </cell>
          <cell r="B1062" t="str">
            <v>Ankeny</v>
          </cell>
          <cell r="C1062" t="str">
            <v>USA &amp; Canada</v>
          </cell>
          <cell r="D1062">
            <v>0</v>
          </cell>
          <cell r="E1062">
            <v>83</v>
          </cell>
          <cell r="F1062">
            <v>95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</row>
        <row r="1063">
          <cell r="A1063">
            <v>2231</v>
          </cell>
          <cell r="B1063" t="str">
            <v>Atlantic</v>
          </cell>
          <cell r="C1063" t="str">
            <v>USA &amp; Canada</v>
          </cell>
          <cell r="D1063">
            <v>0</v>
          </cell>
          <cell r="E1063">
            <v>62</v>
          </cell>
          <cell r="F1063">
            <v>62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</row>
        <row r="1064">
          <cell r="A1064">
            <v>2232</v>
          </cell>
          <cell r="B1064" t="str">
            <v>Bettendorf</v>
          </cell>
          <cell r="C1064" t="str">
            <v>USA &amp; Canada</v>
          </cell>
          <cell r="D1064">
            <v>0</v>
          </cell>
          <cell r="E1064">
            <v>93</v>
          </cell>
          <cell r="F1064">
            <v>101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</row>
        <row r="1065">
          <cell r="A1065">
            <v>2233</v>
          </cell>
          <cell r="B1065" t="str">
            <v>Bloomfield</v>
          </cell>
          <cell r="C1065" t="str">
            <v>USA &amp; Canada</v>
          </cell>
          <cell r="D1065">
            <v>0</v>
          </cell>
          <cell r="E1065">
            <v>12</v>
          </cell>
          <cell r="F1065">
            <v>13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</row>
        <row r="1066">
          <cell r="A1066">
            <v>2234</v>
          </cell>
          <cell r="B1066" t="str">
            <v>Boone</v>
          </cell>
          <cell r="C1066" t="str">
            <v>USA &amp; Canada</v>
          </cell>
          <cell r="D1066">
            <v>0</v>
          </cell>
          <cell r="E1066">
            <v>50</v>
          </cell>
          <cell r="F1066">
            <v>50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</row>
        <row r="1067">
          <cell r="A1067">
            <v>2235</v>
          </cell>
          <cell r="B1067" t="str">
            <v>Burlington</v>
          </cell>
          <cell r="C1067" t="str">
            <v>USA &amp; Canada</v>
          </cell>
          <cell r="D1067">
            <v>0</v>
          </cell>
          <cell r="E1067">
            <v>76</v>
          </cell>
          <cell r="F1067">
            <v>76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</row>
        <row r="1068">
          <cell r="A1068">
            <v>2236</v>
          </cell>
          <cell r="B1068" t="str">
            <v>Carroll</v>
          </cell>
          <cell r="C1068" t="str">
            <v>USA &amp; Canada</v>
          </cell>
          <cell r="D1068">
            <v>0</v>
          </cell>
          <cell r="E1068">
            <v>42</v>
          </cell>
          <cell r="F1068">
            <v>37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</row>
        <row r="1069">
          <cell r="A1069">
            <v>2237</v>
          </cell>
          <cell r="B1069" t="str">
            <v>Centerville</v>
          </cell>
          <cell r="C1069" t="str">
            <v>USA &amp; Canada</v>
          </cell>
          <cell r="D1069">
            <v>0</v>
          </cell>
          <cell r="E1069">
            <v>45</v>
          </cell>
          <cell r="F1069">
            <v>42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</row>
        <row r="1070">
          <cell r="A1070">
            <v>2238</v>
          </cell>
          <cell r="B1070" t="str">
            <v>Chariton</v>
          </cell>
          <cell r="C1070" t="str">
            <v>USA &amp; Canada</v>
          </cell>
          <cell r="D1070">
            <v>0</v>
          </cell>
          <cell r="E1070">
            <v>39</v>
          </cell>
          <cell r="F1070">
            <v>38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</row>
        <row r="1071">
          <cell r="A1071">
            <v>2239</v>
          </cell>
          <cell r="B1071" t="str">
            <v>Clinton</v>
          </cell>
          <cell r="C1071" t="str">
            <v>USA &amp; Canada</v>
          </cell>
          <cell r="D1071">
            <v>0</v>
          </cell>
          <cell r="E1071">
            <v>91</v>
          </cell>
          <cell r="F1071">
            <v>83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</row>
        <row r="1072">
          <cell r="A1072">
            <v>2240</v>
          </cell>
          <cell r="B1072" t="str">
            <v>Coon Rapids</v>
          </cell>
          <cell r="C1072" t="str">
            <v>USA &amp; Canada</v>
          </cell>
          <cell r="D1072">
            <v>0</v>
          </cell>
          <cell r="E1072">
            <v>29</v>
          </cell>
          <cell r="F1072">
            <v>29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</row>
        <row r="1073">
          <cell r="A1073">
            <v>2241</v>
          </cell>
          <cell r="B1073" t="str">
            <v>Corning</v>
          </cell>
          <cell r="C1073" t="str">
            <v>USA &amp; Canada</v>
          </cell>
          <cell r="D1073">
            <v>0</v>
          </cell>
          <cell r="E1073">
            <v>31</v>
          </cell>
          <cell r="F1073">
            <v>31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</row>
        <row r="1074">
          <cell r="A1074">
            <v>2242</v>
          </cell>
          <cell r="B1074" t="str">
            <v>Corydon</v>
          </cell>
          <cell r="C1074" t="str">
            <v>USA &amp; Canada</v>
          </cell>
          <cell r="D1074">
            <v>0</v>
          </cell>
          <cell r="E1074">
            <v>16</v>
          </cell>
          <cell r="F1074">
            <v>16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</row>
        <row r="1075">
          <cell r="A1075">
            <v>2243</v>
          </cell>
          <cell r="B1075" t="str">
            <v>Creston</v>
          </cell>
          <cell r="C1075" t="str">
            <v>USA &amp; Canada</v>
          </cell>
          <cell r="D1075">
            <v>0</v>
          </cell>
          <cell r="E1075">
            <v>21</v>
          </cell>
          <cell r="F1075">
            <v>21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</row>
        <row r="1076">
          <cell r="A1076">
            <v>2244</v>
          </cell>
          <cell r="B1076" t="str">
            <v>Dallas Center</v>
          </cell>
          <cell r="C1076" t="str">
            <v>USA &amp; Canada</v>
          </cell>
          <cell r="D1076">
            <v>0</v>
          </cell>
          <cell r="E1076">
            <v>28</v>
          </cell>
          <cell r="F1076">
            <v>29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</row>
        <row r="1077">
          <cell r="A1077">
            <v>2245</v>
          </cell>
          <cell r="B1077" t="str">
            <v>Davenport</v>
          </cell>
          <cell r="C1077" t="str">
            <v>USA &amp; Canada</v>
          </cell>
          <cell r="D1077">
            <v>0</v>
          </cell>
          <cell r="E1077">
            <v>101</v>
          </cell>
          <cell r="F1077">
            <v>100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</row>
        <row r="1078">
          <cell r="A1078">
            <v>2246</v>
          </cell>
          <cell r="B1078" t="str">
            <v>Des Moines</v>
          </cell>
          <cell r="C1078" t="str">
            <v>USA &amp; Canada</v>
          </cell>
          <cell r="D1078">
            <v>0</v>
          </cell>
          <cell r="E1078">
            <v>240</v>
          </cell>
          <cell r="F1078">
            <v>234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</row>
        <row r="1079">
          <cell r="A1079">
            <v>2247</v>
          </cell>
          <cell r="B1079" t="str">
            <v>East Polk County</v>
          </cell>
          <cell r="C1079" t="str">
            <v>USA &amp; Canada</v>
          </cell>
          <cell r="D1079">
            <v>0</v>
          </cell>
          <cell r="E1079">
            <v>27</v>
          </cell>
          <cell r="F1079">
            <v>26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</row>
        <row r="1080">
          <cell r="A1080">
            <v>2248</v>
          </cell>
          <cell r="B1080" t="str">
            <v>Fairfield</v>
          </cell>
          <cell r="C1080" t="str">
            <v>USA &amp; Canada</v>
          </cell>
          <cell r="D1080">
            <v>0</v>
          </cell>
          <cell r="E1080">
            <v>47</v>
          </cell>
          <cell r="F1080">
            <v>45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</row>
        <row r="1081">
          <cell r="A1081">
            <v>2249</v>
          </cell>
          <cell r="B1081" t="str">
            <v>Fort Madison</v>
          </cell>
          <cell r="C1081" t="str">
            <v>USA &amp; Canada</v>
          </cell>
          <cell r="D1081">
            <v>0</v>
          </cell>
          <cell r="E1081">
            <v>48</v>
          </cell>
          <cell r="F1081">
            <v>46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</row>
        <row r="1082">
          <cell r="A1082">
            <v>2250</v>
          </cell>
          <cell r="B1082" t="str">
            <v>Grinnell</v>
          </cell>
          <cell r="C1082" t="str">
            <v>USA &amp; Canada</v>
          </cell>
          <cell r="D1082">
            <v>0</v>
          </cell>
          <cell r="E1082">
            <v>36</v>
          </cell>
          <cell r="F1082">
            <v>38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</row>
        <row r="1083">
          <cell r="A1083">
            <v>2251</v>
          </cell>
          <cell r="B1083" t="str">
            <v>Indianola</v>
          </cell>
          <cell r="C1083" t="str">
            <v>USA &amp; Canada</v>
          </cell>
          <cell r="D1083">
            <v>0</v>
          </cell>
          <cell r="E1083">
            <v>39</v>
          </cell>
          <cell r="F1083">
            <v>39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</row>
        <row r="1084">
          <cell r="A1084">
            <v>2252</v>
          </cell>
          <cell r="B1084" t="str">
            <v>Iowa City</v>
          </cell>
          <cell r="C1084" t="str">
            <v>USA &amp; Canada</v>
          </cell>
          <cell r="D1084">
            <v>0</v>
          </cell>
          <cell r="E1084">
            <v>293</v>
          </cell>
          <cell r="F1084">
            <v>277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</row>
        <row r="1085">
          <cell r="A1085">
            <v>2253</v>
          </cell>
          <cell r="B1085" t="str">
            <v>Jefferson</v>
          </cell>
          <cell r="C1085" t="str">
            <v>USA &amp; Canada</v>
          </cell>
          <cell r="D1085">
            <v>0</v>
          </cell>
          <cell r="E1085">
            <v>59</v>
          </cell>
          <cell r="F1085">
            <v>55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2254</v>
          </cell>
          <cell r="B1086" t="str">
            <v>Kalona</v>
          </cell>
          <cell r="C1086" t="str">
            <v>USA &amp; Canada</v>
          </cell>
          <cell r="D1086">
            <v>0</v>
          </cell>
          <cell r="E1086">
            <v>38</v>
          </cell>
          <cell r="F1086">
            <v>39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2255</v>
          </cell>
          <cell r="B1087" t="str">
            <v>Keokuk</v>
          </cell>
          <cell r="C1087" t="str">
            <v>USA &amp; Canada</v>
          </cell>
          <cell r="D1087">
            <v>0</v>
          </cell>
          <cell r="E1087">
            <v>45</v>
          </cell>
          <cell r="F1087">
            <v>43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2256</v>
          </cell>
          <cell r="B1088" t="str">
            <v>Keosauqua</v>
          </cell>
          <cell r="C1088" t="str">
            <v>USA &amp; Canada</v>
          </cell>
          <cell r="D1088">
            <v>0</v>
          </cell>
          <cell r="E1088">
            <v>26</v>
          </cell>
          <cell r="F1088">
            <v>26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2257</v>
          </cell>
          <cell r="B1089" t="str">
            <v>Knoxville</v>
          </cell>
          <cell r="C1089" t="str">
            <v>USA &amp; Canada</v>
          </cell>
          <cell r="D1089">
            <v>0</v>
          </cell>
          <cell r="E1089">
            <v>45</v>
          </cell>
          <cell r="F1089">
            <v>45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2258</v>
          </cell>
          <cell r="B1090" t="str">
            <v>Lenox</v>
          </cell>
          <cell r="C1090" t="str">
            <v>USA &amp; Canada</v>
          </cell>
          <cell r="D1090">
            <v>0</v>
          </cell>
          <cell r="E1090">
            <v>25</v>
          </cell>
          <cell r="F1090">
            <v>26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2259</v>
          </cell>
          <cell r="B1091" t="str">
            <v>Decatur County</v>
          </cell>
          <cell r="C1091" t="str">
            <v>USA &amp; Canada</v>
          </cell>
          <cell r="D1091">
            <v>0</v>
          </cell>
          <cell r="E1091">
            <v>30</v>
          </cell>
          <cell r="F1091">
            <v>30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</row>
        <row r="1092">
          <cell r="A1092">
            <v>2260</v>
          </cell>
          <cell r="B1092" t="str">
            <v>Manning</v>
          </cell>
          <cell r="C1092" t="str">
            <v>USA &amp; Canada</v>
          </cell>
          <cell r="D1092">
            <v>0</v>
          </cell>
          <cell r="E1092">
            <v>22</v>
          </cell>
          <cell r="F1092">
            <v>22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</row>
        <row r="1093">
          <cell r="A1093">
            <v>2261</v>
          </cell>
          <cell r="B1093" t="str">
            <v>Marengo</v>
          </cell>
          <cell r="C1093" t="str">
            <v>USA &amp; Canada</v>
          </cell>
          <cell r="D1093">
            <v>0</v>
          </cell>
          <cell r="E1093">
            <v>10</v>
          </cell>
          <cell r="F1093">
            <v>10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</row>
        <row r="1094">
          <cell r="A1094">
            <v>2262</v>
          </cell>
          <cell r="B1094" t="str">
            <v>Marshalltown</v>
          </cell>
          <cell r="C1094" t="str">
            <v>USA &amp; Canada</v>
          </cell>
          <cell r="D1094">
            <v>0</v>
          </cell>
          <cell r="E1094">
            <v>127</v>
          </cell>
          <cell r="F1094">
            <v>127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</row>
        <row r="1095">
          <cell r="A1095">
            <v>2263</v>
          </cell>
          <cell r="B1095" t="str">
            <v>Mt. Pleasant</v>
          </cell>
          <cell r="C1095" t="str">
            <v>USA &amp; Canada</v>
          </cell>
          <cell r="D1095">
            <v>0</v>
          </cell>
          <cell r="E1095">
            <v>16</v>
          </cell>
          <cell r="F1095">
            <v>16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</row>
        <row r="1096">
          <cell r="A1096">
            <v>2264</v>
          </cell>
          <cell r="B1096" t="str">
            <v>Muscatine</v>
          </cell>
          <cell r="C1096" t="str">
            <v>USA &amp; Canada</v>
          </cell>
          <cell r="D1096">
            <v>0</v>
          </cell>
          <cell r="E1096">
            <v>67</v>
          </cell>
          <cell r="F1096">
            <v>69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</row>
        <row r="1097">
          <cell r="A1097">
            <v>2265</v>
          </cell>
          <cell r="B1097" t="str">
            <v>Nevada</v>
          </cell>
          <cell r="C1097" t="str">
            <v>USA &amp; Canada</v>
          </cell>
          <cell r="D1097">
            <v>0</v>
          </cell>
          <cell r="E1097">
            <v>54</v>
          </cell>
          <cell r="F1097">
            <v>50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</row>
        <row r="1098">
          <cell r="A1098">
            <v>2266</v>
          </cell>
          <cell r="B1098" t="str">
            <v>Newton</v>
          </cell>
          <cell r="C1098" t="str">
            <v>USA &amp; Canada</v>
          </cell>
          <cell r="D1098">
            <v>0</v>
          </cell>
          <cell r="E1098">
            <v>36</v>
          </cell>
          <cell r="F1098">
            <v>39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</row>
        <row r="1099">
          <cell r="A1099">
            <v>2268</v>
          </cell>
          <cell r="B1099" t="str">
            <v>North Scott (Davenport)</v>
          </cell>
          <cell r="C1099" t="str">
            <v>USA &amp; Canada</v>
          </cell>
          <cell r="D1099">
            <v>0</v>
          </cell>
          <cell r="E1099">
            <v>88</v>
          </cell>
          <cell r="F1099">
            <v>88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</row>
        <row r="1100">
          <cell r="A1100">
            <v>2269</v>
          </cell>
          <cell r="B1100" t="str">
            <v>Northwest Des Moines</v>
          </cell>
          <cell r="C1100" t="str">
            <v>USA &amp; Canada</v>
          </cell>
          <cell r="D1100">
            <v>0</v>
          </cell>
          <cell r="E1100">
            <v>36</v>
          </cell>
          <cell r="F1100">
            <v>36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</row>
        <row r="1101">
          <cell r="A1101">
            <v>2270</v>
          </cell>
          <cell r="B1101" t="str">
            <v>Osceola</v>
          </cell>
          <cell r="C1101" t="str">
            <v>USA &amp; Canada</v>
          </cell>
          <cell r="D1101">
            <v>0</v>
          </cell>
          <cell r="E1101">
            <v>22</v>
          </cell>
          <cell r="F1101">
            <v>23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</row>
        <row r="1102">
          <cell r="A1102">
            <v>2271</v>
          </cell>
          <cell r="B1102" t="str">
            <v>Oskaloosa</v>
          </cell>
          <cell r="C1102" t="str">
            <v>USA &amp; Canada</v>
          </cell>
          <cell r="D1102">
            <v>0</v>
          </cell>
          <cell r="E1102">
            <v>59</v>
          </cell>
          <cell r="F1102">
            <v>59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</row>
        <row r="1103">
          <cell r="A1103">
            <v>2272</v>
          </cell>
          <cell r="B1103" t="str">
            <v>Ottumwa</v>
          </cell>
          <cell r="C1103" t="str">
            <v>USA &amp; Canada</v>
          </cell>
          <cell r="D1103">
            <v>0</v>
          </cell>
          <cell r="E1103">
            <v>82</v>
          </cell>
          <cell r="F1103">
            <v>82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</row>
        <row r="1104">
          <cell r="A1104">
            <v>2273</v>
          </cell>
          <cell r="B1104" t="str">
            <v>Pella</v>
          </cell>
          <cell r="C1104" t="str">
            <v>USA &amp; Canada</v>
          </cell>
          <cell r="D1104">
            <v>0</v>
          </cell>
          <cell r="E1104">
            <v>26</v>
          </cell>
          <cell r="F1104">
            <v>28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</row>
        <row r="1105">
          <cell r="A1105">
            <v>2274</v>
          </cell>
          <cell r="B1105" t="str">
            <v>Perry</v>
          </cell>
          <cell r="C1105" t="str">
            <v>USA &amp; Canada</v>
          </cell>
          <cell r="D1105">
            <v>0</v>
          </cell>
          <cell r="E1105">
            <v>23</v>
          </cell>
          <cell r="F1105">
            <v>22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</row>
        <row r="1106">
          <cell r="A1106">
            <v>2275</v>
          </cell>
          <cell r="B1106" t="str">
            <v>Tipton</v>
          </cell>
          <cell r="C1106" t="str">
            <v>USA &amp; Canada</v>
          </cell>
          <cell r="D1106">
            <v>0</v>
          </cell>
          <cell r="E1106">
            <v>28</v>
          </cell>
          <cell r="F1106">
            <v>28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</row>
        <row r="1107">
          <cell r="A1107">
            <v>2276</v>
          </cell>
          <cell r="B1107" t="str">
            <v>Washington</v>
          </cell>
          <cell r="C1107" t="str">
            <v>USA &amp; Canada</v>
          </cell>
          <cell r="D1107">
            <v>0</v>
          </cell>
          <cell r="E1107">
            <v>43</v>
          </cell>
          <cell r="F1107">
            <v>41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</row>
        <row r="1108">
          <cell r="A1108">
            <v>2277</v>
          </cell>
          <cell r="B1108" t="str">
            <v>Wellman</v>
          </cell>
          <cell r="C1108" t="str">
            <v>USA &amp; Canada</v>
          </cell>
          <cell r="D1108">
            <v>0</v>
          </cell>
          <cell r="E1108">
            <v>26</v>
          </cell>
          <cell r="F1108">
            <v>23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</row>
        <row r="1109">
          <cell r="A1109">
            <v>2278</v>
          </cell>
          <cell r="B1109" t="str">
            <v>West Des Moines</v>
          </cell>
          <cell r="C1109" t="str">
            <v>USA &amp; Canada</v>
          </cell>
          <cell r="D1109">
            <v>0</v>
          </cell>
          <cell r="E1109">
            <v>50</v>
          </cell>
          <cell r="F1109">
            <v>51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</row>
        <row r="1110">
          <cell r="A1110">
            <v>2279</v>
          </cell>
          <cell r="B1110" t="str">
            <v>West Liberty</v>
          </cell>
          <cell r="C1110" t="str">
            <v>USA &amp; Canada</v>
          </cell>
          <cell r="D1110">
            <v>0</v>
          </cell>
          <cell r="E1110">
            <v>38</v>
          </cell>
          <cell r="F1110">
            <v>38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</row>
        <row r="1111">
          <cell r="A1111">
            <v>2280</v>
          </cell>
          <cell r="B1111" t="str">
            <v>Winterset</v>
          </cell>
          <cell r="C1111" t="str">
            <v>USA &amp; Canada</v>
          </cell>
          <cell r="D1111">
            <v>0</v>
          </cell>
          <cell r="E1111">
            <v>28</v>
          </cell>
          <cell r="F1111">
            <v>30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</row>
        <row r="1112">
          <cell r="A1112">
            <v>23081</v>
          </cell>
          <cell r="B1112" t="str">
            <v>Mount Pleasant Noon</v>
          </cell>
          <cell r="C1112" t="str">
            <v>USA &amp; Canada</v>
          </cell>
          <cell r="D1112">
            <v>0</v>
          </cell>
          <cell r="E1112">
            <v>56</v>
          </cell>
          <cell r="F1112">
            <v>53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</row>
        <row r="1113">
          <cell r="A1113">
            <v>23161</v>
          </cell>
          <cell r="B1113" t="str">
            <v>Iowa Quad-Cities (Davenport/Bettendorf), The</v>
          </cell>
          <cell r="C1113" t="str">
            <v>USA &amp; Canada</v>
          </cell>
          <cell r="D1113">
            <v>0</v>
          </cell>
          <cell r="E1113">
            <v>38</v>
          </cell>
          <cell r="F1113">
            <v>39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</row>
        <row r="1114">
          <cell r="A1114">
            <v>26166</v>
          </cell>
          <cell r="B1114" t="str">
            <v>Iowa City A.M.</v>
          </cell>
          <cell r="C1114" t="str">
            <v>USA &amp; Canada</v>
          </cell>
          <cell r="D1114">
            <v>0</v>
          </cell>
          <cell r="E1114">
            <v>74</v>
          </cell>
          <cell r="F1114">
            <v>80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</row>
        <row r="1115">
          <cell r="A1115">
            <v>26188</v>
          </cell>
          <cell r="B1115" t="str">
            <v>Ames Morning</v>
          </cell>
          <cell r="C1115" t="str">
            <v>USA &amp; Canada</v>
          </cell>
          <cell r="D1115">
            <v>0</v>
          </cell>
          <cell r="E1115">
            <v>52</v>
          </cell>
          <cell r="F1115">
            <v>52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</row>
        <row r="1116">
          <cell r="A1116">
            <v>27794</v>
          </cell>
          <cell r="B1116" t="str">
            <v>Des Moines A.M.</v>
          </cell>
          <cell r="C1116" t="str">
            <v>USA &amp; Canada</v>
          </cell>
          <cell r="D1116">
            <v>0</v>
          </cell>
          <cell r="E1116">
            <v>194</v>
          </cell>
          <cell r="F1116">
            <v>199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</row>
        <row r="1117">
          <cell r="A1117">
            <v>31592</v>
          </cell>
          <cell r="B1117" t="str">
            <v>Coralville-North Corridor</v>
          </cell>
          <cell r="C1117" t="str">
            <v>USA &amp; Canada</v>
          </cell>
          <cell r="D1117">
            <v>0</v>
          </cell>
          <cell r="E1117">
            <v>23</v>
          </cell>
          <cell r="F1117">
            <v>22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</row>
        <row r="1118">
          <cell r="A1118">
            <v>52102</v>
          </cell>
          <cell r="B1118" t="str">
            <v>Waukee</v>
          </cell>
          <cell r="C1118" t="str">
            <v>USA &amp; Canada</v>
          </cell>
          <cell r="D1118">
            <v>0</v>
          </cell>
          <cell r="E1118">
            <v>68</v>
          </cell>
          <cell r="F1118">
            <v>75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</row>
        <row r="1119">
          <cell r="A1119">
            <v>52535</v>
          </cell>
          <cell r="B1119" t="str">
            <v>Johnston</v>
          </cell>
          <cell r="C1119" t="str">
            <v>USA &amp; Canada</v>
          </cell>
          <cell r="D1119">
            <v>0</v>
          </cell>
          <cell r="E1119">
            <v>49</v>
          </cell>
          <cell r="F1119">
            <v>50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</row>
        <row r="1120">
          <cell r="A1120">
            <v>64957</v>
          </cell>
          <cell r="B1120" t="str">
            <v>Iowa City Downtown</v>
          </cell>
          <cell r="C1120" t="str">
            <v>USA &amp; Canada</v>
          </cell>
          <cell r="D1120">
            <v>0</v>
          </cell>
          <cell r="E1120">
            <v>22</v>
          </cell>
          <cell r="F1120">
            <v>23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</row>
        <row r="1121">
          <cell r="A1121">
            <v>81821</v>
          </cell>
          <cell r="B1121" t="str">
            <v>Greater Des Moines</v>
          </cell>
          <cell r="C1121" t="str">
            <v>USA &amp; Canada</v>
          </cell>
          <cell r="D1121">
            <v>0</v>
          </cell>
          <cell r="E1121">
            <v>26</v>
          </cell>
          <cell r="F1121">
            <v>24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</row>
        <row r="1122">
          <cell r="A1122">
            <v>84626</v>
          </cell>
          <cell r="B1122" t="str">
            <v>West Polk County, Grimes</v>
          </cell>
          <cell r="C1122" t="str">
            <v>USA &amp; Canada</v>
          </cell>
          <cell r="D1122">
            <v>0</v>
          </cell>
          <cell r="E1122">
            <v>24</v>
          </cell>
          <cell r="F1122">
            <v>23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</row>
        <row r="1123">
          <cell r="A1123">
            <v>88514</v>
          </cell>
          <cell r="B1123" t="str">
            <v>Norwalk</v>
          </cell>
          <cell r="C1123" t="str">
            <v>USA &amp; Canada</v>
          </cell>
          <cell r="D1123">
            <v>0</v>
          </cell>
          <cell r="E1123">
            <v>18</v>
          </cell>
          <cell r="F1123">
            <v>18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</row>
        <row r="1124">
          <cell r="A1124" t="str">
            <v>Existing Club Totals</v>
          </cell>
          <cell r="B1124">
            <v>0</v>
          </cell>
          <cell r="C1124">
            <v>0</v>
          </cell>
          <cell r="D1124">
            <v>0</v>
          </cell>
          <cell r="E1124">
            <v>3580</v>
          </cell>
          <cell r="F1124">
            <v>3568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</row>
        <row r="1126">
          <cell r="A1126" t="str">
            <v>No New Clubs Chartered Since 1 July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</row>
        <row r="1127">
          <cell r="A1127" t="str">
            <v>Club ID</v>
          </cell>
          <cell r="B1127" t="str">
            <v>Club Name</v>
          </cell>
          <cell r="C1127" t="str">
            <v>Region 14 Name</v>
          </cell>
          <cell r="D1127">
            <v>0</v>
          </cell>
          <cell r="E1127" t="str">
            <v>Member Count @ 1 July</v>
          </cell>
          <cell r="F1127" t="str">
            <v>Member Count @ Current</v>
          </cell>
          <cell r="G1127">
            <v>0</v>
          </cell>
          <cell r="H1127" t="str">
            <v>Termination Reason</v>
          </cell>
          <cell r="I1127">
            <v>0</v>
          </cell>
          <cell r="J1127" t="str">
            <v>Termination Date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</row>
        <row r="1129">
          <cell r="A1129" t="str">
            <v>New Club Totals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 t="str">
            <v>Member at 1 July</v>
          </cell>
          <cell r="E1131">
            <v>0</v>
          </cell>
          <cell r="F1131">
            <v>0</v>
          </cell>
          <cell r="G1131" t="str">
            <v>Member @ Current</v>
          </cell>
          <cell r="H1131">
            <v>0</v>
          </cell>
          <cell r="I1131" t="str">
            <v>Net Change from 1 July</v>
          </cell>
          <cell r="J1131">
            <v>0</v>
          </cell>
        </row>
        <row r="1132">
          <cell r="A1132" t="str">
            <v>Total Performance For District # 6000</v>
          </cell>
          <cell r="B1132">
            <v>0</v>
          </cell>
          <cell r="C1132">
            <v>0</v>
          </cell>
          <cell r="D1132">
            <v>3580</v>
          </cell>
          <cell r="E1132">
            <v>0</v>
          </cell>
          <cell r="F1132">
            <v>0</v>
          </cell>
          <cell r="G1132">
            <v>3568</v>
          </cell>
          <cell r="H1132">
            <v>0</v>
          </cell>
          <cell r="I1132">
            <v>-12</v>
          </cell>
          <cell r="J1132">
            <v>0</v>
          </cell>
        </row>
        <row r="1134">
          <cell r="A1134" t="str">
            <v>District ID 6220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</row>
        <row r="1135">
          <cell r="A1135" t="str">
            <v>Club ID</v>
          </cell>
          <cell r="B1135" t="str">
            <v>Club Name</v>
          </cell>
          <cell r="C1135" t="str">
            <v>Region 14 Name</v>
          </cell>
          <cell r="D1135">
            <v>0</v>
          </cell>
          <cell r="E1135" t="str">
            <v>Member Count @ 1 July</v>
          </cell>
          <cell r="F1135" t="str">
            <v>Member Count @ Current</v>
          </cell>
          <cell r="G1135">
            <v>0</v>
          </cell>
          <cell r="H1135" t="str">
            <v>Termination Reason</v>
          </cell>
          <cell r="I1135">
            <v>0</v>
          </cell>
          <cell r="J1135" t="str">
            <v>Termination Date</v>
          </cell>
        </row>
        <row r="1136">
          <cell r="A1136">
            <v>2640</v>
          </cell>
          <cell r="B1136" t="str">
            <v>Calumet-Laurium-Keweenaw</v>
          </cell>
          <cell r="C1136" t="str">
            <v>USA &amp; Canada</v>
          </cell>
          <cell r="D1136">
            <v>0</v>
          </cell>
          <cell r="E1136">
            <v>18</v>
          </cell>
          <cell r="F1136">
            <v>18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</row>
        <row r="1137">
          <cell r="A1137">
            <v>2642</v>
          </cell>
          <cell r="B1137" t="str">
            <v>Escanaba</v>
          </cell>
          <cell r="C1137" t="str">
            <v>USA &amp; Canada</v>
          </cell>
          <cell r="D1137">
            <v>0</v>
          </cell>
          <cell r="E1137">
            <v>36</v>
          </cell>
          <cell r="F1137">
            <v>38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</row>
        <row r="1138">
          <cell r="A1138">
            <v>2644</v>
          </cell>
          <cell r="B1138" t="str">
            <v>Hancock</v>
          </cell>
          <cell r="C1138" t="str">
            <v>USA &amp; Canada</v>
          </cell>
          <cell r="D1138">
            <v>0</v>
          </cell>
          <cell r="E1138">
            <v>21</v>
          </cell>
          <cell r="F1138">
            <v>19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2645</v>
          </cell>
          <cell r="B1139" t="str">
            <v>Houghton</v>
          </cell>
          <cell r="C1139" t="str">
            <v>USA &amp; Canada</v>
          </cell>
          <cell r="D1139">
            <v>0</v>
          </cell>
          <cell r="E1139">
            <v>52</v>
          </cell>
          <cell r="F1139">
            <v>53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2646</v>
          </cell>
          <cell r="B1140" t="str">
            <v>Iron Mountain-Kingsford</v>
          </cell>
          <cell r="C1140" t="str">
            <v>USA &amp; Canada</v>
          </cell>
          <cell r="D1140">
            <v>0</v>
          </cell>
          <cell r="E1140">
            <v>39</v>
          </cell>
          <cell r="F1140">
            <v>38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2647</v>
          </cell>
          <cell r="B1141" t="str">
            <v>Ironwood, MI-Hurley, WI</v>
          </cell>
          <cell r="C1141" t="str">
            <v>USA &amp; Canada</v>
          </cell>
          <cell r="D1141">
            <v>0</v>
          </cell>
          <cell r="E1141">
            <v>35</v>
          </cell>
          <cell r="F1141">
            <v>36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2648</v>
          </cell>
          <cell r="B1142" t="str">
            <v>Ishpeming</v>
          </cell>
          <cell r="C1142" t="str">
            <v>USA &amp; Canada</v>
          </cell>
          <cell r="D1142">
            <v>0</v>
          </cell>
          <cell r="E1142">
            <v>21</v>
          </cell>
          <cell r="F1142">
            <v>24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2649</v>
          </cell>
          <cell r="B1143" t="str">
            <v>Manistique</v>
          </cell>
          <cell r="C1143" t="str">
            <v>USA &amp; Canada</v>
          </cell>
          <cell r="D1143">
            <v>0</v>
          </cell>
          <cell r="E1143">
            <v>22</v>
          </cell>
          <cell r="F1143">
            <v>22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</row>
        <row r="1144">
          <cell r="A1144">
            <v>2650</v>
          </cell>
          <cell r="B1144" t="str">
            <v>Marquette</v>
          </cell>
          <cell r="C1144" t="str">
            <v>USA &amp; Canada</v>
          </cell>
          <cell r="D1144">
            <v>0</v>
          </cell>
          <cell r="E1144">
            <v>73</v>
          </cell>
          <cell r="F1144">
            <v>71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</row>
        <row r="1145">
          <cell r="A1145">
            <v>2651</v>
          </cell>
          <cell r="B1145" t="str">
            <v>Marinette-Menominee</v>
          </cell>
          <cell r="C1145" t="str">
            <v>USA &amp; Canada</v>
          </cell>
          <cell r="D1145">
            <v>0</v>
          </cell>
          <cell r="E1145">
            <v>29</v>
          </cell>
          <cell r="F1145">
            <v>30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</row>
        <row r="1146">
          <cell r="A1146">
            <v>2652</v>
          </cell>
          <cell r="B1146" t="str">
            <v>Munising</v>
          </cell>
          <cell r="C1146" t="str">
            <v>USA &amp; Canada</v>
          </cell>
          <cell r="D1146">
            <v>0</v>
          </cell>
          <cell r="E1146">
            <v>14</v>
          </cell>
          <cell r="F1146">
            <v>15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</row>
        <row r="1147">
          <cell r="A1147">
            <v>2653</v>
          </cell>
          <cell r="B1147" t="str">
            <v>Ontonagon-White Pine</v>
          </cell>
          <cell r="C1147" t="str">
            <v>USA &amp; Canada</v>
          </cell>
          <cell r="D1147">
            <v>0</v>
          </cell>
          <cell r="E1147">
            <v>9</v>
          </cell>
          <cell r="F1147">
            <v>8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</row>
        <row r="1148">
          <cell r="A1148">
            <v>2654</v>
          </cell>
          <cell r="B1148" t="str">
            <v>Wakefield-Bessemer</v>
          </cell>
          <cell r="C1148" t="str">
            <v>USA &amp; Canada</v>
          </cell>
          <cell r="D1148">
            <v>0</v>
          </cell>
          <cell r="E1148">
            <v>18</v>
          </cell>
          <cell r="F1148">
            <v>17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</row>
        <row r="1149">
          <cell r="A1149">
            <v>2655</v>
          </cell>
          <cell r="B1149" t="str">
            <v>Antigo</v>
          </cell>
          <cell r="C1149" t="str">
            <v>USA &amp; Canada</v>
          </cell>
          <cell r="D1149">
            <v>0</v>
          </cell>
          <cell r="E1149">
            <v>13</v>
          </cell>
          <cell r="F1149">
            <v>14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</row>
        <row r="1150">
          <cell r="A1150">
            <v>2656</v>
          </cell>
          <cell r="B1150" t="str">
            <v>Appleton</v>
          </cell>
          <cell r="C1150" t="str">
            <v>USA &amp; Canada</v>
          </cell>
          <cell r="D1150">
            <v>0</v>
          </cell>
          <cell r="E1150">
            <v>107</v>
          </cell>
          <cell r="F1150">
            <v>100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</row>
        <row r="1151">
          <cell r="A1151">
            <v>2657</v>
          </cell>
          <cell r="B1151" t="str">
            <v>Appleton West</v>
          </cell>
          <cell r="C1151" t="str">
            <v>USA &amp; Canada</v>
          </cell>
          <cell r="D1151">
            <v>0</v>
          </cell>
          <cell r="E1151">
            <v>35</v>
          </cell>
          <cell r="F1151">
            <v>38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</row>
        <row r="1152">
          <cell r="A1152">
            <v>2659</v>
          </cell>
          <cell r="B1152" t="str">
            <v>Clintonville</v>
          </cell>
          <cell r="C1152" t="str">
            <v>USA &amp; Canada</v>
          </cell>
          <cell r="D1152">
            <v>0</v>
          </cell>
          <cell r="E1152">
            <v>24</v>
          </cell>
          <cell r="F1152">
            <v>24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</row>
        <row r="1153">
          <cell r="A1153">
            <v>2660</v>
          </cell>
          <cell r="B1153" t="str">
            <v>De Pere</v>
          </cell>
          <cell r="C1153" t="str">
            <v>USA &amp; Canada</v>
          </cell>
          <cell r="D1153">
            <v>0</v>
          </cell>
          <cell r="E1153">
            <v>17</v>
          </cell>
          <cell r="F1153">
            <v>17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</row>
        <row r="1154">
          <cell r="A1154">
            <v>2661</v>
          </cell>
          <cell r="B1154" t="str">
            <v>Eagle River</v>
          </cell>
          <cell r="C1154" t="str">
            <v>USA &amp; Canada</v>
          </cell>
          <cell r="D1154">
            <v>0</v>
          </cell>
          <cell r="E1154">
            <v>38</v>
          </cell>
          <cell r="F1154">
            <v>36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</row>
        <row r="1155">
          <cell r="A1155">
            <v>2663</v>
          </cell>
          <cell r="B1155" t="str">
            <v>Green Bay</v>
          </cell>
          <cell r="C1155" t="str">
            <v>USA &amp; Canada</v>
          </cell>
          <cell r="D1155">
            <v>0</v>
          </cell>
          <cell r="E1155">
            <v>60</v>
          </cell>
          <cell r="F1155">
            <v>57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</row>
        <row r="1156">
          <cell r="A1156">
            <v>2664</v>
          </cell>
          <cell r="B1156" t="str">
            <v>Green Bay West</v>
          </cell>
          <cell r="C1156" t="str">
            <v>USA &amp; Canada</v>
          </cell>
          <cell r="D1156">
            <v>0</v>
          </cell>
          <cell r="E1156">
            <v>26</v>
          </cell>
          <cell r="F1156">
            <v>27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</row>
        <row r="1157">
          <cell r="A1157">
            <v>2666</v>
          </cell>
          <cell r="B1157" t="str">
            <v>Lakeland (Minocqua)</v>
          </cell>
          <cell r="C1157" t="str">
            <v>USA &amp; Canada</v>
          </cell>
          <cell r="D1157">
            <v>0</v>
          </cell>
          <cell r="E1157">
            <v>45</v>
          </cell>
          <cell r="F1157">
            <v>47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</row>
        <row r="1158">
          <cell r="A1158">
            <v>2669</v>
          </cell>
          <cell r="B1158" t="str">
            <v>Merrill</v>
          </cell>
          <cell r="C1158" t="str">
            <v>USA &amp; Canada</v>
          </cell>
          <cell r="D1158">
            <v>0</v>
          </cell>
          <cell r="E1158">
            <v>39</v>
          </cell>
          <cell r="F1158">
            <v>34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</row>
        <row r="1159">
          <cell r="A1159">
            <v>2670</v>
          </cell>
          <cell r="B1159" t="str">
            <v>New London</v>
          </cell>
          <cell r="C1159" t="str">
            <v>USA &amp; Canada</v>
          </cell>
          <cell r="D1159">
            <v>0</v>
          </cell>
          <cell r="E1159">
            <v>13</v>
          </cell>
          <cell r="F1159">
            <v>14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</row>
        <row r="1160">
          <cell r="A1160">
            <v>2672</v>
          </cell>
          <cell r="B1160" t="str">
            <v>Shawano</v>
          </cell>
          <cell r="C1160" t="str">
            <v>USA &amp; Canada</v>
          </cell>
          <cell r="D1160">
            <v>0</v>
          </cell>
          <cell r="E1160">
            <v>48</v>
          </cell>
          <cell r="F1160">
            <v>50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</row>
        <row r="1161">
          <cell r="A1161">
            <v>2673</v>
          </cell>
          <cell r="B1161" t="str">
            <v>Stevens Point</v>
          </cell>
          <cell r="C1161" t="str">
            <v>USA &amp; Canada</v>
          </cell>
          <cell r="D1161">
            <v>0</v>
          </cell>
          <cell r="E1161">
            <v>43</v>
          </cell>
          <cell r="F1161">
            <v>42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</row>
        <row r="1162">
          <cell r="A1162">
            <v>2674</v>
          </cell>
          <cell r="B1162" t="str">
            <v>Sturgeon Bay</v>
          </cell>
          <cell r="C1162" t="str">
            <v>USA &amp; Canada</v>
          </cell>
          <cell r="D1162">
            <v>0</v>
          </cell>
          <cell r="E1162">
            <v>87</v>
          </cell>
          <cell r="F1162">
            <v>85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</row>
        <row r="1163">
          <cell r="A1163">
            <v>2675</v>
          </cell>
          <cell r="B1163" t="str">
            <v>Wausau</v>
          </cell>
          <cell r="C1163" t="str">
            <v>USA &amp; Canada</v>
          </cell>
          <cell r="D1163">
            <v>0</v>
          </cell>
          <cell r="E1163">
            <v>46</v>
          </cell>
          <cell r="F1163">
            <v>43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</row>
        <row r="1164">
          <cell r="A1164">
            <v>2738</v>
          </cell>
          <cell r="B1164" t="str">
            <v>Kewaunee</v>
          </cell>
          <cell r="C1164" t="str">
            <v>USA &amp; Canada</v>
          </cell>
          <cell r="D1164">
            <v>0</v>
          </cell>
          <cell r="E1164">
            <v>26</v>
          </cell>
          <cell r="F1164">
            <v>27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</row>
        <row r="1165">
          <cell r="A1165">
            <v>21709</v>
          </cell>
          <cell r="B1165" t="str">
            <v>Marquette West</v>
          </cell>
          <cell r="C1165" t="str">
            <v>USA &amp; Canada</v>
          </cell>
          <cell r="D1165">
            <v>0</v>
          </cell>
          <cell r="E1165">
            <v>39</v>
          </cell>
          <cell r="F1165">
            <v>39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</row>
        <row r="1166">
          <cell r="A1166">
            <v>23180</v>
          </cell>
          <cell r="B1166" t="str">
            <v>Appleton Breakfast</v>
          </cell>
          <cell r="C1166" t="str">
            <v>USA &amp; Canada</v>
          </cell>
          <cell r="D1166">
            <v>0</v>
          </cell>
          <cell r="E1166">
            <v>23</v>
          </cell>
          <cell r="F1166">
            <v>23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</row>
        <row r="1167">
          <cell r="A1167">
            <v>27878</v>
          </cell>
          <cell r="B1167" t="str">
            <v>Marquette (Breakfast)</v>
          </cell>
          <cell r="C1167" t="str">
            <v>USA &amp; Canada</v>
          </cell>
          <cell r="D1167">
            <v>0</v>
          </cell>
          <cell r="E1167">
            <v>48</v>
          </cell>
          <cell r="F1167">
            <v>47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</row>
        <row r="1168">
          <cell r="A1168">
            <v>28537</v>
          </cell>
          <cell r="B1168" t="str">
            <v>Sturgeon Bay (Breakfast)</v>
          </cell>
          <cell r="C1168" t="str">
            <v>USA &amp; Canada</v>
          </cell>
          <cell r="D1168">
            <v>0</v>
          </cell>
          <cell r="E1168">
            <v>25</v>
          </cell>
          <cell r="F1168">
            <v>24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</row>
        <row r="1169">
          <cell r="A1169">
            <v>29175</v>
          </cell>
          <cell r="B1169" t="str">
            <v>Wausau Early Birds</v>
          </cell>
          <cell r="C1169" t="str">
            <v>USA &amp; Canada</v>
          </cell>
          <cell r="D1169">
            <v>0</v>
          </cell>
          <cell r="E1169">
            <v>51</v>
          </cell>
          <cell r="F1169">
            <v>52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</row>
        <row r="1170">
          <cell r="A1170">
            <v>29218</v>
          </cell>
          <cell r="B1170" t="str">
            <v>Waupaca</v>
          </cell>
          <cell r="C1170" t="str">
            <v>USA &amp; Canada</v>
          </cell>
          <cell r="D1170">
            <v>0</v>
          </cell>
          <cell r="E1170">
            <v>68</v>
          </cell>
          <cell r="F1170">
            <v>79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</row>
        <row r="1171">
          <cell r="A1171">
            <v>30968</v>
          </cell>
          <cell r="B1171" t="str">
            <v>Minocqua/Lakeland Area Breakfast</v>
          </cell>
          <cell r="C1171" t="str">
            <v>USA &amp; Canada</v>
          </cell>
          <cell r="D1171">
            <v>0</v>
          </cell>
          <cell r="E1171">
            <v>14</v>
          </cell>
          <cell r="F1171">
            <v>15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</row>
        <row r="1172">
          <cell r="A1172">
            <v>64677</v>
          </cell>
          <cell r="B1172" t="str">
            <v>Greater Portage County (Stevens Point)</v>
          </cell>
          <cell r="C1172" t="str">
            <v>USA &amp; Canada</v>
          </cell>
          <cell r="D1172">
            <v>0</v>
          </cell>
          <cell r="E1172">
            <v>20</v>
          </cell>
          <cell r="F1172">
            <v>25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</row>
        <row r="1173">
          <cell r="A1173">
            <v>83577</v>
          </cell>
          <cell r="B1173" t="str">
            <v>Packerland Sunrise (Howard)</v>
          </cell>
          <cell r="C1173" t="str">
            <v>USA &amp; Canada</v>
          </cell>
          <cell r="D1173">
            <v>0</v>
          </cell>
          <cell r="E1173">
            <v>10</v>
          </cell>
          <cell r="F1173">
            <v>11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</row>
        <row r="1174">
          <cell r="A1174">
            <v>83943</v>
          </cell>
          <cell r="B1174" t="str">
            <v>Door County North (Baileys Harbor)</v>
          </cell>
          <cell r="C1174" t="str">
            <v>USA &amp; Canada</v>
          </cell>
          <cell r="D1174">
            <v>0</v>
          </cell>
          <cell r="E1174">
            <v>31</v>
          </cell>
          <cell r="F1174">
            <v>31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</row>
        <row r="1175">
          <cell r="A1175" t="str">
            <v>Existing Club Totals</v>
          </cell>
          <cell r="B1175">
            <v>0</v>
          </cell>
          <cell r="C1175">
            <v>0</v>
          </cell>
          <cell r="D1175">
            <v>0</v>
          </cell>
          <cell r="E1175">
            <v>1383</v>
          </cell>
          <cell r="F1175">
            <v>1390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</row>
        <row r="1177">
          <cell r="A1177" t="str">
            <v>No New Clubs Chartered Since 1 July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</row>
        <row r="1178">
          <cell r="A1178" t="str">
            <v>Club ID</v>
          </cell>
          <cell r="B1178" t="str">
            <v>Club Name</v>
          </cell>
          <cell r="C1178" t="str">
            <v>Region 14 Name</v>
          </cell>
          <cell r="D1178">
            <v>0</v>
          </cell>
          <cell r="E1178" t="str">
            <v>Member Count @ 1 July</v>
          </cell>
          <cell r="F1178" t="str">
            <v>Member Count @ Current</v>
          </cell>
          <cell r="G1178">
            <v>0</v>
          </cell>
          <cell r="H1178" t="str">
            <v>Termination Reason</v>
          </cell>
          <cell r="I1178">
            <v>0</v>
          </cell>
          <cell r="J1178" t="str">
            <v>Termination Date</v>
          </cell>
        </row>
        <row r="1179">
          <cell r="A1179">
            <v>0</v>
          </cell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</row>
        <row r="1180">
          <cell r="A1180" t="str">
            <v>New Club Totals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 t="str">
            <v>Member at 1 July</v>
          </cell>
          <cell r="E1182">
            <v>0</v>
          </cell>
          <cell r="F1182">
            <v>0</v>
          </cell>
          <cell r="G1182" t="str">
            <v>Member @ Current</v>
          </cell>
          <cell r="H1182">
            <v>0</v>
          </cell>
          <cell r="I1182" t="str">
            <v>Net Change from 1 July</v>
          </cell>
          <cell r="J1182">
            <v>0</v>
          </cell>
        </row>
        <row r="1183">
          <cell r="A1183" t="str">
            <v>Total Performance For District # 6220</v>
          </cell>
          <cell r="B1183">
            <v>0</v>
          </cell>
          <cell r="C1183">
            <v>0</v>
          </cell>
          <cell r="D1183">
            <v>1383</v>
          </cell>
          <cell r="E1183">
            <v>0</v>
          </cell>
          <cell r="F1183">
            <v>0</v>
          </cell>
          <cell r="G1183">
            <v>1390</v>
          </cell>
          <cell r="H1183">
            <v>0</v>
          </cell>
          <cell r="I1183">
            <v>7</v>
          </cell>
          <cell r="J1183">
            <v>0</v>
          </cell>
        </row>
        <row r="1185">
          <cell r="A1185" t="str">
            <v>District ID 6250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</row>
        <row r="1186">
          <cell r="A1186" t="str">
            <v>Club ID</v>
          </cell>
          <cell r="B1186" t="str">
            <v>Club Name</v>
          </cell>
          <cell r="C1186" t="str">
            <v>Region 14 Name</v>
          </cell>
          <cell r="D1186">
            <v>0</v>
          </cell>
          <cell r="E1186" t="str">
            <v>Member Count @ 1 July</v>
          </cell>
          <cell r="F1186" t="str">
            <v>Member Count @ Current</v>
          </cell>
          <cell r="G1186">
            <v>0</v>
          </cell>
          <cell r="H1186" t="str">
            <v>Termination Reason</v>
          </cell>
          <cell r="I1186">
            <v>0</v>
          </cell>
          <cell r="J1186" t="str">
            <v>Termination Date</v>
          </cell>
        </row>
        <row r="1187">
          <cell r="A1187">
            <v>2676</v>
          </cell>
          <cell r="B1187" t="str">
            <v>La Crescent</v>
          </cell>
          <cell r="C1187" t="str">
            <v>USA &amp; Canada</v>
          </cell>
          <cell r="D1187">
            <v>0</v>
          </cell>
          <cell r="E1187">
            <v>26</v>
          </cell>
          <cell r="F1187">
            <v>27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2677</v>
          </cell>
          <cell r="B1188" t="str">
            <v>Beaver Dam</v>
          </cell>
          <cell r="C1188" t="str">
            <v>USA &amp; Canada</v>
          </cell>
          <cell r="D1188">
            <v>0</v>
          </cell>
          <cell r="E1188">
            <v>33</v>
          </cell>
          <cell r="F1188">
            <v>30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2678</v>
          </cell>
          <cell r="B1189" t="str">
            <v>Beloit</v>
          </cell>
          <cell r="C1189" t="str">
            <v>USA &amp; Canada</v>
          </cell>
          <cell r="D1189">
            <v>0</v>
          </cell>
          <cell r="E1189">
            <v>56</v>
          </cell>
          <cell r="F1189">
            <v>57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2679</v>
          </cell>
          <cell r="B1190" t="str">
            <v>Black River Falls</v>
          </cell>
          <cell r="C1190" t="str">
            <v>USA &amp; Canada</v>
          </cell>
          <cell r="D1190">
            <v>0</v>
          </cell>
          <cell r="E1190">
            <v>40</v>
          </cell>
          <cell r="F1190">
            <v>37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2680</v>
          </cell>
          <cell r="B1191" t="str">
            <v>Chippewa Falls</v>
          </cell>
          <cell r="C1191" t="str">
            <v>USA &amp; Canada</v>
          </cell>
          <cell r="D1191">
            <v>0</v>
          </cell>
          <cell r="E1191">
            <v>54</v>
          </cell>
          <cell r="F1191">
            <v>53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2681</v>
          </cell>
          <cell r="B1192" t="str">
            <v>Columbus/Fall River</v>
          </cell>
          <cell r="C1192" t="str">
            <v>USA &amp; Canada</v>
          </cell>
          <cell r="D1192">
            <v>0</v>
          </cell>
          <cell r="E1192">
            <v>24</v>
          </cell>
          <cell r="F1192">
            <v>25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</row>
        <row r="1193">
          <cell r="A1193">
            <v>2682</v>
          </cell>
          <cell r="B1193" t="str">
            <v>Eau Claire</v>
          </cell>
          <cell r="C1193" t="str">
            <v>USA &amp; Canada</v>
          </cell>
          <cell r="D1193">
            <v>0</v>
          </cell>
          <cell r="E1193">
            <v>49</v>
          </cell>
          <cell r="F1193">
            <v>50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</row>
        <row r="1194">
          <cell r="A1194">
            <v>2683</v>
          </cell>
          <cell r="B1194" t="str">
            <v>Edgerton</v>
          </cell>
          <cell r="C1194" t="str">
            <v>USA &amp; Canada</v>
          </cell>
          <cell r="D1194">
            <v>0</v>
          </cell>
          <cell r="E1194">
            <v>34</v>
          </cell>
          <cell r="F1194">
            <v>34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</row>
        <row r="1195">
          <cell r="A1195">
            <v>2685</v>
          </cell>
          <cell r="B1195" t="str">
            <v>Fort Atkinson</v>
          </cell>
          <cell r="C1195" t="str">
            <v>USA &amp; Canada</v>
          </cell>
          <cell r="D1195">
            <v>0</v>
          </cell>
          <cell r="E1195">
            <v>48</v>
          </cell>
          <cell r="F1195">
            <v>47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</row>
        <row r="1196">
          <cell r="A1196">
            <v>2686</v>
          </cell>
          <cell r="B1196" t="str">
            <v>Granton</v>
          </cell>
          <cell r="C1196" t="str">
            <v>USA &amp; Canada</v>
          </cell>
          <cell r="D1196">
            <v>0</v>
          </cell>
          <cell r="E1196">
            <v>15</v>
          </cell>
          <cell r="F1196">
            <v>14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</row>
        <row r="1197">
          <cell r="A1197">
            <v>2688</v>
          </cell>
          <cell r="B1197" t="str">
            <v>Janesville</v>
          </cell>
          <cell r="C1197" t="str">
            <v>USA &amp; Canada</v>
          </cell>
          <cell r="D1197">
            <v>0</v>
          </cell>
          <cell r="E1197">
            <v>87</v>
          </cell>
          <cell r="F1197">
            <v>85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</row>
        <row r="1198">
          <cell r="A1198">
            <v>2689</v>
          </cell>
          <cell r="B1198" t="str">
            <v>Jefferson</v>
          </cell>
          <cell r="C1198" t="str">
            <v>USA &amp; Canada</v>
          </cell>
          <cell r="D1198">
            <v>0</v>
          </cell>
          <cell r="E1198">
            <v>27</v>
          </cell>
          <cell r="F1198">
            <v>29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</row>
        <row r="1199">
          <cell r="A1199">
            <v>2690</v>
          </cell>
          <cell r="B1199" t="str">
            <v>La Crosse</v>
          </cell>
          <cell r="C1199" t="str">
            <v>USA &amp; Canada</v>
          </cell>
          <cell r="D1199">
            <v>0</v>
          </cell>
          <cell r="E1199">
            <v>185</v>
          </cell>
          <cell r="F1199">
            <v>192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</row>
        <row r="1200">
          <cell r="A1200">
            <v>2691</v>
          </cell>
          <cell r="B1200" t="str">
            <v>La Crosse East</v>
          </cell>
          <cell r="C1200" t="str">
            <v>USA &amp; Canada</v>
          </cell>
          <cell r="D1200">
            <v>0</v>
          </cell>
          <cell r="E1200">
            <v>41</v>
          </cell>
          <cell r="F1200">
            <v>40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</row>
        <row r="1201">
          <cell r="A1201">
            <v>2692</v>
          </cell>
          <cell r="B1201" t="str">
            <v>La Crosse-Valley View</v>
          </cell>
          <cell r="C1201" t="str">
            <v>USA &amp; Canada</v>
          </cell>
          <cell r="D1201">
            <v>0</v>
          </cell>
          <cell r="E1201">
            <v>65</v>
          </cell>
          <cell r="F1201">
            <v>64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</row>
        <row r="1202">
          <cell r="A1202">
            <v>2693</v>
          </cell>
          <cell r="B1202" t="str">
            <v>Lake Mills</v>
          </cell>
          <cell r="C1202" t="str">
            <v>USA &amp; Canada</v>
          </cell>
          <cell r="D1202">
            <v>0</v>
          </cell>
          <cell r="E1202">
            <v>39</v>
          </cell>
          <cell r="F1202">
            <v>39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</row>
        <row r="1203">
          <cell r="A1203">
            <v>2694</v>
          </cell>
          <cell r="B1203" t="str">
            <v>Lodi</v>
          </cell>
          <cell r="C1203" t="str">
            <v>USA &amp; Canada</v>
          </cell>
          <cell r="D1203">
            <v>0</v>
          </cell>
          <cell r="E1203">
            <v>18</v>
          </cell>
          <cell r="F1203">
            <v>20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</row>
        <row r="1204">
          <cell r="A1204">
            <v>2696</v>
          </cell>
          <cell r="B1204" t="str">
            <v>Madison</v>
          </cell>
          <cell r="C1204" t="str">
            <v>USA &amp; Canada</v>
          </cell>
          <cell r="D1204">
            <v>0</v>
          </cell>
          <cell r="E1204">
            <v>467</v>
          </cell>
          <cell r="F1204">
            <v>466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</row>
        <row r="1205">
          <cell r="A1205">
            <v>2697</v>
          </cell>
          <cell r="B1205" t="str">
            <v>Madison East-Monona</v>
          </cell>
          <cell r="C1205" t="str">
            <v>USA &amp; Canada</v>
          </cell>
          <cell r="D1205">
            <v>0</v>
          </cell>
          <cell r="E1205">
            <v>15</v>
          </cell>
          <cell r="F1205">
            <v>15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</row>
        <row r="1206">
          <cell r="A1206">
            <v>2698</v>
          </cell>
          <cell r="B1206" t="str">
            <v>Madison South</v>
          </cell>
          <cell r="C1206" t="str">
            <v>USA &amp; Canada</v>
          </cell>
          <cell r="D1206">
            <v>0</v>
          </cell>
          <cell r="E1206">
            <v>74</v>
          </cell>
          <cell r="F1206">
            <v>71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</row>
        <row r="1207">
          <cell r="A1207">
            <v>2699</v>
          </cell>
          <cell r="B1207" t="str">
            <v>Madison West</v>
          </cell>
          <cell r="C1207" t="str">
            <v>USA &amp; Canada</v>
          </cell>
          <cell r="D1207">
            <v>0</v>
          </cell>
          <cell r="E1207">
            <v>34</v>
          </cell>
          <cell r="F1207">
            <v>35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</row>
        <row r="1208">
          <cell r="A1208">
            <v>2700</v>
          </cell>
          <cell r="B1208" t="str">
            <v>Madison West Towne-Middleton</v>
          </cell>
          <cell r="C1208" t="str">
            <v>USA &amp; Canada</v>
          </cell>
          <cell r="D1208">
            <v>0</v>
          </cell>
          <cell r="E1208">
            <v>59</v>
          </cell>
          <cell r="F1208">
            <v>56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</row>
        <row r="1209">
          <cell r="A1209">
            <v>2701</v>
          </cell>
          <cell r="B1209" t="str">
            <v>Marshfield</v>
          </cell>
          <cell r="C1209" t="str">
            <v>USA &amp; Canada</v>
          </cell>
          <cell r="D1209">
            <v>0</v>
          </cell>
          <cell r="E1209">
            <v>38</v>
          </cell>
          <cell r="F1209">
            <v>38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</row>
        <row r="1210">
          <cell r="A1210">
            <v>2702</v>
          </cell>
          <cell r="B1210" t="str">
            <v>Mayville</v>
          </cell>
          <cell r="C1210" t="str">
            <v>USA &amp; Canada</v>
          </cell>
          <cell r="D1210">
            <v>0</v>
          </cell>
          <cell r="E1210">
            <v>33</v>
          </cell>
          <cell r="F1210">
            <v>39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</row>
        <row r="1211">
          <cell r="A1211">
            <v>2704</v>
          </cell>
          <cell r="B1211" t="str">
            <v>Menomonie</v>
          </cell>
          <cell r="C1211" t="str">
            <v>USA &amp; Canada</v>
          </cell>
          <cell r="D1211">
            <v>0</v>
          </cell>
          <cell r="E1211">
            <v>55</v>
          </cell>
          <cell r="F1211">
            <v>57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</row>
        <row r="1212">
          <cell r="A1212">
            <v>2706</v>
          </cell>
          <cell r="B1212" t="str">
            <v>Mt. Horeb</v>
          </cell>
          <cell r="C1212" t="str">
            <v>USA &amp; Canada</v>
          </cell>
          <cell r="D1212">
            <v>0</v>
          </cell>
          <cell r="E1212">
            <v>30</v>
          </cell>
          <cell r="F1212">
            <v>28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</row>
        <row r="1213">
          <cell r="A1213">
            <v>2707</v>
          </cell>
          <cell r="B1213" t="str">
            <v>Neillsville</v>
          </cell>
          <cell r="C1213" t="str">
            <v>USA &amp; Canada</v>
          </cell>
          <cell r="D1213">
            <v>0</v>
          </cell>
          <cell r="E1213">
            <v>9</v>
          </cell>
          <cell r="F1213">
            <v>7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</row>
        <row r="1214">
          <cell r="A1214">
            <v>2708</v>
          </cell>
          <cell r="B1214" t="str">
            <v>Onalaska</v>
          </cell>
          <cell r="C1214" t="str">
            <v>USA &amp; Canada</v>
          </cell>
          <cell r="D1214">
            <v>0</v>
          </cell>
          <cell r="E1214">
            <v>18</v>
          </cell>
          <cell r="F1214">
            <v>18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</row>
        <row r="1215">
          <cell r="A1215">
            <v>2709</v>
          </cell>
          <cell r="B1215" t="str">
            <v>Oregon</v>
          </cell>
          <cell r="C1215" t="str">
            <v>USA &amp; Canada</v>
          </cell>
          <cell r="D1215">
            <v>0</v>
          </cell>
          <cell r="E1215">
            <v>30</v>
          </cell>
          <cell r="F1215">
            <v>34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</row>
        <row r="1216">
          <cell r="A1216">
            <v>2711</v>
          </cell>
          <cell r="B1216" t="str">
            <v>Portage</v>
          </cell>
          <cell r="C1216" t="str">
            <v>USA &amp; Canada</v>
          </cell>
          <cell r="D1216">
            <v>0</v>
          </cell>
          <cell r="E1216">
            <v>27</v>
          </cell>
          <cell r="F1216">
            <v>27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</row>
        <row r="1217">
          <cell r="A1217">
            <v>2713</v>
          </cell>
          <cell r="B1217" t="str">
            <v>Richland County</v>
          </cell>
          <cell r="C1217" t="str">
            <v>USA &amp; Canada</v>
          </cell>
          <cell r="D1217">
            <v>0</v>
          </cell>
          <cell r="E1217">
            <v>22</v>
          </cell>
          <cell r="F1217">
            <v>21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</row>
        <row r="1218">
          <cell r="A1218">
            <v>2714</v>
          </cell>
          <cell r="B1218" t="str">
            <v>Sparta</v>
          </cell>
          <cell r="C1218" t="str">
            <v>USA &amp; Canada</v>
          </cell>
          <cell r="D1218">
            <v>0</v>
          </cell>
          <cell r="E1218">
            <v>20</v>
          </cell>
          <cell r="F1218">
            <v>20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</row>
        <row r="1219">
          <cell r="A1219">
            <v>2715</v>
          </cell>
          <cell r="B1219" t="str">
            <v>Stoughton</v>
          </cell>
          <cell r="C1219" t="str">
            <v>USA &amp; Canada</v>
          </cell>
          <cell r="D1219">
            <v>0</v>
          </cell>
          <cell r="E1219">
            <v>46</v>
          </cell>
          <cell r="F1219">
            <v>48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</row>
        <row r="1220">
          <cell r="A1220">
            <v>2716</v>
          </cell>
          <cell r="B1220" t="str">
            <v>Sun Prairie</v>
          </cell>
          <cell r="C1220" t="str">
            <v>USA &amp; Canada</v>
          </cell>
          <cell r="D1220">
            <v>0</v>
          </cell>
          <cell r="E1220">
            <v>34</v>
          </cell>
          <cell r="F1220">
            <v>36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</row>
        <row r="1221">
          <cell r="A1221">
            <v>2717</v>
          </cell>
          <cell r="B1221" t="str">
            <v>Tomah</v>
          </cell>
          <cell r="C1221" t="str">
            <v>USA &amp; Canada</v>
          </cell>
          <cell r="D1221">
            <v>0</v>
          </cell>
          <cell r="E1221">
            <v>30</v>
          </cell>
          <cell r="F1221">
            <v>30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</row>
        <row r="1222">
          <cell r="A1222">
            <v>2718</v>
          </cell>
          <cell r="B1222" t="str">
            <v>Watertown</v>
          </cell>
          <cell r="C1222" t="str">
            <v>USA &amp; Canada</v>
          </cell>
          <cell r="D1222">
            <v>0</v>
          </cell>
          <cell r="E1222">
            <v>55</v>
          </cell>
          <cell r="F1222">
            <v>52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</row>
        <row r="1223">
          <cell r="A1223">
            <v>2719</v>
          </cell>
          <cell r="B1223" t="str">
            <v>Waunakee</v>
          </cell>
          <cell r="C1223" t="str">
            <v>USA &amp; Canada</v>
          </cell>
          <cell r="D1223">
            <v>0</v>
          </cell>
          <cell r="E1223">
            <v>84</v>
          </cell>
          <cell r="F1223">
            <v>88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</row>
        <row r="1224">
          <cell r="A1224">
            <v>2720</v>
          </cell>
          <cell r="B1224" t="str">
            <v>Waupun</v>
          </cell>
          <cell r="C1224" t="str">
            <v>USA &amp; Canada</v>
          </cell>
          <cell r="D1224">
            <v>0</v>
          </cell>
          <cell r="E1224">
            <v>17</v>
          </cell>
          <cell r="F1224">
            <v>14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</row>
        <row r="1225">
          <cell r="A1225">
            <v>2722</v>
          </cell>
          <cell r="B1225" t="str">
            <v>Wisconsin Dells</v>
          </cell>
          <cell r="C1225" t="str">
            <v>USA &amp; Canada</v>
          </cell>
          <cell r="D1225">
            <v>0</v>
          </cell>
          <cell r="E1225">
            <v>39</v>
          </cell>
          <cell r="F1225">
            <v>36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</row>
        <row r="1226">
          <cell r="A1226">
            <v>2723</v>
          </cell>
          <cell r="B1226" t="str">
            <v>Wisconsin Rapids</v>
          </cell>
          <cell r="C1226" t="str">
            <v>USA &amp; Canada</v>
          </cell>
          <cell r="D1226">
            <v>0</v>
          </cell>
          <cell r="E1226">
            <v>59</v>
          </cell>
          <cell r="F1226">
            <v>57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</row>
        <row r="1227">
          <cell r="A1227">
            <v>21115</v>
          </cell>
          <cell r="B1227" t="str">
            <v>Janesville Morning</v>
          </cell>
          <cell r="C1227" t="str">
            <v>USA &amp; Canada</v>
          </cell>
          <cell r="D1227">
            <v>0</v>
          </cell>
          <cell r="E1227">
            <v>46</v>
          </cell>
          <cell r="F1227">
            <v>46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</row>
        <row r="1228">
          <cell r="A1228">
            <v>22161</v>
          </cell>
          <cell r="B1228" t="str">
            <v>Baraboo</v>
          </cell>
          <cell r="C1228" t="str">
            <v>USA &amp; Canada</v>
          </cell>
          <cell r="D1228">
            <v>0</v>
          </cell>
          <cell r="E1228">
            <v>41</v>
          </cell>
          <cell r="F1228">
            <v>40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</row>
        <row r="1229">
          <cell r="A1229">
            <v>23836</v>
          </cell>
          <cell r="B1229" t="str">
            <v>Madison Breakfast</v>
          </cell>
          <cell r="C1229" t="str">
            <v>USA &amp; Canada</v>
          </cell>
          <cell r="D1229">
            <v>0</v>
          </cell>
          <cell r="E1229">
            <v>25</v>
          </cell>
          <cell r="F1229">
            <v>26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</row>
        <row r="1230">
          <cell r="A1230">
            <v>24016</v>
          </cell>
          <cell r="B1230" t="str">
            <v>Prairie du Chien</v>
          </cell>
          <cell r="C1230" t="str">
            <v>USA &amp; Canada</v>
          </cell>
          <cell r="D1230">
            <v>0</v>
          </cell>
          <cell r="E1230">
            <v>29</v>
          </cell>
          <cell r="F1230">
            <v>32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</row>
        <row r="1231">
          <cell r="A1231">
            <v>24883</v>
          </cell>
          <cell r="B1231" t="str">
            <v>Viroqua</v>
          </cell>
          <cell r="C1231" t="str">
            <v>USA &amp; Canada</v>
          </cell>
          <cell r="D1231">
            <v>0</v>
          </cell>
          <cell r="E1231">
            <v>10</v>
          </cell>
          <cell r="F1231">
            <v>8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</row>
        <row r="1232">
          <cell r="A1232">
            <v>25609</v>
          </cell>
          <cell r="B1232" t="str">
            <v>DeForest Area</v>
          </cell>
          <cell r="C1232" t="str">
            <v>USA &amp; Canada</v>
          </cell>
          <cell r="D1232">
            <v>0</v>
          </cell>
          <cell r="E1232">
            <v>18</v>
          </cell>
          <cell r="F1232">
            <v>19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</row>
        <row r="1233">
          <cell r="A1233">
            <v>25665</v>
          </cell>
          <cell r="B1233" t="str">
            <v>Eau Claire Morning</v>
          </cell>
          <cell r="C1233" t="str">
            <v>USA &amp; Canada</v>
          </cell>
          <cell r="D1233">
            <v>0</v>
          </cell>
          <cell r="E1233">
            <v>21</v>
          </cell>
          <cell r="F1233">
            <v>22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</row>
        <row r="1234">
          <cell r="A1234">
            <v>26002</v>
          </cell>
          <cell r="B1234" t="str">
            <v>Madison Horizons</v>
          </cell>
          <cell r="C1234" t="str">
            <v>USA &amp; Canada</v>
          </cell>
          <cell r="D1234">
            <v>0</v>
          </cell>
          <cell r="E1234">
            <v>21</v>
          </cell>
          <cell r="F1234">
            <v>22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</row>
        <row r="1235">
          <cell r="A1235">
            <v>27387</v>
          </cell>
          <cell r="B1235" t="str">
            <v>Caledonia</v>
          </cell>
          <cell r="C1235" t="str">
            <v>USA &amp; Canada</v>
          </cell>
          <cell r="D1235">
            <v>0</v>
          </cell>
          <cell r="E1235">
            <v>27</v>
          </cell>
          <cell r="F1235">
            <v>25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</row>
        <row r="1236">
          <cell r="A1236">
            <v>29011</v>
          </cell>
          <cell r="B1236" t="str">
            <v>Reedsburg-Western Sauk County</v>
          </cell>
          <cell r="C1236" t="str">
            <v>USA &amp; Canada</v>
          </cell>
          <cell r="D1236">
            <v>0</v>
          </cell>
          <cell r="E1236">
            <v>14</v>
          </cell>
          <cell r="F1236">
            <v>13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</row>
        <row r="1237">
          <cell r="A1237">
            <v>29366</v>
          </cell>
          <cell r="B1237" t="str">
            <v>Marshfield Sunrise</v>
          </cell>
          <cell r="C1237" t="str">
            <v>USA &amp; Canada</v>
          </cell>
          <cell r="D1237">
            <v>0</v>
          </cell>
          <cell r="E1237">
            <v>52</v>
          </cell>
          <cell r="F1237">
            <v>56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30505</v>
          </cell>
          <cell r="B1238" t="str">
            <v>Menomonie-Sunrise</v>
          </cell>
          <cell r="C1238" t="str">
            <v>USA &amp; Canada</v>
          </cell>
          <cell r="D1238">
            <v>0</v>
          </cell>
          <cell r="E1238">
            <v>31</v>
          </cell>
          <cell r="F1238">
            <v>36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31198</v>
          </cell>
          <cell r="B1239" t="str">
            <v>Wisconsin Rapids-Sunrise</v>
          </cell>
          <cell r="C1239" t="str">
            <v>USA &amp; Canada</v>
          </cell>
          <cell r="D1239">
            <v>0</v>
          </cell>
          <cell r="E1239">
            <v>37</v>
          </cell>
          <cell r="F1239">
            <v>39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</row>
        <row r="1240">
          <cell r="A1240">
            <v>31702</v>
          </cell>
          <cell r="B1240" t="str">
            <v>Fitchburg-Verona</v>
          </cell>
          <cell r="C1240" t="str">
            <v>USA &amp; Canada</v>
          </cell>
          <cell r="D1240">
            <v>0</v>
          </cell>
          <cell r="E1240">
            <v>18</v>
          </cell>
          <cell r="F1240">
            <v>16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</row>
        <row r="1241">
          <cell r="A1241">
            <v>62833</v>
          </cell>
          <cell r="B1241" t="str">
            <v>Medford Morning</v>
          </cell>
          <cell r="C1241" t="str">
            <v>USA &amp; Canada</v>
          </cell>
          <cell r="D1241">
            <v>0</v>
          </cell>
          <cell r="E1241">
            <v>17</v>
          </cell>
          <cell r="F1241">
            <v>17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</row>
        <row r="1242">
          <cell r="A1242">
            <v>75122</v>
          </cell>
          <cell r="B1242" t="str">
            <v>Holmen Area</v>
          </cell>
          <cell r="C1242" t="str">
            <v>USA &amp; Canada</v>
          </cell>
          <cell r="D1242">
            <v>0</v>
          </cell>
          <cell r="E1242">
            <v>36</v>
          </cell>
          <cell r="F1242">
            <v>38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</row>
        <row r="1243">
          <cell r="A1243">
            <v>83721</v>
          </cell>
          <cell r="B1243" t="str">
            <v>La Crosse-After Hours</v>
          </cell>
          <cell r="C1243" t="str">
            <v>USA &amp; Canada</v>
          </cell>
          <cell r="D1243">
            <v>0</v>
          </cell>
          <cell r="E1243">
            <v>67</v>
          </cell>
          <cell r="F1243">
            <v>75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</row>
        <row r="1244">
          <cell r="A1244">
            <v>84277</v>
          </cell>
          <cell r="B1244" t="str">
            <v>Onalaska-Hilltopper</v>
          </cell>
          <cell r="C1244" t="str">
            <v>USA &amp; Canada</v>
          </cell>
          <cell r="D1244">
            <v>0</v>
          </cell>
          <cell r="E1244">
            <v>26</v>
          </cell>
          <cell r="F1244">
            <v>29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</row>
        <row r="1245">
          <cell r="A1245">
            <v>85086</v>
          </cell>
          <cell r="B1245" t="str">
            <v>Madison-After Hours</v>
          </cell>
          <cell r="C1245" t="str">
            <v>USA &amp; Canada</v>
          </cell>
          <cell r="D1245">
            <v>0</v>
          </cell>
          <cell r="E1245">
            <v>20</v>
          </cell>
          <cell r="F1245">
            <v>21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</row>
        <row r="1246">
          <cell r="A1246">
            <v>85723</v>
          </cell>
          <cell r="B1246" t="str">
            <v>Southwest Wisconsin (Platteville)</v>
          </cell>
          <cell r="C1246" t="str">
            <v>USA &amp; Canada</v>
          </cell>
          <cell r="D1246">
            <v>0</v>
          </cell>
          <cell r="E1246">
            <v>19</v>
          </cell>
          <cell r="F1246">
            <v>20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</row>
        <row r="1247">
          <cell r="A1247">
            <v>86505</v>
          </cell>
          <cell r="B1247" t="str">
            <v>Chippewa Valley After Hours (Eau Claire County)</v>
          </cell>
          <cell r="C1247" t="str">
            <v>USA &amp; Canada</v>
          </cell>
          <cell r="D1247">
            <v>0</v>
          </cell>
          <cell r="E1247">
            <v>28</v>
          </cell>
          <cell r="F1247">
            <v>29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</row>
        <row r="1248">
          <cell r="A1248" t="str">
            <v>Existing Club Totals</v>
          </cell>
          <cell r="B1248">
            <v>0</v>
          </cell>
          <cell r="C1248">
            <v>0</v>
          </cell>
          <cell r="D1248">
            <v>0</v>
          </cell>
          <cell r="E1248">
            <v>2739</v>
          </cell>
          <cell r="F1248">
            <v>2765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</row>
        <row r="1250">
          <cell r="A1250" t="str">
            <v>No New Clubs Chartered Since 1 July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</row>
        <row r="1251">
          <cell r="A1251" t="str">
            <v>Club ID</v>
          </cell>
          <cell r="B1251" t="str">
            <v>Club Name</v>
          </cell>
          <cell r="C1251" t="str">
            <v>Region 14 Name</v>
          </cell>
          <cell r="D1251">
            <v>0</v>
          </cell>
          <cell r="E1251" t="str">
            <v>Member Count @ 1 July</v>
          </cell>
          <cell r="F1251" t="str">
            <v>Member Count @ Current</v>
          </cell>
          <cell r="G1251">
            <v>0</v>
          </cell>
          <cell r="H1251" t="str">
            <v>Termination Reason</v>
          </cell>
          <cell r="I1251">
            <v>0</v>
          </cell>
          <cell r="J1251" t="str">
            <v>Termination Date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</row>
        <row r="1253">
          <cell r="A1253" t="str">
            <v>New Club Totals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  <cell r="D1255" t="str">
            <v>Member at 1 July</v>
          </cell>
          <cell r="E1255">
            <v>0</v>
          </cell>
          <cell r="F1255">
            <v>0</v>
          </cell>
          <cell r="G1255" t="str">
            <v>Member @ Current</v>
          </cell>
          <cell r="H1255">
            <v>0</v>
          </cell>
          <cell r="I1255" t="str">
            <v>Net Change from 1 July</v>
          </cell>
          <cell r="J1255">
            <v>0</v>
          </cell>
        </row>
        <row r="1256">
          <cell r="A1256" t="str">
            <v>Total Performance For District # 6250</v>
          </cell>
          <cell r="B1256">
            <v>0</v>
          </cell>
          <cell r="C1256">
            <v>0</v>
          </cell>
          <cell r="D1256">
            <v>2739</v>
          </cell>
          <cell r="E1256">
            <v>0</v>
          </cell>
          <cell r="F1256">
            <v>0</v>
          </cell>
          <cell r="G1256">
            <v>2765</v>
          </cell>
          <cell r="H1256">
            <v>0</v>
          </cell>
          <cell r="I1256">
            <v>26</v>
          </cell>
          <cell r="J1256">
            <v>0</v>
          </cell>
        </row>
        <row r="1258">
          <cell r="A1258" t="str">
            <v>District ID 6270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</row>
        <row r="1259">
          <cell r="A1259" t="str">
            <v>Club ID</v>
          </cell>
          <cell r="B1259" t="str">
            <v>Club Name</v>
          </cell>
          <cell r="C1259" t="str">
            <v>Region 14 Name</v>
          </cell>
          <cell r="D1259">
            <v>0</v>
          </cell>
          <cell r="E1259" t="str">
            <v>Member Count @ 1 July</v>
          </cell>
          <cell r="F1259" t="str">
            <v>Member Count @ Current</v>
          </cell>
          <cell r="G1259">
            <v>0</v>
          </cell>
          <cell r="H1259" t="str">
            <v>Termination Reason</v>
          </cell>
          <cell r="I1259">
            <v>0</v>
          </cell>
          <cell r="J1259" t="str">
            <v>Termination Date</v>
          </cell>
        </row>
        <row r="1260">
          <cell r="A1260">
            <v>2724</v>
          </cell>
          <cell r="B1260" t="str">
            <v>Berlin</v>
          </cell>
          <cell r="C1260" t="str">
            <v>USA &amp; Canada</v>
          </cell>
          <cell r="D1260">
            <v>0</v>
          </cell>
          <cell r="E1260">
            <v>13</v>
          </cell>
          <cell r="F1260">
            <v>12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</row>
        <row r="1261">
          <cell r="A1261">
            <v>2726</v>
          </cell>
          <cell r="B1261" t="str">
            <v>Burlington</v>
          </cell>
          <cell r="C1261" t="str">
            <v>USA &amp; Canada</v>
          </cell>
          <cell r="D1261">
            <v>0</v>
          </cell>
          <cell r="E1261">
            <v>48</v>
          </cell>
          <cell r="F1261">
            <v>49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</row>
        <row r="1262">
          <cell r="A1262">
            <v>2727</v>
          </cell>
          <cell r="B1262" t="str">
            <v>Cedarburg-Grafton</v>
          </cell>
          <cell r="C1262" t="str">
            <v>USA &amp; Canada</v>
          </cell>
          <cell r="D1262">
            <v>0</v>
          </cell>
          <cell r="E1262">
            <v>55</v>
          </cell>
          <cell r="F1262">
            <v>55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</row>
        <row r="1263">
          <cell r="A1263">
            <v>2729</v>
          </cell>
          <cell r="B1263" t="str">
            <v>Delavan-Darien</v>
          </cell>
          <cell r="C1263" t="str">
            <v>USA &amp; Canada</v>
          </cell>
          <cell r="D1263">
            <v>0</v>
          </cell>
          <cell r="E1263">
            <v>17</v>
          </cell>
          <cell r="F1263">
            <v>17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</row>
        <row r="1264">
          <cell r="A1264">
            <v>2730</v>
          </cell>
          <cell r="B1264" t="str">
            <v>Elkhorn</v>
          </cell>
          <cell r="C1264" t="str">
            <v>USA &amp; Canada</v>
          </cell>
          <cell r="D1264">
            <v>0</v>
          </cell>
          <cell r="E1264">
            <v>51</v>
          </cell>
          <cell r="F1264">
            <v>50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</row>
        <row r="1265">
          <cell r="A1265">
            <v>2731</v>
          </cell>
          <cell r="B1265" t="str">
            <v>Elmbrook (Brookfield)</v>
          </cell>
          <cell r="C1265" t="str">
            <v>USA &amp; Canada</v>
          </cell>
          <cell r="D1265">
            <v>0</v>
          </cell>
          <cell r="E1265">
            <v>87</v>
          </cell>
          <cell r="F1265">
            <v>83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</row>
        <row r="1266">
          <cell r="A1266">
            <v>2732</v>
          </cell>
          <cell r="B1266" t="str">
            <v>Fond du Lac</v>
          </cell>
          <cell r="C1266" t="str">
            <v>USA &amp; Canada</v>
          </cell>
          <cell r="D1266">
            <v>0</v>
          </cell>
          <cell r="E1266">
            <v>125</v>
          </cell>
          <cell r="F1266">
            <v>119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</row>
        <row r="1267">
          <cell r="A1267">
            <v>2734</v>
          </cell>
          <cell r="B1267" t="str">
            <v>Green Lake</v>
          </cell>
          <cell r="C1267" t="str">
            <v>USA &amp; Canada</v>
          </cell>
          <cell r="D1267">
            <v>0</v>
          </cell>
          <cell r="E1267">
            <v>24</v>
          </cell>
          <cell r="F1267">
            <v>25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268">
          <cell r="A1268">
            <v>2735</v>
          </cell>
          <cell r="B1268" t="str">
            <v>Hartford</v>
          </cell>
          <cell r="C1268" t="str">
            <v>USA &amp; Canada</v>
          </cell>
          <cell r="D1268">
            <v>0</v>
          </cell>
          <cell r="E1268">
            <v>37</v>
          </cell>
          <cell r="F1268">
            <v>37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</row>
        <row r="1269">
          <cell r="A1269">
            <v>2736</v>
          </cell>
          <cell r="B1269" t="str">
            <v>Kenosha</v>
          </cell>
          <cell r="C1269" t="str">
            <v>USA &amp; Canada</v>
          </cell>
          <cell r="D1269">
            <v>0</v>
          </cell>
          <cell r="E1269">
            <v>46</v>
          </cell>
          <cell r="F1269">
            <v>47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</row>
        <row r="1270">
          <cell r="A1270">
            <v>2737</v>
          </cell>
          <cell r="B1270" t="str">
            <v>Kenosha West</v>
          </cell>
          <cell r="C1270" t="str">
            <v>USA &amp; Canada</v>
          </cell>
          <cell r="D1270">
            <v>0</v>
          </cell>
          <cell r="E1270">
            <v>55</v>
          </cell>
          <cell r="F1270">
            <v>54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</row>
        <row r="1271">
          <cell r="A1271">
            <v>2739</v>
          </cell>
          <cell r="B1271" t="str">
            <v>Lake Country-Hartland</v>
          </cell>
          <cell r="C1271" t="str">
            <v>USA &amp; Canada</v>
          </cell>
          <cell r="D1271">
            <v>0</v>
          </cell>
          <cell r="E1271">
            <v>72</v>
          </cell>
          <cell r="F1271">
            <v>71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</row>
        <row r="1272">
          <cell r="A1272">
            <v>2740</v>
          </cell>
          <cell r="B1272" t="str">
            <v>Lake Geneva</v>
          </cell>
          <cell r="C1272" t="str">
            <v>USA &amp; Canada</v>
          </cell>
          <cell r="D1272">
            <v>0</v>
          </cell>
          <cell r="E1272">
            <v>15</v>
          </cell>
          <cell r="F1272">
            <v>15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</row>
        <row r="1273">
          <cell r="A1273">
            <v>2741</v>
          </cell>
          <cell r="B1273" t="str">
            <v>Manitowoc</v>
          </cell>
          <cell r="C1273" t="str">
            <v>USA &amp; Canada</v>
          </cell>
          <cell r="D1273">
            <v>0</v>
          </cell>
          <cell r="E1273">
            <v>59</v>
          </cell>
          <cell r="F1273">
            <v>56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</row>
        <row r="1274">
          <cell r="A1274">
            <v>2742</v>
          </cell>
          <cell r="B1274" t="str">
            <v>Menasha</v>
          </cell>
          <cell r="C1274" t="str">
            <v>USA &amp; Canada</v>
          </cell>
          <cell r="D1274">
            <v>0</v>
          </cell>
          <cell r="E1274">
            <v>19</v>
          </cell>
          <cell r="F1274">
            <v>19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</row>
        <row r="1275">
          <cell r="A1275">
            <v>2743</v>
          </cell>
          <cell r="B1275" t="str">
            <v>Menomonee Falls</v>
          </cell>
          <cell r="C1275" t="str">
            <v>USA &amp; Canada</v>
          </cell>
          <cell r="D1275">
            <v>0</v>
          </cell>
          <cell r="E1275">
            <v>16</v>
          </cell>
          <cell r="F1275">
            <v>15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</row>
        <row r="1276">
          <cell r="A1276">
            <v>2744</v>
          </cell>
          <cell r="B1276" t="str">
            <v>Milwaukee</v>
          </cell>
          <cell r="C1276" t="str">
            <v>USA &amp; Canada</v>
          </cell>
          <cell r="D1276">
            <v>0</v>
          </cell>
          <cell r="E1276">
            <v>372</v>
          </cell>
          <cell r="F1276">
            <v>383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</row>
        <row r="1277">
          <cell r="A1277">
            <v>2745</v>
          </cell>
          <cell r="B1277" t="str">
            <v>Milwaukee Northshore</v>
          </cell>
          <cell r="C1277" t="str">
            <v>USA &amp; Canada</v>
          </cell>
          <cell r="D1277">
            <v>0</v>
          </cell>
          <cell r="E1277">
            <v>36</v>
          </cell>
          <cell r="F1277">
            <v>35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</row>
        <row r="1278">
          <cell r="A1278">
            <v>2746</v>
          </cell>
          <cell r="B1278" t="str">
            <v>Milwaukee North Sunrise</v>
          </cell>
          <cell r="C1278" t="str">
            <v>USA &amp; Canada</v>
          </cell>
          <cell r="D1278">
            <v>0</v>
          </cell>
          <cell r="E1278">
            <v>24</v>
          </cell>
          <cell r="F1278">
            <v>22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</row>
        <row r="1279">
          <cell r="A1279">
            <v>2747</v>
          </cell>
          <cell r="B1279" t="str">
            <v>Mitchell Field (Milwaukee)</v>
          </cell>
          <cell r="C1279" t="str">
            <v>USA &amp; Canada</v>
          </cell>
          <cell r="D1279">
            <v>0</v>
          </cell>
          <cell r="E1279">
            <v>24</v>
          </cell>
          <cell r="F1279">
            <v>24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</row>
        <row r="1280">
          <cell r="A1280">
            <v>2748</v>
          </cell>
          <cell r="B1280" t="str">
            <v>Montello</v>
          </cell>
          <cell r="C1280" t="str">
            <v>USA &amp; Canada</v>
          </cell>
          <cell r="D1280">
            <v>0</v>
          </cell>
          <cell r="E1280">
            <v>17</v>
          </cell>
          <cell r="F1280">
            <v>17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</row>
        <row r="1281">
          <cell r="A1281">
            <v>2749</v>
          </cell>
          <cell r="B1281" t="str">
            <v>Neenah</v>
          </cell>
          <cell r="C1281" t="str">
            <v>USA &amp; Canada</v>
          </cell>
          <cell r="D1281">
            <v>0</v>
          </cell>
          <cell r="E1281">
            <v>53</v>
          </cell>
          <cell r="F1281">
            <v>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</row>
        <row r="1282">
          <cell r="A1282">
            <v>2750</v>
          </cell>
          <cell r="B1282" t="str">
            <v>New Berlin</v>
          </cell>
          <cell r="C1282" t="str">
            <v>USA &amp; Canada</v>
          </cell>
          <cell r="D1282">
            <v>0</v>
          </cell>
          <cell r="E1282">
            <v>9</v>
          </cell>
          <cell r="F1282">
            <v>8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</row>
        <row r="1283">
          <cell r="A1283">
            <v>2751</v>
          </cell>
          <cell r="B1283" t="str">
            <v>Oconomowoc</v>
          </cell>
          <cell r="C1283" t="str">
            <v>USA &amp; Canada</v>
          </cell>
          <cell r="D1283">
            <v>0</v>
          </cell>
          <cell r="E1283">
            <v>60</v>
          </cell>
          <cell r="F1283">
            <v>61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</row>
        <row r="1284">
          <cell r="A1284">
            <v>2752</v>
          </cell>
          <cell r="B1284" t="str">
            <v>Oshkosh</v>
          </cell>
          <cell r="C1284" t="str">
            <v>USA &amp; Canada</v>
          </cell>
          <cell r="D1284">
            <v>0</v>
          </cell>
          <cell r="E1284">
            <v>69</v>
          </cell>
          <cell r="F1284">
            <v>71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</row>
        <row r="1285">
          <cell r="A1285">
            <v>2753</v>
          </cell>
          <cell r="B1285" t="str">
            <v>Oshkosh Southwest</v>
          </cell>
          <cell r="C1285" t="str">
            <v>USA &amp; Canada</v>
          </cell>
          <cell r="D1285">
            <v>0</v>
          </cell>
          <cell r="E1285">
            <v>94</v>
          </cell>
          <cell r="F1285">
            <v>91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</row>
        <row r="1286">
          <cell r="A1286">
            <v>2754</v>
          </cell>
          <cell r="B1286" t="str">
            <v>Plymouth</v>
          </cell>
          <cell r="C1286" t="str">
            <v>USA &amp; Canada</v>
          </cell>
          <cell r="D1286">
            <v>0</v>
          </cell>
          <cell r="E1286">
            <v>30</v>
          </cell>
          <cell r="F1286">
            <v>25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2755</v>
          </cell>
          <cell r="B1287" t="str">
            <v>Port Washington-Saukville</v>
          </cell>
          <cell r="C1287" t="str">
            <v>USA &amp; Canada</v>
          </cell>
          <cell r="D1287">
            <v>0</v>
          </cell>
          <cell r="E1287">
            <v>46</v>
          </cell>
          <cell r="F1287">
            <v>45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2759</v>
          </cell>
          <cell r="B1288" t="str">
            <v>Ripon</v>
          </cell>
          <cell r="C1288" t="str">
            <v>USA &amp; Canada</v>
          </cell>
          <cell r="D1288">
            <v>0</v>
          </cell>
          <cell r="E1288">
            <v>63</v>
          </cell>
          <cell r="F1288">
            <v>66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2760</v>
          </cell>
          <cell r="B1289" t="str">
            <v>Sheboygan</v>
          </cell>
          <cell r="C1289" t="str">
            <v>USA &amp; Canada</v>
          </cell>
          <cell r="D1289">
            <v>0</v>
          </cell>
          <cell r="E1289">
            <v>98</v>
          </cell>
          <cell r="F1289">
            <v>101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2762</v>
          </cell>
          <cell r="B1290" t="str">
            <v>Slinger-Allenton</v>
          </cell>
          <cell r="C1290" t="str">
            <v>USA &amp; Canada</v>
          </cell>
          <cell r="D1290">
            <v>0</v>
          </cell>
          <cell r="E1290">
            <v>25</v>
          </cell>
          <cell r="F1290">
            <v>28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2763</v>
          </cell>
          <cell r="B1291" t="str">
            <v>Thiensville-Mequon</v>
          </cell>
          <cell r="C1291" t="str">
            <v>USA &amp; Canada</v>
          </cell>
          <cell r="D1291">
            <v>0</v>
          </cell>
          <cell r="E1291">
            <v>49</v>
          </cell>
          <cell r="F1291">
            <v>48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2764</v>
          </cell>
          <cell r="B1292" t="str">
            <v>Two Rivers</v>
          </cell>
          <cell r="C1292" t="str">
            <v>USA &amp; Canada</v>
          </cell>
          <cell r="D1292">
            <v>0</v>
          </cell>
          <cell r="E1292">
            <v>24</v>
          </cell>
          <cell r="F1292">
            <v>25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2765</v>
          </cell>
          <cell r="B1293" t="str">
            <v>Geneva Lake West</v>
          </cell>
          <cell r="C1293" t="str">
            <v>USA &amp; Canada</v>
          </cell>
          <cell r="D1293">
            <v>0</v>
          </cell>
          <cell r="E1293">
            <v>52</v>
          </cell>
          <cell r="F1293">
            <v>51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</row>
        <row r="1294">
          <cell r="A1294">
            <v>2766</v>
          </cell>
          <cell r="B1294" t="str">
            <v>Waukesha</v>
          </cell>
          <cell r="C1294" t="str">
            <v>USA &amp; Canada</v>
          </cell>
          <cell r="D1294">
            <v>0</v>
          </cell>
          <cell r="E1294">
            <v>67</v>
          </cell>
          <cell r="F1294">
            <v>65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</row>
        <row r="1295">
          <cell r="A1295">
            <v>2767</v>
          </cell>
          <cell r="B1295" t="str">
            <v>Wautoma</v>
          </cell>
          <cell r="C1295" t="str">
            <v>USA &amp; Canada</v>
          </cell>
          <cell r="D1295">
            <v>0</v>
          </cell>
          <cell r="E1295">
            <v>48</v>
          </cell>
          <cell r="F1295">
            <v>48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</row>
        <row r="1296">
          <cell r="A1296">
            <v>2768</v>
          </cell>
          <cell r="B1296" t="str">
            <v>Wauwatosa</v>
          </cell>
          <cell r="C1296" t="str">
            <v>USA &amp; Canada</v>
          </cell>
          <cell r="D1296">
            <v>0</v>
          </cell>
          <cell r="E1296">
            <v>33</v>
          </cell>
          <cell r="F1296">
            <v>25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</row>
        <row r="1297">
          <cell r="A1297">
            <v>2769</v>
          </cell>
          <cell r="B1297" t="str">
            <v>West Allis</v>
          </cell>
          <cell r="C1297" t="str">
            <v>USA &amp; Canada</v>
          </cell>
          <cell r="D1297">
            <v>0</v>
          </cell>
          <cell r="E1297">
            <v>46</v>
          </cell>
          <cell r="F1297">
            <v>42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</row>
        <row r="1298">
          <cell r="A1298">
            <v>2770</v>
          </cell>
          <cell r="B1298" t="str">
            <v>West Bend</v>
          </cell>
          <cell r="C1298" t="str">
            <v>USA &amp; Canada</v>
          </cell>
          <cell r="D1298">
            <v>0</v>
          </cell>
          <cell r="E1298">
            <v>41</v>
          </cell>
          <cell r="F1298">
            <v>48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</row>
        <row r="1299">
          <cell r="A1299">
            <v>2772</v>
          </cell>
          <cell r="B1299" t="str">
            <v>Whitewater</v>
          </cell>
          <cell r="C1299" t="str">
            <v>USA &amp; Canada</v>
          </cell>
          <cell r="D1299">
            <v>0</v>
          </cell>
          <cell r="E1299">
            <v>30</v>
          </cell>
          <cell r="F1299">
            <v>27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</row>
        <row r="1300">
          <cell r="A1300">
            <v>2773</v>
          </cell>
          <cell r="B1300" t="str">
            <v>Whitnall Park</v>
          </cell>
          <cell r="C1300" t="str">
            <v>USA &amp; Canada</v>
          </cell>
          <cell r="D1300">
            <v>0</v>
          </cell>
          <cell r="E1300">
            <v>27</v>
          </cell>
          <cell r="F1300">
            <v>28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</row>
        <row r="1301">
          <cell r="A1301">
            <v>21301</v>
          </cell>
          <cell r="B1301" t="str">
            <v>Waukesha Sunrise</v>
          </cell>
          <cell r="C1301" t="str">
            <v>USA &amp; Canada</v>
          </cell>
          <cell r="D1301">
            <v>0</v>
          </cell>
          <cell r="E1301">
            <v>26</v>
          </cell>
          <cell r="F1301">
            <v>26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</row>
        <row r="1302">
          <cell r="A1302">
            <v>22545</v>
          </cell>
          <cell r="B1302" t="str">
            <v>Sheboygan Early Birds</v>
          </cell>
          <cell r="C1302" t="str">
            <v>USA &amp; Canada</v>
          </cell>
          <cell r="D1302">
            <v>0</v>
          </cell>
          <cell r="E1302">
            <v>42</v>
          </cell>
          <cell r="F1302">
            <v>45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</row>
        <row r="1303">
          <cell r="A1303">
            <v>22662</v>
          </cell>
          <cell r="B1303" t="str">
            <v>Racine-Founder's</v>
          </cell>
          <cell r="C1303" t="str">
            <v>USA &amp; Canada</v>
          </cell>
          <cell r="D1303">
            <v>0</v>
          </cell>
          <cell r="E1303">
            <v>110</v>
          </cell>
          <cell r="F1303">
            <v>111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</row>
        <row r="1304">
          <cell r="A1304">
            <v>22803</v>
          </cell>
          <cell r="B1304" t="str">
            <v>Wauwatosa-Mayfair</v>
          </cell>
          <cell r="C1304" t="str">
            <v>USA &amp; Canada</v>
          </cell>
          <cell r="D1304">
            <v>0</v>
          </cell>
          <cell r="E1304">
            <v>22</v>
          </cell>
          <cell r="F1304">
            <v>22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</row>
        <row r="1305">
          <cell r="A1305">
            <v>27051</v>
          </cell>
          <cell r="B1305" t="str">
            <v>Mequon-Thiensville Sunrise</v>
          </cell>
          <cell r="C1305" t="str">
            <v>USA &amp; Canada</v>
          </cell>
          <cell r="D1305">
            <v>0</v>
          </cell>
          <cell r="E1305">
            <v>49</v>
          </cell>
          <cell r="F1305">
            <v>53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</row>
        <row r="1306">
          <cell r="A1306">
            <v>27074</v>
          </cell>
          <cell r="B1306" t="str">
            <v>West Bend Sunrise</v>
          </cell>
          <cell r="C1306" t="str">
            <v>USA &amp; Canada</v>
          </cell>
          <cell r="D1306">
            <v>0</v>
          </cell>
          <cell r="E1306">
            <v>47</v>
          </cell>
          <cell r="F1306">
            <v>50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</row>
        <row r="1307">
          <cell r="A1307">
            <v>27197</v>
          </cell>
          <cell r="B1307" t="str">
            <v>Mukwonago</v>
          </cell>
          <cell r="C1307" t="str">
            <v>USA &amp; Canada</v>
          </cell>
          <cell r="D1307">
            <v>0</v>
          </cell>
          <cell r="E1307">
            <v>35</v>
          </cell>
          <cell r="F1307">
            <v>35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</row>
        <row r="1308">
          <cell r="A1308">
            <v>27684</v>
          </cell>
          <cell r="B1308" t="str">
            <v>Fond du Lac-Morning</v>
          </cell>
          <cell r="C1308" t="str">
            <v>USA &amp; Canada</v>
          </cell>
          <cell r="D1308">
            <v>0</v>
          </cell>
          <cell r="E1308">
            <v>90</v>
          </cell>
          <cell r="F1308">
            <v>89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</row>
        <row r="1309">
          <cell r="A1309">
            <v>28131</v>
          </cell>
          <cell r="B1309" t="str">
            <v>Manitowoc-Sunrise</v>
          </cell>
          <cell r="C1309" t="str">
            <v>USA &amp; Canada</v>
          </cell>
          <cell r="D1309">
            <v>0</v>
          </cell>
          <cell r="E1309">
            <v>21</v>
          </cell>
          <cell r="F1309">
            <v>21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</row>
        <row r="1310">
          <cell r="A1310">
            <v>28193</v>
          </cell>
          <cell r="B1310" t="str">
            <v>E-Club of North East Wisconsin</v>
          </cell>
          <cell r="C1310" t="str">
            <v>USA &amp; Canada</v>
          </cell>
          <cell r="D1310">
            <v>0</v>
          </cell>
          <cell r="E1310">
            <v>12</v>
          </cell>
          <cell r="F1310">
            <v>12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</row>
        <row r="1311">
          <cell r="A1311">
            <v>82637</v>
          </cell>
          <cell r="B1311" t="str">
            <v>Milwaukee Amigos After Hours</v>
          </cell>
          <cell r="C1311" t="str">
            <v>USA &amp; Canada</v>
          </cell>
          <cell r="D1311">
            <v>0</v>
          </cell>
          <cell r="E1311">
            <v>17</v>
          </cell>
          <cell r="F1311">
            <v>17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</row>
        <row r="1312">
          <cell r="A1312">
            <v>82984</v>
          </cell>
          <cell r="B1312" t="str">
            <v>Fox Cities Morning (Neenah, Menasha)</v>
          </cell>
          <cell r="C1312" t="str">
            <v>USA &amp; Canada</v>
          </cell>
          <cell r="D1312">
            <v>0</v>
          </cell>
          <cell r="E1312">
            <v>22</v>
          </cell>
          <cell r="F1312">
            <v>23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</row>
        <row r="1313">
          <cell r="A1313">
            <v>86490</v>
          </cell>
          <cell r="B1313" t="str">
            <v>Mequon-Milwaukee Afterhours</v>
          </cell>
          <cell r="C1313" t="str">
            <v>USA &amp; Canada</v>
          </cell>
          <cell r="D1313">
            <v>0</v>
          </cell>
          <cell r="E1313">
            <v>29</v>
          </cell>
          <cell r="F1313">
            <v>21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</row>
        <row r="1314">
          <cell r="A1314" t="str">
            <v>Existing Club Totals</v>
          </cell>
          <cell r="B1314">
            <v>0</v>
          </cell>
          <cell r="C1314">
            <v>0</v>
          </cell>
          <cell r="D1314">
            <v>0</v>
          </cell>
          <cell r="E1314">
            <v>2698</v>
          </cell>
          <cell r="F1314">
            <v>2680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</row>
        <row r="1316">
          <cell r="A1316" t="str">
            <v>No New Clubs Chartered Since 1 July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</row>
        <row r="1317">
          <cell r="A1317" t="str">
            <v>Club ID</v>
          </cell>
          <cell r="B1317" t="str">
            <v>Club Name</v>
          </cell>
          <cell r="C1317" t="str">
            <v>Region 14 Name</v>
          </cell>
          <cell r="D1317">
            <v>0</v>
          </cell>
          <cell r="E1317" t="str">
            <v>Member Count @ 1 July</v>
          </cell>
          <cell r="F1317" t="str">
            <v>Member Count @ Current</v>
          </cell>
          <cell r="G1317">
            <v>0</v>
          </cell>
          <cell r="H1317" t="str">
            <v>Termination Reason</v>
          </cell>
          <cell r="I1317">
            <v>0</v>
          </cell>
          <cell r="J1317" t="str">
            <v>Termination Date</v>
          </cell>
        </row>
        <row r="1318">
          <cell r="A1318">
            <v>0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</row>
        <row r="1319">
          <cell r="A1319" t="str">
            <v>New Club Totals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 t="str">
            <v>Member at 1 July</v>
          </cell>
          <cell r="E1321">
            <v>0</v>
          </cell>
          <cell r="F1321">
            <v>0</v>
          </cell>
          <cell r="G1321" t="str">
            <v>Member @ Current</v>
          </cell>
          <cell r="H1321">
            <v>0</v>
          </cell>
          <cell r="I1321" t="str">
            <v>Net Change from 1 July</v>
          </cell>
          <cell r="J1321">
            <v>0</v>
          </cell>
        </row>
        <row r="1322">
          <cell r="A1322" t="str">
            <v>Total Performance For District # 6270</v>
          </cell>
          <cell r="B1322">
            <v>0</v>
          </cell>
          <cell r="C1322">
            <v>0</v>
          </cell>
          <cell r="D1322">
            <v>2698</v>
          </cell>
          <cell r="E1322">
            <v>0</v>
          </cell>
          <cell r="F1322">
            <v>0</v>
          </cell>
          <cell r="G1322">
            <v>2680</v>
          </cell>
          <cell r="H1322">
            <v>0</v>
          </cell>
          <cell r="I1322">
            <v>-18</v>
          </cell>
          <cell r="J1322">
            <v>0</v>
          </cell>
        </row>
        <row r="1324">
          <cell r="A1324" t="str">
            <v>District ID 6420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</row>
        <row r="1325">
          <cell r="A1325" t="str">
            <v>Club ID</v>
          </cell>
          <cell r="B1325" t="str">
            <v>Club Name</v>
          </cell>
          <cell r="C1325" t="str">
            <v>Region 14 Name</v>
          </cell>
          <cell r="D1325">
            <v>0</v>
          </cell>
          <cell r="E1325" t="str">
            <v>Member Count @ 1 July</v>
          </cell>
          <cell r="F1325" t="str">
            <v>Member Count @ Current</v>
          </cell>
          <cell r="G1325">
            <v>0</v>
          </cell>
          <cell r="H1325" t="str">
            <v>Termination Reason</v>
          </cell>
          <cell r="I1325">
            <v>0</v>
          </cell>
          <cell r="J1325" t="str">
            <v>Termination Date</v>
          </cell>
        </row>
        <row r="1326">
          <cell r="A1326">
            <v>3060</v>
          </cell>
          <cell r="B1326" t="str">
            <v>Belvidere</v>
          </cell>
          <cell r="C1326" t="str">
            <v>USA &amp; Canada</v>
          </cell>
          <cell r="D1326">
            <v>0</v>
          </cell>
          <cell r="E1326">
            <v>29</v>
          </cell>
          <cell r="F1326">
            <v>28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</row>
        <row r="1327">
          <cell r="A1327">
            <v>3062</v>
          </cell>
          <cell r="B1327" t="str">
            <v>Rockford East/Cherry Valley</v>
          </cell>
          <cell r="C1327" t="str">
            <v>USA &amp; Canada</v>
          </cell>
          <cell r="D1327">
            <v>0</v>
          </cell>
          <cell r="E1327">
            <v>27</v>
          </cell>
          <cell r="F1327">
            <v>26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</row>
        <row r="1328">
          <cell r="A1328">
            <v>3063</v>
          </cell>
          <cell r="B1328" t="str">
            <v>DeKalb</v>
          </cell>
          <cell r="C1328" t="str">
            <v>USA &amp; Canada</v>
          </cell>
          <cell r="D1328">
            <v>0</v>
          </cell>
          <cell r="E1328">
            <v>24</v>
          </cell>
          <cell r="F1328">
            <v>25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</row>
        <row r="1329">
          <cell r="A1329">
            <v>3064</v>
          </cell>
          <cell r="B1329" t="str">
            <v>Dixon</v>
          </cell>
          <cell r="C1329" t="str">
            <v>USA &amp; Canada</v>
          </cell>
          <cell r="D1329">
            <v>0</v>
          </cell>
          <cell r="E1329">
            <v>43</v>
          </cell>
          <cell r="F1329">
            <v>49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</row>
        <row r="1330">
          <cell r="A1330">
            <v>3065</v>
          </cell>
          <cell r="B1330" t="str">
            <v>East Moline/Silvis</v>
          </cell>
          <cell r="C1330" t="str">
            <v>USA &amp; Canada</v>
          </cell>
          <cell r="D1330">
            <v>0</v>
          </cell>
          <cell r="E1330">
            <v>69</v>
          </cell>
          <cell r="F1330">
            <v>71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</row>
        <row r="1331">
          <cell r="A1331">
            <v>3067</v>
          </cell>
          <cell r="B1331" t="str">
            <v>Freeport</v>
          </cell>
          <cell r="C1331" t="str">
            <v>USA &amp; Canada</v>
          </cell>
          <cell r="D1331">
            <v>0</v>
          </cell>
          <cell r="E1331">
            <v>50</v>
          </cell>
          <cell r="F1331">
            <v>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</row>
        <row r="1332">
          <cell r="A1332">
            <v>3068</v>
          </cell>
          <cell r="B1332" t="str">
            <v>Geneseo</v>
          </cell>
          <cell r="C1332" t="str">
            <v>USA &amp; Canada</v>
          </cell>
          <cell r="D1332">
            <v>0</v>
          </cell>
          <cell r="E1332">
            <v>43</v>
          </cell>
          <cell r="F1332">
            <v>44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</row>
        <row r="1333">
          <cell r="A1333">
            <v>3070</v>
          </cell>
          <cell r="B1333" t="str">
            <v>Granville/Putnam County</v>
          </cell>
          <cell r="C1333" t="str">
            <v>USA &amp; Canada</v>
          </cell>
          <cell r="D1333">
            <v>0</v>
          </cell>
          <cell r="E1333">
            <v>27</v>
          </cell>
          <cell r="F1333">
            <v>27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</row>
        <row r="1334">
          <cell r="A1334">
            <v>3072</v>
          </cell>
          <cell r="B1334" t="str">
            <v>Henry</v>
          </cell>
          <cell r="C1334" t="str">
            <v>USA &amp; Canada</v>
          </cell>
          <cell r="D1334">
            <v>0</v>
          </cell>
          <cell r="E1334">
            <v>37</v>
          </cell>
          <cell r="F1334">
            <v>38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</row>
        <row r="1335">
          <cell r="A1335">
            <v>3073</v>
          </cell>
          <cell r="B1335" t="str">
            <v>Lacon</v>
          </cell>
          <cell r="C1335" t="str">
            <v>USA &amp; Canada</v>
          </cell>
          <cell r="D1335">
            <v>0</v>
          </cell>
          <cell r="E1335">
            <v>14</v>
          </cell>
          <cell r="F1335">
            <v>14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</row>
        <row r="1336">
          <cell r="A1336">
            <v>3074</v>
          </cell>
          <cell r="B1336" t="str">
            <v>La Salle</v>
          </cell>
          <cell r="C1336" t="str">
            <v>USA &amp; Canada</v>
          </cell>
          <cell r="D1336">
            <v>0</v>
          </cell>
          <cell r="E1336">
            <v>40</v>
          </cell>
          <cell r="F1336">
            <v>40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</row>
        <row r="1337">
          <cell r="A1337">
            <v>3075</v>
          </cell>
          <cell r="B1337" t="str">
            <v>Loves Park</v>
          </cell>
          <cell r="C1337" t="str">
            <v>USA &amp; Canada</v>
          </cell>
          <cell r="D1337">
            <v>0</v>
          </cell>
          <cell r="E1337">
            <v>33</v>
          </cell>
          <cell r="F1337">
            <v>36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</row>
        <row r="1338">
          <cell r="A1338">
            <v>3077</v>
          </cell>
          <cell r="B1338" t="str">
            <v>Marseilles</v>
          </cell>
          <cell r="C1338" t="str">
            <v>USA &amp; Canada</v>
          </cell>
          <cell r="D1338">
            <v>0</v>
          </cell>
          <cell r="E1338">
            <v>19</v>
          </cell>
          <cell r="F1338">
            <v>19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</row>
        <row r="1339">
          <cell r="A1339">
            <v>3078</v>
          </cell>
          <cell r="B1339" t="str">
            <v>Mendota</v>
          </cell>
          <cell r="C1339" t="str">
            <v>USA &amp; Canada</v>
          </cell>
          <cell r="D1339">
            <v>0</v>
          </cell>
          <cell r="E1339">
            <v>6</v>
          </cell>
          <cell r="F1339">
            <v>6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</row>
        <row r="1340">
          <cell r="A1340">
            <v>3080</v>
          </cell>
          <cell r="B1340" t="str">
            <v>Moline</v>
          </cell>
          <cell r="C1340" t="str">
            <v>USA &amp; Canada</v>
          </cell>
          <cell r="D1340">
            <v>0</v>
          </cell>
          <cell r="E1340">
            <v>96</v>
          </cell>
          <cell r="F1340">
            <v>83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</row>
        <row r="1341">
          <cell r="A1341">
            <v>3081</v>
          </cell>
          <cell r="B1341" t="str">
            <v>Morrison</v>
          </cell>
          <cell r="C1341" t="str">
            <v>USA &amp; Canada</v>
          </cell>
          <cell r="D1341">
            <v>0</v>
          </cell>
          <cell r="E1341">
            <v>42</v>
          </cell>
          <cell r="F1341">
            <v>43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</row>
        <row r="1342">
          <cell r="A1342">
            <v>3083</v>
          </cell>
          <cell r="B1342" t="str">
            <v>Oregon</v>
          </cell>
          <cell r="C1342" t="str">
            <v>USA &amp; Canada</v>
          </cell>
          <cell r="D1342">
            <v>0</v>
          </cell>
          <cell r="E1342">
            <v>35</v>
          </cell>
          <cell r="F1342">
            <v>35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</row>
        <row r="1343">
          <cell r="A1343">
            <v>3084</v>
          </cell>
          <cell r="B1343" t="str">
            <v>Ottawa</v>
          </cell>
          <cell r="C1343" t="str">
            <v>USA &amp; Canada</v>
          </cell>
          <cell r="D1343">
            <v>0</v>
          </cell>
          <cell r="E1343">
            <v>68</v>
          </cell>
          <cell r="F1343">
            <v>64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</row>
        <row r="1344">
          <cell r="A1344">
            <v>3085</v>
          </cell>
          <cell r="B1344" t="str">
            <v>Pecatonica</v>
          </cell>
          <cell r="C1344" t="str">
            <v>USA &amp; Canada</v>
          </cell>
          <cell r="D1344">
            <v>0</v>
          </cell>
          <cell r="E1344">
            <v>13</v>
          </cell>
          <cell r="F1344">
            <v>13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</row>
        <row r="1345">
          <cell r="A1345">
            <v>3086</v>
          </cell>
          <cell r="B1345" t="str">
            <v>Peru</v>
          </cell>
          <cell r="C1345" t="str">
            <v>USA &amp; Canada</v>
          </cell>
          <cell r="D1345">
            <v>0</v>
          </cell>
          <cell r="E1345">
            <v>56</v>
          </cell>
          <cell r="F1345">
            <v>53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</row>
        <row r="1346">
          <cell r="A1346">
            <v>3087</v>
          </cell>
          <cell r="B1346" t="str">
            <v>Plano</v>
          </cell>
          <cell r="C1346" t="str">
            <v>USA &amp; Canada</v>
          </cell>
          <cell r="D1346">
            <v>0</v>
          </cell>
          <cell r="E1346">
            <v>9</v>
          </cell>
          <cell r="F1346">
            <v>12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</row>
        <row r="1347">
          <cell r="A1347">
            <v>3089</v>
          </cell>
          <cell r="B1347" t="str">
            <v>Princeton</v>
          </cell>
          <cell r="C1347" t="str">
            <v>USA &amp; Canada</v>
          </cell>
          <cell r="D1347">
            <v>0</v>
          </cell>
          <cell r="E1347">
            <v>49</v>
          </cell>
          <cell r="F1347">
            <v>48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</row>
        <row r="1348">
          <cell r="A1348">
            <v>3090</v>
          </cell>
          <cell r="B1348" t="str">
            <v>Rochelle</v>
          </cell>
          <cell r="C1348" t="str">
            <v>USA &amp; Canada</v>
          </cell>
          <cell r="D1348">
            <v>0</v>
          </cell>
          <cell r="E1348">
            <v>64</v>
          </cell>
          <cell r="F1348">
            <v>67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</row>
        <row r="1349">
          <cell r="A1349">
            <v>3091</v>
          </cell>
          <cell r="B1349" t="str">
            <v>Rock Falls</v>
          </cell>
          <cell r="C1349" t="str">
            <v>USA &amp; Canada</v>
          </cell>
          <cell r="D1349">
            <v>0</v>
          </cell>
          <cell r="E1349">
            <v>23</v>
          </cell>
          <cell r="F1349">
            <v>23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</row>
        <row r="1350">
          <cell r="A1350">
            <v>3092</v>
          </cell>
          <cell r="B1350" t="str">
            <v>Rockford</v>
          </cell>
          <cell r="C1350" t="str">
            <v>USA &amp; Canada</v>
          </cell>
          <cell r="D1350">
            <v>0</v>
          </cell>
          <cell r="E1350">
            <v>117</v>
          </cell>
          <cell r="F1350">
            <v>126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</row>
        <row r="1351">
          <cell r="A1351">
            <v>3093</v>
          </cell>
          <cell r="B1351" t="str">
            <v>Rock Island</v>
          </cell>
          <cell r="C1351" t="str">
            <v>USA &amp; Canada</v>
          </cell>
          <cell r="D1351">
            <v>0</v>
          </cell>
          <cell r="E1351">
            <v>76</v>
          </cell>
          <cell r="F1351">
            <v>76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</row>
        <row r="1352">
          <cell r="A1352">
            <v>3094</v>
          </cell>
          <cell r="B1352" t="str">
            <v>Rockton-Roscoe</v>
          </cell>
          <cell r="C1352" t="str">
            <v>USA &amp; Canada</v>
          </cell>
          <cell r="D1352">
            <v>0</v>
          </cell>
          <cell r="E1352">
            <v>11</v>
          </cell>
          <cell r="F1352">
            <v>9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</row>
        <row r="1353">
          <cell r="A1353">
            <v>3095</v>
          </cell>
          <cell r="B1353" t="str">
            <v>Sandwich</v>
          </cell>
          <cell r="C1353" t="str">
            <v>USA &amp; Canada</v>
          </cell>
          <cell r="D1353">
            <v>0</v>
          </cell>
          <cell r="E1353">
            <v>7</v>
          </cell>
          <cell r="F1353">
            <v>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</row>
        <row r="1354">
          <cell r="A1354">
            <v>3096</v>
          </cell>
          <cell r="B1354" t="str">
            <v>Savanna</v>
          </cell>
          <cell r="C1354" t="str">
            <v>USA &amp; Canada</v>
          </cell>
          <cell r="D1354">
            <v>0</v>
          </cell>
          <cell r="E1354">
            <v>21</v>
          </cell>
          <cell r="F1354">
            <v>22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</row>
        <row r="1355">
          <cell r="A1355">
            <v>3098</v>
          </cell>
          <cell r="B1355" t="str">
            <v>Sterling</v>
          </cell>
          <cell r="C1355" t="str">
            <v>USA &amp; Canada</v>
          </cell>
          <cell r="D1355">
            <v>0</v>
          </cell>
          <cell r="E1355">
            <v>45</v>
          </cell>
          <cell r="F1355">
            <v>50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</row>
        <row r="1356">
          <cell r="A1356">
            <v>3099</v>
          </cell>
          <cell r="B1356" t="str">
            <v>Streator</v>
          </cell>
          <cell r="C1356" t="str">
            <v>USA &amp; Canada</v>
          </cell>
          <cell r="D1356">
            <v>0</v>
          </cell>
          <cell r="E1356">
            <v>21</v>
          </cell>
          <cell r="F1356">
            <v>21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</row>
        <row r="1357">
          <cell r="A1357">
            <v>3100</v>
          </cell>
          <cell r="B1357" t="str">
            <v>Sycamore</v>
          </cell>
          <cell r="C1357" t="str">
            <v>USA &amp; Canada</v>
          </cell>
          <cell r="D1357">
            <v>0</v>
          </cell>
          <cell r="E1357">
            <v>102</v>
          </cell>
          <cell r="F1357">
            <v>106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</row>
        <row r="1358">
          <cell r="A1358">
            <v>3101</v>
          </cell>
          <cell r="B1358" t="str">
            <v>Milan Area, The</v>
          </cell>
          <cell r="C1358" t="str">
            <v>USA &amp; Canada</v>
          </cell>
          <cell r="D1358">
            <v>0</v>
          </cell>
          <cell r="E1358">
            <v>18</v>
          </cell>
          <cell r="F1358">
            <v>20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</row>
        <row r="1359">
          <cell r="A1359">
            <v>3102</v>
          </cell>
          <cell r="B1359" t="str">
            <v>Toluca</v>
          </cell>
          <cell r="C1359" t="str">
            <v>USA &amp; Canada</v>
          </cell>
          <cell r="D1359">
            <v>0</v>
          </cell>
          <cell r="E1359">
            <v>25</v>
          </cell>
          <cell r="F1359">
            <v>30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</row>
        <row r="1360">
          <cell r="A1360">
            <v>3104</v>
          </cell>
          <cell r="B1360" t="str">
            <v>Walnut</v>
          </cell>
          <cell r="C1360" t="str">
            <v>USA &amp; Canada</v>
          </cell>
          <cell r="D1360">
            <v>0</v>
          </cell>
          <cell r="E1360">
            <v>34</v>
          </cell>
          <cell r="F1360">
            <v>33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</row>
        <row r="1361">
          <cell r="A1361">
            <v>3105</v>
          </cell>
          <cell r="B1361" t="str">
            <v>Wenona</v>
          </cell>
          <cell r="C1361" t="str">
            <v>USA &amp; Canada</v>
          </cell>
          <cell r="D1361">
            <v>0</v>
          </cell>
          <cell r="E1361">
            <v>14</v>
          </cell>
          <cell r="F1361">
            <v>12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</row>
        <row r="1362">
          <cell r="A1362">
            <v>21516</v>
          </cell>
          <cell r="B1362" t="str">
            <v>River Cities/Hampton/Rapids City/Port Byron</v>
          </cell>
          <cell r="C1362" t="str">
            <v>USA &amp; Canada</v>
          </cell>
          <cell r="D1362">
            <v>0</v>
          </cell>
          <cell r="E1362">
            <v>30</v>
          </cell>
          <cell r="F1362">
            <v>32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</row>
        <row r="1363">
          <cell r="A1363">
            <v>21517</v>
          </cell>
          <cell r="B1363" t="str">
            <v>Quad Cities (R.I.-Moline Milan E. Mol.)</v>
          </cell>
          <cell r="C1363" t="str">
            <v>USA &amp; Canada</v>
          </cell>
          <cell r="D1363">
            <v>0</v>
          </cell>
          <cell r="E1363">
            <v>13</v>
          </cell>
          <cell r="F1363">
            <v>13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</row>
        <row r="1364">
          <cell r="A1364">
            <v>21891</v>
          </cell>
          <cell r="B1364" t="str">
            <v>Galena</v>
          </cell>
          <cell r="C1364" t="str">
            <v>USA &amp; Canada</v>
          </cell>
          <cell r="D1364">
            <v>0</v>
          </cell>
          <cell r="E1364">
            <v>56</v>
          </cell>
          <cell r="F1364">
            <v>57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</row>
        <row r="1365">
          <cell r="A1365">
            <v>23651</v>
          </cell>
          <cell r="B1365" t="str">
            <v>Mount Carroll</v>
          </cell>
          <cell r="C1365" t="str">
            <v>USA &amp; Canada</v>
          </cell>
          <cell r="D1365">
            <v>0</v>
          </cell>
          <cell r="E1365">
            <v>15</v>
          </cell>
          <cell r="F1365">
            <v>15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</row>
        <row r="1366">
          <cell r="A1366">
            <v>24332</v>
          </cell>
          <cell r="B1366" t="str">
            <v>Twin Cities (Rock Falls/Sterling)</v>
          </cell>
          <cell r="C1366" t="str">
            <v>USA &amp; Canada</v>
          </cell>
          <cell r="D1366">
            <v>0</v>
          </cell>
          <cell r="E1366">
            <v>26</v>
          </cell>
          <cell r="F1366">
            <v>25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</row>
        <row r="1367">
          <cell r="A1367">
            <v>26475</v>
          </cell>
          <cell r="B1367" t="str">
            <v>Ottawa Sunrise</v>
          </cell>
          <cell r="C1367" t="str">
            <v>USA &amp; Canada</v>
          </cell>
          <cell r="D1367">
            <v>0</v>
          </cell>
          <cell r="E1367">
            <v>30</v>
          </cell>
          <cell r="F1367">
            <v>33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</row>
        <row r="1368">
          <cell r="A1368">
            <v>27228</v>
          </cell>
          <cell r="B1368" t="str">
            <v>Illinois Valley Sunrise (Peru)</v>
          </cell>
          <cell r="C1368" t="str">
            <v>USA &amp; Canada</v>
          </cell>
          <cell r="D1368">
            <v>0</v>
          </cell>
          <cell r="E1368">
            <v>39</v>
          </cell>
          <cell r="F1368">
            <v>39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</row>
        <row r="1369">
          <cell r="A1369">
            <v>28295</v>
          </cell>
          <cell r="B1369" t="str">
            <v>Kishwaukee Sunrise (DeKalb)</v>
          </cell>
          <cell r="C1369" t="str">
            <v>USA &amp; Canada</v>
          </cell>
          <cell r="D1369">
            <v>0</v>
          </cell>
          <cell r="E1369">
            <v>25</v>
          </cell>
          <cell r="F1369">
            <v>25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</row>
        <row r="1370">
          <cell r="A1370">
            <v>79671</v>
          </cell>
          <cell r="B1370" t="str">
            <v>Byron</v>
          </cell>
          <cell r="C1370" t="str">
            <v>USA &amp; Canada</v>
          </cell>
          <cell r="D1370">
            <v>0</v>
          </cell>
          <cell r="E1370">
            <v>16</v>
          </cell>
          <cell r="F1370">
            <v>16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</row>
        <row r="1371">
          <cell r="A1371">
            <v>86484</v>
          </cell>
          <cell r="B1371" t="str">
            <v>Twin Rivers After Hours, Moline</v>
          </cell>
          <cell r="C1371" t="str">
            <v>USA &amp; Canada</v>
          </cell>
          <cell r="D1371">
            <v>0</v>
          </cell>
          <cell r="E1371">
            <v>26</v>
          </cell>
          <cell r="F1371">
            <v>27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</row>
        <row r="1372">
          <cell r="A1372" t="str">
            <v>Existing Club Totals</v>
          </cell>
          <cell r="B1372">
            <v>0</v>
          </cell>
          <cell r="C1372">
            <v>0</v>
          </cell>
          <cell r="D1372">
            <v>0</v>
          </cell>
          <cell r="E1372">
            <v>1683</v>
          </cell>
          <cell r="F1372">
            <v>1709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</row>
        <row r="1374">
          <cell r="A1374" t="str">
            <v>No New Clubs Chartered Since 1 July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</row>
        <row r="1375">
          <cell r="A1375" t="str">
            <v>Club ID</v>
          </cell>
          <cell r="B1375" t="str">
            <v>Club Name</v>
          </cell>
          <cell r="C1375" t="str">
            <v>Region 14 Name</v>
          </cell>
          <cell r="D1375">
            <v>0</v>
          </cell>
          <cell r="E1375" t="str">
            <v>Member Count @ 1 July</v>
          </cell>
          <cell r="F1375" t="str">
            <v>Member Count @ Current</v>
          </cell>
          <cell r="G1375">
            <v>0</v>
          </cell>
          <cell r="H1375" t="str">
            <v>Termination Reason</v>
          </cell>
          <cell r="I1375">
            <v>0</v>
          </cell>
          <cell r="J1375" t="str">
            <v>Termination Date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</row>
        <row r="1377">
          <cell r="A1377" t="str">
            <v>New Club Totals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</row>
        <row r="1379">
          <cell r="A1379">
            <v>0</v>
          </cell>
          <cell r="B1379">
            <v>0</v>
          </cell>
          <cell r="C1379">
            <v>0</v>
          </cell>
          <cell r="D1379" t="str">
            <v>Member at 1 July</v>
          </cell>
          <cell r="E1379">
            <v>0</v>
          </cell>
          <cell r="F1379">
            <v>0</v>
          </cell>
          <cell r="G1379" t="str">
            <v>Member @ Current</v>
          </cell>
          <cell r="H1379">
            <v>0</v>
          </cell>
          <cell r="I1379" t="str">
            <v>Net Change from 1 July</v>
          </cell>
          <cell r="J1379">
            <v>0</v>
          </cell>
        </row>
        <row r="1380">
          <cell r="A1380" t="str">
            <v>Total Performance For District # 6420</v>
          </cell>
          <cell r="B1380">
            <v>0</v>
          </cell>
          <cell r="C1380">
            <v>0</v>
          </cell>
          <cell r="D1380">
            <v>1683</v>
          </cell>
          <cell r="E1380">
            <v>0</v>
          </cell>
          <cell r="F1380">
            <v>0</v>
          </cell>
          <cell r="G1380">
            <v>1709</v>
          </cell>
          <cell r="H1380">
            <v>0</v>
          </cell>
          <cell r="I1380">
            <v>26</v>
          </cell>
          <cell r="J1380">
            <v>0</v>
          </cell>
        </row>
        <row r="1382">
          <cell r="A1382" t="str">
            <v>District ID 6440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</row>
        <row r="1383">
          <cell r="A1383" t="str">
            <v>Club ID</v>
          </cell>
          <cell r="B1383" t="str">
            <v>Club Name</v>
          </cell>
          <cell r="C1383" t="str">
            <v>Region 14 Name</v>
          </cell>
          <cell r="D1383">
            <v>0</v>
          </cell>
          <cell r="E1383" t="str">
            <v>Member Count @ 1 July</v>
          </cell>
          <cell r="F1383" t="str">
            <v>Member Count @ Current</v>
          </cell>
          <cell r="G1383">
            <v>0</v>
          </cell>
          <cell r="H1383" t="str">
            <v>Termination Reason</v>
          </cell>
          <cell r="I1383">
            <v>0</v>
          </cell>
          <cell r="J1383" t="str">
            <v>Termination Date</v>
          </cell>
        </row>
        <row r="1384">
          <cell r="A1384">
            <v>3106</v>
          </cell>
          <cell r="B1384" t="str">
            <v>Antioch</v>
          </cell>
          <cell r="C1384" t="str">
            <v>USA &amp; Canada</v>
          </cell>
          <cell r="D1384">
            <v>0</v>
          </cell>
          <cell r="E1384">
            <v>41</v>
          </cell>
          <cell r="F1384">
            <v>41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</row>
        <row r="1385">
          <cell r="A1385">
            <v>3107</v>
          </cell>
          <cell r="B1385" t="str">
            <v>Arlington Heights</v>
          </cell>
          <cell r="C1385" t="str">
            <v>USA &amp; Canada</v>
          </cell>
          <cell r="D1385">
            <v>0</v>
          </cell>
          <cell r="E1385">
            <v>83</v>
          </cell>
          <cell r="F1385">
            <v>79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</row>
        <row r="1386">
          <cell r="A1386">
            <v>3108</v>
          </cell>
          <cell r="B1386" t="str">
            <v>Barrington</v>
          </cell>
          <cell r="C1386" t="str">
            <v>USA &amp; Canada</v>
          </cell>
          <cell r="D1386">
            <v>0</v>
          </cell>
          <cell r="E1386">
            <v>22</v>
          </cell>
          <cell r="F1386">
            <v>22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</row>
        <row r="1387">
          <cell r="A1387">
            <v>3109</v>
          </cell>
          <cell r="B1387" t="str">
            <v>Bartlett</v>
          </cell>
          <cell r="C1387" t="str">
            <v>USA &amp; Canada</v>
          </cell>
          <cell r="D1387">
            <v>0</v>
          </cell>
          <cell r="E1387">
            <v>30</v>
          </cell>
          <cell r="F1387">
            <v>30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</row>
        <row r="1388">
          <cell r="A1388">
            <v>3110</v>
          </cell>
          <cell r="B1388" t="str">
            <v>Batavia</v>
          </cell>
          <cell r="C1388" t="str">
            <v>USA &amp; Canada</v>
          </cell>
          <cell r="D1388">
            <v>0</v>
          </cell>
          <cell r="E1388">
            <v>27</v>
          </cell>
          <cell r="F1388">
            <v>27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</row>
        <row r="1389">
          <cell r="A1389">
            <v>3111</v>
          </cell>
          <cell r="B1389" t="str">
            <v>Buffalo Grove</v>
          </cell>
          <cell r="C1389" t="str">
            <v>USA &amp; Canada</v>
          </cell>
          <cell r="D1389">
            <v>0</v>
          </cell>
          <cell r="E1389">
            <v>51</v>
          </cell>
          <cell r="F1389">
            <v>53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</row>
        <row r="1390">
          <cell r="A1390">
            <v>3112</v>
          </cell>
          <cell r="B1390" t="str">
            <v>Carol Stream</v>
          </cell>
          <cell r="C1390" t="str">
            <v>USA &amp; Canada</v>
          </cell>
          <cell r="D1390">
            <v>0</v>
          </cell>
          <cell r="E1390">
            <v>21</v>
          </cell>
          <cell r="F1390">
            <v>21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</row>
        <row r="1391">
          <cell r="A1391">
            <v>3113</v>
          </cell>
          <cell r="B1391" t="str">
            <v>Cary-Grove</v>
          </cell>
          <cell r="C1391" t="str">
            <v>USA &amp; Canada</v>
          </cell>
          <cell r="D1391">
            <v>0</v>
          </cell>
          <cell r="E1391">
            <v>18</v>
          </cell>
          <cell r="F1391">
            <v>20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</row>
        <row r="1392">
          <cell r="A1392">
            <v>3115</v>
          </cell>
          <cell r="B1392" t="str">
            <v>Deerfield</v>
          </cell>
          <cell r="C1392" t="str">
            <v>USA &amp; Canada</v>
          </cell>
          <cell r="D1392">
            <v>0</v>
          </cell>
          <cell r="E1392">
            <v>31</v>
          </cell>
          <cell r="F1392">
            <v>33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</row>
        <row r="1393">
          <cell r="A1393">
            <v>3117</v>
          </cell>
          <cell r="B1393" t="str">
            <v>Dundee Township</v>
          </cell>
          <cell r="C1393" t="str">
            <v>USA &amp; Canada</v>
          </cell>
          <cell r="D1393">
            <v>0</v>
          </cell>
          <cell r="E1393">
            <v>25</v>
          </cell>
          <cell r="F1393">
            <v>27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</row>
        <row r="1394">
          <cell r="A1394">
            <v>3118</v>
          </cell>
          <cell r="B1394" t="str">
            <v>Elgin</v>
          </cell>
          <cell r="C1394" t="str">
            <v>USA &amp; Canada</v>
          </cell>
          <cell r="D1394">
            <v>0</v>
          </cell>
          <cell r="E1394">
            <v>39</v>
          </cell>
          <cell r="F1394">
            <v>32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</row>
        <row r="1395">
          <cell r="A1395">
            <v>3119</v>
          </cell>
          <cell r="B1395" t="str">
            <v>Elk Grove Village</v>
          </cell>
          <cell r="C1395" t="str">
            <v>USA &amp; Canada</v>
          </cell>
          <cell r="D1395">
            <v>0</v>
          </cell>
          <cell r="E1395">
            <v>27</v>
          </cell>
          <cell r="F1395">
            <v>28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</row>
        <row r="1396">
          <cell r="A1396">
            <v>3120</v>
          </cell>
          <cell r="B1396" t="str">
            <v>Evanston</v>
          </cell>
          <cell r="C1396" t="str">
            <v>USA &amp; Canada</v>
          </cell>
          <cell r="D1396">
            <v>0</v>
          </cell>
          <cell r="E1396">
            <v>47</v>
          </cell>
          <cell r="F1396">
            <v>42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</row>
        <row r="1397">
          <cell r="A1397">
            <v>3121</v>
          </cell>
          <cell r="B1397" t="str">
            <v>Fox Lake-Round Lake Area</v>
          </cell>
          <cell r="C1397" t="str">
            <v>USA &amp; Canada</v>
          </cell>
          <cell r="D1397">
            <v>0</v>
          </cell>
          <cell r="E1397">
            <v>16</v>
          </cell>
          <cell r="F1397">
            <v>14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</row>
        <row r="1398">
          <cell r="A1398">
            <v>3122</v>
          </cell>
          <cell r="B1398" t="str">
            <v>Geneva</v>
          </cell>
          <cell r="C1398" t="str">
            <v>USA &amp; Canada</v>
          </cell>
          <cell r="D1398">
            <v>0</v>
          </cell>
          <cell r="E1398">
            <v>24</v>
          </cell>
          <cell r="F1398">
            <v>23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</row>
        <row r="1399">
          <cell r="A1399">
            <v>3123</v>
          </cell>
          <cell r="B1399" t="str">
            <v>Glencoe</v>
          </cell>
          <cell r="C1399" t="str">
            <v>USA &amp; Canada</v>
          </cell>
          <cell r="D1399">
            <v>0</v>
          </cell>
          <cell r="E1399">
            <v>13</v>
          </cell>
          <cell r="F1399">
            <v>15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</row>
        <row r="1400">
          <cell r="A1400">
            <v>3125</v>
          </cell>
          <cell r="B1400" t="str">
            <v>Glen Ellyn</v>
          </cell>
          <cell r="C1400" t="str">
            <v>USA &amp; Canada</v>
          </cell>
          <cell r="D1400">
            <v>0</v>
          </cell>
          <cell r="E1400">
            <v>43</v>
          </cell>
          <cell r="F1400">
            <v>41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</row>
        <row r="1401">
          <cell r="A1401">
            <v>3126</v>
          </cell>
          <cell r="B1401" t="str">
            <v>Glenview</v>
          </cell>
          <cell r="C1401" t="str">
            <v>USA &amp; Canada</v>
          </cell>
          <cell r="D1401">
            <v>0</v>
          </cell>
          <cell r="E1401">
            <v>11</v>
          </cell>
          <cell r="F1401">
            <v>12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</row>
        <row r="1402">
          <cell r="A1402">
            <v>3127</v>
          </cell>
          <cell r="B1402" t="str">
            <v>Highland Park/Highwood</v>
          </cell>
          <cell r="C1402" t="str">
            <v>USA &amp; Canada</v>
          </cell>
          <cell r="D1402">
            <v>0</v>
          </cell>
          <cell r="E1402">
            <v>48</v>
          </cell>
          <cell r="F1402">
            <v>55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</row>
        <row r="1403">
          <cell r="A1403">
            <v>3128</v>
          </cell>
          <cell r="B1403" t="str">
            <v>Lake Forest-Lake Bluff</v>
          </cell>
          <cell r="C1403" t="str">
            <v>USA &amp; Canada</v>
          </cell>
          <cell r="D1403">
            <v>0</v>
          </cell>
          <cell r="E1403">
            <v>62</v>
          </cell>
          <cell r="F1403">
            <v>61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</row>
        <row r="1404">
          <cell r="A1404">
            <v>3129</v>
          </cell>
          <cell r="B1404" t="str">
            <v>Lake Zurich</v>
          </cell>
          <cell r="C1404" t="str">
            <v>USA &amp; Canada</v>
          </cell>
          <cell r="D1404">
            <v>0</v>
          </cell>
          <cell r="E1404">
            <v>21</v>
          </cell>
          <cell r="F1404">
            <v>22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</row>
        <row r="1405">
          <cell r="A1405">
            <v>3131</v>
          </cell>
          <cell r="B1405" t="str">
            <v>Lombard</v>
          </cell>
          <cell r="C1405" t="str">
            <v>USA &amp; Canada</v>
          </cell>
          <cell r="D1405">
            <v>0</v>
          </cell>
          <cell r="E1405">
            <v>28</v>
          </cell>
          <cell r="F1405">
            <v>28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</row>
        <row r="1406">
          <cell r="A1406">
            <v>3132</v>
          </cell>
          <cell r="B1406" t="str">
            <v>McHenry</v>
          </cell>
          <cell r="C1406" t="str">
            <v>USA &amp; Canada</v>
          </cell>
          <cell r="D1406">
            <v>0</v>
          </cell>
          <cell r="E1406">
            <v>27</v>
          </cell>
          <cell r="F1406">
            <v>26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</row>
        <row r="1407">
          <cell r="A1407">
            <v>3133</v>
          </cell>
          <cell r="B1407" t="str">
            <v>River Cities-Greater Mount Prospect Area</v>
          </cell>
          <cell r="C1407" t="str">
            <v>USA &amp; Canada</v>
          </cell>
          <cell r="D1407">
            <v>0</v>
          </cell>
          <cell r="E1407">
            <v>30</v>
          </cell>
          <cell r="F1407">
            <v>31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</row>
        <row r="1408">
          <cell r="A1408">
            <v>3134</v>
          </cell>
          <cell r="B1408" t="str">
            <v>Mundelein-Vernon Hills</v>
          </cell>
          <cell r="C1408" t="str">
            <v>USA &amp; Canada</v>
          </cell>
          <cell r="D1408">
            <v>0</v>
          </cell>
          <cell r="E1408">
            <v>24</v>
          </cell>
          <cell r="F1408">
            <v>27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</row>
        <row r="1409">
          <cell r="A1409">
            <v>3136</v>
          </cell>
          <cell r="B1409" t="str">
            <v>Northbrook</v>
          </cell>
          <cell r="C1409" t="str">
            <v>USA &amp; Canada</v>
          </cell>
          <cell r="D1409">
            <v>0</v>
          </cell>
          <cell r="E1409">
            <v>68</v>
          </cell>
          <cell r="F1409">
            <v>67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</row>
        <row r="1410">
          <cell r="A1410">
            <v>3137</v>
          </cell>
          <cell r="B1410" t="str">
            <v>North Chicago</v>
          </cell>
          <cell r="C1410" t="str">
            <v>USA &amp; Canada</v>
          </cell>
          <cell r="D1410">
            <v>0</v>
          </cell>
          <cell r="E1410">
            <v>10</v>
          </cell>
          <cell r="F1410">
            <v>14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</row>
        <row r="1411">
          <cell r="A1411">
            <v>3138</v>
          </cell>
          <cell r="B1411" t="str">
            <v>Palatine</v>
          </cell>
          <cell r="C1411" t="str">
            <v>USA &amp; Canada</v>
          </cell>
          <cell r="D1411">
            <v>0</v>
          </cell>
          <cell r="E1411">
            <v>32</v>
          </cell>
          <cell r="F1411">
            <v>30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</row>
        <row r="1412">
          <cell r="A1412">
            <v>3139</v>
          </cell>
          <cell r="B1412" t="str">
            <v>Park Ridge</v>
          </cell>
          <cell r="C1412" t="str">
            <v>USA &amp; Canada</v>
          </cell>
          <cell r="D1412">
            <v>0</v>
          </cell>
          <cell r="E1412">
            <v>33</v>
          </cell>
          <cell r="F1412">
            <v>33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</row>
        <row r="1413">
          <cell r="A1413">
            <v>3140</v>
          </cell>
          <cell r="B1413" t="str">
            <v>Richmond-Spring Grove Area</v>
          </cell>
          <cell r="C1413" t="str">
            <v>USA &amp; Canada</v>
          </cell>
          <cell r="D1413">
            <v>0</v>
          </cell>
          <cell r="E1413">
            <v>27</v>
          </cell>
          <cell r="F1413">
            <v>26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</row>
        <row r="1414">
          <cell r="A1414">
            <v>3141</v>
          </cell>
          <cell r="B1414" t="str">
            <v>Rolling Meadows</v>
          </cell>
          <cell r="C1414" t="str">
            <v>USA &amp; Canada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 t="str">
            <v xml:space="preserve"> Club Resignation/Disband</v>
          </cell>
          <cell r="I1414">
            <v>0</v>
          </cell>
          <cell r="J1414" t="str">
            <v>02-Jul-2019</v>
          </cell>
        </row>
        <row r="1415">
          <cell r="A1415">
            <v>3142</v>
          </cell>
          <cell r="B1415" t="str">
            <v>St. Charles</v>
          </cell>
          <cell r="C1415" t="str">
            <v>USA &amp; Canada</v>
          </cell>
          <cell r="D1415">
            <v>0</v>
          </cell>
          <cell r="E1415">
            <v>21</v>
          </cell>
          <cell r="F1415">
            <v>22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</row>
        <row r="1416">
          <cell r="A1416">
            <v>3143</v>
          </cell>
          <cell r="B1416" t="str">
            <v>Schaumburg-Hoffman Estates</v>
          </cell>
          <cell r="C1416" t="str">
            <v>USA &amp; Canada</v>
          </cell>
          <cell r="D1416">
            <v>0</v>
          </cell>
          <cell r="E1416">
            <v>61</v>
          </cell>
          <cell r="F1416">
            <v>68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</row>
        <row r="1417">
          <cell r="A1417">
            <v>3144</v>
          </cell>
          <cell r="B1417" t="str">
            <v>Skokie Valley</v>
          </cell>
          <cell r="C1417" t="str">
            <v>USA &amp; Canada</v>
          </cell>
          <cell r="D1417">
            <v>0</v>
          </cell>
          <cell r="E1417">
            <v>50</v>
          </cell>
          <cell r="F1417">
            <v>58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</row>
        <row r="1418">
          <cell r="A1418">
            <v>3145</v>
          </cell>
          <cell r="B1418" t="str">
            <v>Villa Park</v>
          </cell>
          <cell r="C1418" t="str">
            <v>USA &amp; Canada</v>
          </cell>
          <cell r="D1418">
            <v>0</v>
          </cell>
          <cell r="E1418">
            <v>19</v>
          </cell>
          <cell r="F1418">
            <v>18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</row>
        <row r="1419">
          <cell r="A1419">
            <v>3146</v>
          </cell>
          <cell r="B1419" t="str">
            <v>Waukegan</v>
          </cell>
          <cell r="C1419" t="str">
            <v>USA &amp; Canada</v>
          </cell>
          <cell r="D1419">
            <v>0</v>
          </cell>
          <cell r="E1419">
            <v>25</v>
          </cell>
          <cell r="F1419">
            <v>21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</row>
        <row r="1420">
          <cell r="A1420">
            <v>3147</v>
          </cell>
          <cell r="B1420" t="str">
            <v>West Chicago</v>
          </cell>
          <cell r="C1420" t="str">
            <v>USA &amp; Canada</v>
          </cell>
          <cell r="D1420">
            <v>0</v>
          </cell>
          <cell r="E1420">
            <v>12</v>
          </cell>
          <cell r="F1420">
            <v>13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</row>
        <row r="1421">
          <cell r="A1421">
            <v>3148</v>
          </cell>
          <cell r="B1421" t="str">
            <v>Wheaton</v>
          </cell>
          <cell r="C1421" t="str">
            <v>USA &amp; Canada</v>
          </cell>
          <cell r="D1421">
            <v>0</v>
          </cell>
          <cell r="E1421">
            <v>40</v>
          </cell>
          <cell r="F1421">
            <v>40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</row>
        <row r="1422">
          <cell r="A1422">
            <v>3149</v>
          </cell>
          <cell r="B1422" t="str">
            <v>Wheeling</v>
          </cell>
          <cell r="C1422" t="str">
            <v>USA &amp; Canada</v>
          </cell>
          <cell r="D1422">
            <v>0</v>
          </cell>
          <cell r="E1422">
            <v>17</v>
          </cell>
          <cell r="F1422">
            <v>17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</row>
        <row r="1423">
          <cell r="A1423">
            <v>3150</v>
          </cell>
          <cell r="B1423" t="str">
            <v>Wilmette</v>
          </cell>
          <cell r="C1423" t="str">
            <v>USA &amp; Canada</v>
          </cell>
          <cell r="D1423">
            <v>0</v>
          </cell>
          <cell r="E1423">
            <v>49</v>
          </cell>
          <cell r="F1423">
            <v>57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</row>
        <row r="1424">
          <cell r="A1424">
            <v>3151</v>
          </cell>
          <cell r="B1424" t="str">
            <v>Winnetka Northfield</v>
          </cell>
          <cell r="C1424" t="str">
            <v>USA &amp; Canada</v>
          </cell>
          <cell r="D1424">
            <v>0</v>
          </cell>
          <cell r="E1424">
            <v>55</v>
          </cell>
          <cell r="F1424">
            <v>54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</row>
        <row r="1425">
          <cell r="A1425">
            <v>3152</v>
          </cell>
          <cell r="B1425" t="str">
            <v>Woodstock</v>
          </cell>
          <cell r="C1425" t="str">
            <v>USA &amp; Canada</v>
          </cell>
          <cell r="D1425">
            <v>0</v>
          </cell>
          <cell r="E1425">
            <v>47</v>
          </cell>
          <cell r="F1425">
            <v>46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</row>
        <row r="1426">
          <cell r="A1426">
            <v>22901</v>
          </cell>
          <cell r="B1426" t="str">
            <v>Evanston Lighthouse</v>
          </cell>
          <cell r="C1426" t="str">
            <v>USA &amp; Canada</v>
          </cell>
          <cell r="D1426">
            <v>0</v>
          </cell>
          <cell r="E1426">
            <v>74</v>
          </cell>
          <cell r="F1426">
            <v>75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</row>
        <row r="1427">
          <cell r="A1427">
            <v>24259</v>
          </cell>
          <cell r="B1427" t="str">
            <v>St. Charles Breakfast</v>
          </cell>
          <cell r="C1427" t="str">
            <v>USA &amp; Canada</v>
          </cell>
          <cell r="D1427">
            <v>0</v>
          </cell>
          <cell r="E1427">
            <v>26</v>
          </cell>
          <cell r="F1427">
            <v>28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</row>
        <row r="1428">
          <cell r="A1428">
            <v>24505</v>
          </cell>
          <cell r="B1428" t="str">
            <v>Libertyville Sunrise</v>
          </cell>
          <cell r="C1428" t="str">
            <v>USA &amp; Canada</v>
          </cell>
          <cell r="D1428">
            <v>0</v>
          </cell>
          <cell r="E1428">
            <v>38</v>
          </cell>
          <cell r="F1428">
            <v>38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</row>
        <row r="1429">
          <cell r="A1429">
            <v>25240</v>
          </cell>
          <cell r="B1429" t="str">
            <v>Barrington Breakfast</v>
          </cell>
          <cell r="C1429" t="str">
            <v>USA &amp; Canada</v>
          </cell>
          <cell r="D1429">
            <v>0</v>
          </cell>
          <cell r="E1429">
            <v>45</v>
          </cell>
          <cell r="F1429">
            <v>42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</row>
        <row r="1430">
          <cell r="A1430">
            <v>25288</v>
          </cell>
          <cell r="B1430" t="str">
            <v>Gurnee</v>
          </cell>
          <cell r="C1430" t="str">
            <v>USA &amp; Canada</v>
          </cell>
          <cell r="D1430">
            <v>0</v>
          </cell>
          <cell r="E1430">
            <v>34</v>
          </cell>
          <cell r="F1430">
            <v>32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</row>
        <row r="1431">
          <cell r="A1431">
            <v>26025</v>
          </cell>
          <cell r="B1431" t="str">
            <v>Glenview-Sunrise</v>
          </cell>
          <cell r="C1431" t="str">
            <v>USA &amp; Canada</v>
          </cell>
          <cell r="D1431">
            <v>0</v>
          </cell>
          <cell r="E1431">
            <v>46</v>
          </cell>
          <cell r="F1431">
            <v>40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</row>
        <row r="1432">
          <cell r="A1432">
            <v>26238</v>
          </cell>
          <cell r="B1432" t="str">
            <v>Elgin Breakfast</v>
          </cell>
          <cell r="C1432" t="str">
            <v>USA &amp; Canada</v>
          </cell>
          <cell r="D1432">
            <v>0</v>
          </cell>
          <cell r="E1432">
            <v>19</v>
          </cell>
          <cell r="F1432">
            <v>18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</row>
        <row r="1433">
          <cell r="A1433">
            <v>26757</v>
          </cell>
          <cell r="B1433" t="str">
            <v>Crystal Lake Dawnbreakers</v>
          </cell>
          <cell r="C1433" t="str">
            <v>USA &amp; Canada</v>
          </cell>
          <cell r="D1433">
            <v>0</v>
          </cell>
          <cell r="E1433">
            <v>29</v>
          </cell>
          <cell r="F1433">
            <v>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</row>
        <row r="1434">
          <cell r="A1434">
            <v>27031</v>
          </cell>
          <cell r="B1434" t="str">
            <v>Schaumburg A.M.</v>
          </cell>
          <cell r="C1434" t="str">
            <v>USA &amp; Canada</v>
          </cell>
          <cell r="D1434">
            <v>0</v>
          </cell>
          <cell r="E1434">
            <v>19</v>
          </cell>
          <cell r="F1434">
            <v>17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</row>
        <row r="1435">
          <cell r="A1435">
            <v>27231</v>
          </cell>
          <cell r="B1435" t="str">
            <v>Wilmette Harbor</v>
          </cell>
          <cell r="C1435" t="str">
            <v>USA &amp; Canada</v>
          </cell>
          <cell r="D1435">
            <v>0</v>
          </cell>
          <cell r="E1435">
            <v>39</v>
          </cell>
          <cell r="F1435">
            <v>39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</row>
        <row r="1436">
          <cell r="A1436">
            <v>27535</v>
          </cell>
          <cell r="B1436" t="str">
            <v>Wauconda</v>
          </cell>
          <cell r="C1436" t="str">
            <v>USA &amp; Canada</v>
          </cell>
          <cell r="D1436">
            <v>0</v>
          </cell>
          <cell r="E1436">
            <v>12</v>
          </cell>
          <cell r="F1436">
            <v>9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</row>
        <row r="1437">
          <cell r="A1437">
            <v>27650</v>
          </cell>
          <cell r="B1437" t="str">
            <v>Wheaton A.M.</v>
          </cell>
          <cell r="C1437" t="str">
            <v>USA &amp; Canada</v>
          </cell>
          <cell r="D1437">
            <v>0</v>
          </cell>
          <cell r="E1437">
            <v>22</v>
          </cell>
          <cell r="F1437">
            <v>23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</row>
        <row r="1438">
          <cell r="A1438">
            <v>28898</v>
          </cell>
          <cell r="B1438" t="str">
            <v>Algonquin</v>
          </cell>
          <cell r="C1438" t="str">
            <v>USA &amp; Canada</v>
          </cell>
          <cell r="D1438">
            <v>0</v>
          </cell>
          <cell r="E1438">
            <v>22</v>
          </cell>
          <cell r="F1438">
            <v>23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</row>
        <row r="1439">
          <cell r="A1439">
            <v>28908</v>
          </cell>
          <cell r="B1439" t="str">
            <v>Lincolnshire (Morning Star)</v>
          </cell>
          <cell r="C1439" t="str">
            <v>USA &amp; Canada</v>
          </cell>
          <cell r="D1439">
            <v>0</v>
          </cell>
          <cell r="E1439">
            <v>17</v>
          </cell>
          <cell r="F1439">
            <v>17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</row>
        <row r="1440">
          <cell r="A1440">
            <v>30427</v>
          </cell>
          <cell r="B1440" t="str">
            <v>Long Grove/Kildeer/Hawthorn Woods</v>
          </cell>
          <cell r="C1440" t="str">
            <v>USA &amp; Canada</v>
          </cell>
          <cell r="D1440">
            <v>0</v>
          </cell>
          <cell r="E1440">
            <v>15</v>
          </cell>
          <cell r="F1440">
            <v>14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</row>
        <row r="1441">
          <cell r="A1441">
            <v>50110</v>
          </cell>
          <cell r="B1441" t="str">
            <v>Bloomingdale-Roselle</v>
          </cell>
          <cell r="C1441" t="str">
            <v>USA &amp; Canada</v>
          </cell>
          <cell r="D1441">
            <v>0</v>
          </cell>
          <cell r="E1441">
            <v>21</v>
          </cell>
          <cell r="F1441">
            <v>23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</row>
        <row r="1442">
          <cell r="A1442">
            <v>51939</v>
          </cell>
          <cell r="B1442" t="str">
            <v>Illinois Beach Sunrise</v>
          </cell>
          <cell r="C1442" t="str">
            <v>USA &amp; Canada</v>
          </cell>
          <cell r="D1442">
            <v>0</v>
          </cell>
          <cell r="E1442">
            <v>31</v>
          </cell>
          <cell r="F1442">
            <v>31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</row>
        <row r="1443">
          <cell r="A1443">
            <v>53542</v>
          </cell>
          <cell r="B1443" t="str">
            <v>Huntley</v>
          </cell>
          <cell r="C1443" t="str">
            <v>USA &amp; Canada</v>
          </cell>
          <cell r="D1443">
            <v>0</v>
          </cell>
          <cell r="E1443">
            <v>15</v>
          </cell>
          <cell r="F1443">
            <v>15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</row>
        <row r="1444">
          <cell r="A1444">
            <v>66256</v>
          </cell>
          <cell r="B1444" t="str">
            <v>Lake In The Hills</v>
          </cell>
          <cell r="C1444" t="str">
            <v>USA &amp; Canada</v>
          </cell>
          <cell r="D1444">
            <v>0</v>
          </cell>
          <cell r="E1444">
            <v>15</v>
          </cell>
          <cell r="F1444">
            <v>13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</row>
        <row r="1445">
          <cell r="A1445">
            <v>71976</v>
          </cell>
          <cell r="B1445" t="str">
            <v>Grayslake</v>
          </cell>
          <cell r="C1445" t="str">
            <v>USA &amp; Canada</v>
          </cell>
          <cell r="D1445">
            <v>0</v>
          </cell>
          <cell r="E1445">
            <v>16</v>
          </cell>
          <cell r="F1445">
            <v>13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</row>
        <row r="1446">
          <cell r="A1446">
            <v>80051</v>
          </cell>
          <cell r="B1446" t="str">
            <v>Chicagoland Korean-Northbrook</v>
          </cell>
          <cell r="C1446" t="str">
            <v>USA &amp; Canada</v>
          </cell>
          <cell r="D1446">
            <v>0</v>
          </cell>
          <cell r="E1446">
            <v>24</v>
          </cell>
          <cell r="F1446">
            <v>24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</row>
        <row r="1447">
          <cell r="A1447">
            <v>82603</v>
          </cell>
          <cell r="B1447" t="str">
            <v>Carpentersville Morning</v>
          </cell>
          <cell r="C1447" t="str">
            <v>USA &amp; Canada</v>
          </cell>
          <cell r="D1447">
            <v>0</v>
          </cell>
          <cell r="E1447">
            <v>16</v>
          </cell>
          <cell r="F1447">
            <v>20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</row>
        <row r="1448">
          <cell r="A1448">
            <v>83083</v>
          </cell>
          <cell r="B1448" t="str">
            <v>McHenry-Sunrise</v>
          </cell>
          <cell r="C1448" t="str">
            <v>USA &amp; Canada</v>
          </cell>
          <cell r="D1448">
            <v>0</v>
          </cell>
          <cell r="E1448">
            <v>17</v>
          </cell>
          <cell r="F1448">
            <v>16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</row>
        <row r="1449">
          <cell r="A1449">
            <v>84787</v>
          </cell>
          <cell r="B1449" t="str">
            <v>Fox Valley Sunset (Elgin/Algonquin/Crystal Lake)</v>
          </cell>
          <cell r="C1449" t="str">
            <v>USA &amp; Canada</v>
          </cell>
          <cell r="D1449">
            <v>0</v>
          </cell>
          <cell r="E1449">
            <v>22</v>
          </cell>
          <cell r="F1449">
            <v>23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</row>
        <row r="1450">
          <cell r="A1450">
            <v>89059</v>
          </cell>
          <cell r="B1450" t="str">
            <v>NW Supper (Crystal Lake, Lake in the Hills, Huntley)</v>
          </cell>
          <cell r="C1450" t="str">
            <v>USA &amp; Canada</v>
          </cell>
          <cell r="D1450">
            <v>0</v>
          </cell>
          <cell r="E1450">
            <v>12</v>
          </cell>
          <cell r="F1450">
            <v>13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</row>
        <row r="1451">
          <cell r="A1451">
            <v>89864</v>
          </cell>
          <cell r="B1451" t="str">
            <v>Niles</v>
          </cell>
          <cell r="C1451" t="str">
            <v>USA &amp; Canada</v>
          </cell>
          <cell r="D1451">
            <v>0</v>
          </cell>
          <cell r="E1451">
            <v>32</v>
          </cell>
          <cell r="F1451">
            <v>31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</row>
        <row r="1452">
          <cell r="A1452" t="str">
            <v>Existing Club Totals</v>
          </cell>
          <cell r="B1452">
            <v>0</v>
          </cell>
          <cell r="C1452">
            <v>0</v>
          </cell>
          <cell r="D1452">
            <v>0</v>
          </cell>
          <cell r="E1452">
            <v>2053</v>
          </cell>
          <cell r="F1452">
            <v>2059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</row>
        <row r="1454">
          <cell r="A1454" t="str">
            <v>No New Clubs Chartered Since 1 July</v>
          </cell>
          <cell r="B1454">
            <v>0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</row>
        <row r="1455">
          <cell r="A1455" t="str">
            <v>Club ID</v>
          </cell>
          <cell r="B1455" t="str">
            <v>Club Name</v>
          </cell>
          <cell r="C1455" t="str">
            <v>Region 14 Name</v>
          </cell>
          <cell r="D1455">
            <v>0</v>
          </cell>
          <cell r="E1455" t="str">
            <v>Member Count @ 1 July</v>
          </cell>
          <cell r="F1455" t="str">
            <v>Member Count @ Current</v>
          </cell>
          <cell r="G1455">
            <v>0</v>
          </cell>
          <cell r="H1455" t="str">
            <v>Termination Reason</v>
          </cell>
          <cell r="I1455">
            <v>0</v>
          </cell>
          <cell r="J1455" t="str">
            <v>Termination Date</v>
          </cell>
        </row>
        <row r="1456">
          <cell r="A1456">
            <v>0</v>
          </cell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</row>
        <row r="1457">
          <cell r="A1457" t="str">
            <v>New Club Totals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</row>
        <row r="1459">
          <cell r="A1459">
            <v>0</v>
          </cell>
          <cell r="B1459">
            <v>0</v>
          </cell>
          <cell r="C1459">
            <v>0</v>
          </cell>
          <cell r="D1459" t="str">
            <v>Member at 1 July</v>
          </cell>
          <cell r="E1459">
            <v>0</v>
          </cell>
          <cell r="F1459">
            <v>0</v>
          </cell>
          <cell r="G1459" t="str">
            <v>Member @ Current</v>
          </cell>
          <cell r="H1459">
            <v>0</v>
          </cell>
          <cell r="I1459" t="str">
            <v>Net Change from 1 July</v>
          </cell>
          <cell r="J1459">
            <v>0</v>
          </cell>
        </row>
        <row r="1460">
          <cell r="A1460" t="str">
            <v>Total Performance For District # 6440</v>
          </cell>
          <cell r="B1460">
            <v>0</v>
          </cell>
          <cell r="C1460">
            <v>0</v>
          </cell>
          <cell r="D1460">
            <v>2053</v>
          </cell>
          <cell r="E1460">
            <v>0</v>
          </cell>
          <cell r="F1460">
            <v>0</v>
          </cell>
          <cell r="G1460">
            <v>2059</v>
          </cell>
          <cell r="H1460">
            <v>0</v>
          </cell>
          <cell r="I1460">
            <v>6</v>
          </cell>
          <cell r="J1460">
            <v>0</v>
          </cell>
        </row>
        <row r="1462">
          <cell r="A1462" t="str">
            <v>District ID 6450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</row>
        <row r="1463">
          <cell r="A1463" t="str">
            <v>Club ID</v>
          </cell>
          <cell r="B1463" t="str">
            <v>Club Name</v>
          </cell>
          <cell r="C1463" t="str">
            <v>Region 14 Name</v>
          </cell>
          <cell r="D1463">
            <v>0</v>
          </cell>
          <cell r="E1463" t="str">
            <v>Member Count @ 1 July</v>
          </cell>
          <cell r="F1463" t="str">
            <v>Member Count @ Current</v>
          </cell>
          <cell r="G1463">
            <v>0</v>
          </cell>
          <cell r="H1463" t="str">
            <v>Termination Reason</v>
          </cell>
          <cell r="I1463">
            <v>0</v>
          </cell>
          <cell r="J1463" t="str">
            <v>Termination Date</v>
          </cell>
        </row>
        <row r="1464">
          <cell r="A1464">
            <v>3154</v>
          </cell>
          <cell r="B1464" t="str">
            <v>Aurora</v>
          </cell>
          <cell r="C1464" t="str">
            <v>USA &amp; Canada</v>
          </cell>
          <cell r="D1464">
            <v>0</v>
          </cell>
          <cell r="E1464">
            <v>37</v>
          </cell>
          <cell r="F1464">
            <v>40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</row>
        <row r="1465">
          <cell r="A1465">
            <v>3156</v>
          </cell>
          <cell r="B1465" t="str">
            <v>Blue Island-Crestwood</v>
          </cell>
          <cell r="C1465" t="str">
            <v>USA &amp; Canada</v>
          </cell>
          <cell r="D1465">
            <v>0</v>
          </cell>
          <cell r="E1465">
            <v>12</v>
          </cell>
          <cell r="F1465">
            <v>12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</row>
        <row r="1466">
          <cell r="A1466">
            <v>3157</v>
          </cell>
          <cell r="B1466" t="str">
            <v>Bolingbrook</v>
          </cell>
          <cell r="C1466" t="str">
            <v>USA &amp; Canada</v>
          </cell>
          <cell r="D1466">
            <v>0</v>
          </cell>
          <cell r="E1466">
            <v>24</v>
          </cell>
          <cell r="F1466">
            <v>26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</row>
        <row r="1467">
          <cell r="A1467">
            <v>3158</v>
          </cell>
          <cell r="B1467" t="str">
            <v>Bradley-Bourbonnais</v>
          </cell>
          <cell r="C1467" t="str">
            <v>USA &amp; Canada</v>
          </cell>
          <cell r="D1467">
            <v>0</v>
          </cell>
          <cell r="E1467">
            <v>28</v>
          </cell>
          <cell r="F1467">
            <v>29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</row>
        <row r="1468">
          <cell r="A1468">
            <v>3161</v>
          </cell>
          <cell r="B1468" t="str">
            <v>Chicago</v>
          </cell>
          <cell r="C1468" t="str">
            <v>USA &amp; Canada</v>
          </cell>
          <cell r="D1468">
            <v>0</v>
          </cell>
          <cell r="E1468">
            <v>135</v>
          </cell>
          <cell r="F1468">
            <v>138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</row>
        <row r="1469">
          <cell r="A1469">
            <v>3162</v>
          </cell>
          <cell r="B1469" t="str">
            <v>Chicago Heights - Park Forest</v>
          </cell>
          <cell r="C1469" t="str">
            <v>USA &amp; Canada</v>
          </cell>
          <cell r="D1469">
            <v>0</v>
          </cell>
          <cell r="E1469">
            <v>31</v>
          </cell>
          <cell r="F1469">
            <v>30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</row>
        <row r="1470">
          <cell r="A1470">
            <v>3163</v>
          </cell>
          <cell r="B1470" t="str">
            <v>Cicero</v>
          </cell>
          <cell r="C1470" t="str">
            <v>USA &amp; Canada</v>
          </cell>
          <cell r="D1470">
            <v>0</v>
          </cell>
          <cell r="E1470">
            <v>10</v>
          </cell>
          <cell r="F1470">
            <v>9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</row>
        <row r="1471">
          <cell r="A1471">
            <v>3164</v>
          </cell>
          <cell r="B1471" t="str">
            <v>Darien</v>
          </cell>
          <cell r="C1471" t="str">
            <v>USA &amp; Canada</v>
          </cell>
          <cell r="D1471">
            <v>0</v>
          </cell>
          <cell r="E1471">
            <v>20</v>
          </cell>
          <cell r="F1471">
            <v>26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</row>
        <row r="1472">
          <cell r="A1472">
            <v>3166</v>
          </cell>
          <cell r="B1472" t="str">
            <v>Downers Grove</v>
          </cell>
          <cell r="C1472" t="str">
            <v>USA &amp; Canada</v>
          </cell>
          <cell r="D1472">
            <v>0</v>
          </cell>
          <cell r="E1472">
            <v>53</v>
          </cell>
          <cell r="F1472">
            <v>53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</row>
        <row r="1473">
          <cell r="A1473">
            <v>3168</v>
          </cell>
          <cell r="B1473" t="str">
            <v>Elmhurst</v>
          </cell>
          <cell r="C1473" t="str">
            <v>USA &amp; Canada</v>
          </cell>
          <cell r="D1473">
            <v>0</v>
          </cell>
          <cell r="E1473">
            <v>43</v>
          </cell>
          <cell r="F1473">
            <v>43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</row>
        <row r="1474">
          <cell r="A1474">
            <v>3173</v>
          </cell>
          <cell r="B1474" t="str">
            <v>Hinsdale</v>
          </cell>
          <cell r="C1474" t="str">
            <v>USA &amp; Canada</v>
          </cell>
          <cell r="D1474">
            <v>0</v>
          </cell>
          <cell r="E1474">
            <v>42</v>
          </cell>
          <cell r="F1474">
            <v>42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</row>
        <row r="1475">
          <cell r="A1475">
            <v>3174</v>
          </cell>
          <cell r="B1475" t="str">
            <v>Homewood</v>
          </cell>
          <cell r="C1475" t="str">
            <v>USA &amp; Canada</v>
          </cell>
          <cell r="D1475">
            <v>0</v>
          </cell>
          <cell r="E1475">
            <v>37</v>
          </cell>
          <cell r="F1475">
            <v>37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</row>
        <row r="1476">
          <cell r="A1476">
            <v>3175</v>
          </cell>
          <cell r="B1476" t="str">
            <v>Joliet</v>
          </cell>
          <cell r="C1476" t="str">
            <v>USA &amp; Canada</v>
          </cell>
          <cell r="D1476">
            <v>0</v>
          </cell>
          <cell r="E1476">
            <v>125</v>
          </cell>
          <cell r="F1476">
            <v>124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</row>
        <row r="1477">
          <cell r="A1477">
            <v>3176</v>
          </cell>
          <cell r="B1477" t="str">
            <v>Kankakee</v>
          </cell>
          <cell r="C1477" t="str">
            <v>USA &amp; Canada</v>
          </cell>
          <cell r="D1477">
            <v>0</v>
          </cell>
          <cell r="E1477">
            <v>17</v>
          </cell>
          <cell r="F1477">
            <v>18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</row>
        <row r="1478">
          <cell r="A1478">
            <v>3177</v>
          </cell>
          <cell r="B1478" t="str">
            <v>La Grange</v>
          </cell>
          <cell r="C1478" t="str">
            <v>USA &amp; Canada</v>
          </cell>
          <cell r="D1478">
            <v>0</v>
          </cell>
          <cell r="E1478">
            <v>27</v>
          </cell>
          <cell r="F1478">
            <v>27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</row>
        <row r="1479">
          <cell r="A1479">
            <v>3179</v>
          </cell>
          <cell r="B1479" t="str">
            <v>Lisle</v>
          </cell>
          <cell r="C1479" t="str">
            <v>USA &amp; Canada</v>
          </cell>
          <cell r="D1479">
            <v>0</v>
          </cell>
          <cell r="E1479">
            <v>15</v>
          </cell>
          <cell r="F1479">
            <v>17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</row>
        <row r="1480">
          <cell r="A1480">
            <v>3180</v>
          </cell>
          <cell r="B1480" t="str">
            <v>Lockport</v>
          </cell>
          <cell r="C1480" t="str">
            <v>USA &amp; Canada</v>
          </cell>
          <cell r="D1480">
            <v>0</v>
          </cell>
          <cell r="E1480">
            <v>21</v>
          </cell>
          <cell r="F1480">
            <v>21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</row>
        <row r="1481">
          <cell r="A1481">
            <v>3181</v>
          </cell>
          <cell r="B1481" t="str">
            <v>Manteno</v>
          </cell>
          <cell r="C1481" t="str">
            <v>USA &amp; Canada</v>
          </cell>
          <cell r="D1481">
            <v>0</v>
          </cell>
          <cell r="E1481">
            <v>23</v>
          </cell>
          <cell r="F1481">
            <v>25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</row>
        <row r="1482">
          <cell r="A1482">
            <v>3182</v>
          </cell>
          <cell r="B1482" t="str">
            <v>Matteson</v>
          </cell>
          <cell r="C1482" t="str">
            <v>USA &amp; Canada</v>
          </cell>
          <cell r="D1482">
            <v>0</v>
          </cell>
          <cell r="E1482">
            <v>15</v>
          </cell>
          <cell r="F1482">
            <v>16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</row>
        <row r="1483">
          <cell r="A1483">
            <v>3183</v>
          </cell>
          <cell r="B1483" t="str">
            <v>Maywood-Proviso</v>
          </cell>
          <cell r="C1483" t="str">
            <v>USA &amp; Canada</v>
          </cell>
          <cell r="D1483">
            <v>0</v>
          </cell>
          <cell r="E1483">
            <v>40</v>
          </cell>
          <cell r="F1483">
            <v>39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</row>
        <row r="1484">
          <cell r="A1484">
            <v>3185</v>
          </cell>
          <cell r="B1484" t="str">
            <v>Morris</v>
          </cell>
          <cell r="C1484" t="str">
            <v>USA &amp; Canada</v>
          </cell>
          <cell r="D1484">
            <v>0</v>
          </cell>
          <cell r="E1484">
            <v>17</v>
          </cell>
          <cell r="F1484">
            <v>16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</row>
        <row r="1485">
          <cell r="A1485">
            <v>3186</v>
          </cell>
          <cell r="B1485" t="str">
            <v>Naperville</v>
          </cell>
          <cell r="C1485" t="str">
            <v>USA &amp; Canada</v>
          </cell>
          <cell r="D1485">
            <v>0</v>
          </cell>
          <cell r="E1485">
            <v>116</v>
          </cell>
          <cell r="F1485">
            <v>120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</row>
        <row r="1486">
          <cell r="A1486">
            <v>3187</v>
          </cell>
          <cell r="B1486" t="str">
            <v>Oak Brook</v>
          </cell>
          <cell r="C1486" t="str">
            <v>USA &amp; Canada</v>
          </cell>
          <cell r="D1486">
            <v>0</v>
          </cell>
          <cell r="E1486">
            <v>20</v>
          </cell>
          <cell r="F1486">
            <v>21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</row>
        <row r="1487">
          <cell r="A1487">
            <v>3188</v>
          </cell>
          <cell r="B1487" t="str">
            <v>Oak Forest</v>
          </cell>
          <cell r="C1487" t="str">
            <v>USA &amp; Canada</v>
          </cell>
          <cell r="D1487">
            <v>0</v>
          </cell>
          <cell r="E1487">
            <v>20</v>
          </cell>
          <cell r="F1487">
            <v>21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</row>
        <row r="1488">
          <cell r="A1488">
            <v>3190</v>
          </cell>
          <cell r="B1488" t="str">
            <v>Oak Park-River Forest</v>
          </cell>
          <cell r="C1488" t="str">
            <v>USA &amp; Canada</v>
          </cell>
          <cell r="D1488">
            <v>0</v>
          </cell>
          <cell r="E1488">
            <v>67</v>
          </cell>
          <cell r="F1488">
            <v>75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</row>
        <row r="1489">
          <cell r="A1489">
            <v>3191</v>
          </cell>
          <cell r="B1489" t="str">
            <v>Chicago O'Hare</v>
          </cell>
          <cell r="C1489" t="str">
            <v>USA &amp; Canada</v>
          </cell>
          <cell r="D1489">
            <v>0</v>
          </cell>
          <cell r="E1489">
            <v>24</v>
          </cell>
          <cell r="F1489">
            <v>26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</row>
        <row r="1490">
          <cell r="A1490">
            <v>3192</v>
          </cell>
          <cell r="B1490" t="str">
            <v>Orland Park</v>
          </cell>
          <cell r="C1490" t="str">
            <v>USA &amp; Canada</v>
          </cell>
          <cell r="D1490">
            <v>0</v>
          </cell>
          <cell r="E1490">
            <v>35</v>
          </cell>
          <cell r="F1490">
            <v>35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</row>
        <row r="1491">
          <cell r="A1491">
            <v>3193</v>
          </cell>
          <cell r="B1491" t="str">
            <v>Moraine Valley (Palos Hills)</v>
          </cell>
          <cell r="C1491" t="str">
            <v>USA &amp; Canada</v>
          </cell>
          <cell r="D1491">
            <v>0</v>
          </cell>
          <cell r="E1491">
            <v>15</v>
          </cell>
          <cell r="F1491">
            <v>14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</row>
        <row r="1492">
          <cell r="A1492">
            <v>3195</v>
          </cell>
          <cell r="B1492" t="str">
            <v>Plainfield</v>
          </cell>
          <cell r="C1492" t="str">
            <v>USA &amp; Canada</v>
          </cell>
          <cell r="D1492">
            <v>0</v>
          </cell>
          <cell r="E1492">
            <v>18</v>
          </cell>
          <cell r="F1492">
            <v>18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</row>
        <row r="1493">
          <cell r="A1493">
            <v>3196</v>
          </cell>
          <cell r="B1493" t="str">
            <v>Norridge-Harwood Heights</v>
          </cell>
          <cell r="C1493" t="str">
            <v>USA &amp; Canada</v>
          </cell>
          <cell r="D1493">
            <v>0</v>
          </cell>
          <cell r="E1493">
            <v>13</v>
          </cell>
          <cell r="F1493">
            <v>13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</row>
        <row r="1494">
          <cell r="A1494">
            <v>3197</v>
          </cell>
          <cell r="B1494" t="str">
            <v>Tinley Park-Frankfort</v>
          </cell>
          <cell r="C1494" t="str">
            <v>USA &amp; Canada</v>
          </cell>
          <cell r="D1494">
            <v>0</v>
          </cell>
          <cell r="E1494">
            <v>12</v>
          </cell>
          <cell r="F1494">
            <v>13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</row>
        <row r="1495">
          <cell r="A1495">
            <v>3198</v>
          </cell>
          <cell r="B1495" t="str">
            <v>Western Springs</v>
          </cell>
          <cell r="C1495" t="str">
            <v>USA &amp; Canada</v>
          </cell>
          <cell r="D1495">
            <v>0</v>
          </cell>
          <cell r="E1495">
            <v>16</v>
          </cell>
          <cell r="F1495">
            <v>17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</row>
        <row r="1496">
          <cell r="A1496">
            <v>3199</v>
          </cell>
          <cell r="B1496" t="str">
            <v>Westmont</v>
          </cell>
          <cell r="C1496" t="str">
            <v>USA &amp; Canada</v>
          </cell>
          <cell r="D1496">
            <v>0</v>
          </cell>
          <cell r="E1496">
            <v>33</v>
          </cell>
          <cell r="F1496">
            <v>33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</row>
        <row r="1497">
          <cell r="A1497">
            <v>3200</v>
          </cell>
          <cell r="B1497" t="str">
            <v>Wilmington</v>
          </cell>
          <cell r="C1497" t="str">
            <v>USA &amp; Canada</v>
          </cell>
          <cell r="D1497">
            <v>0</v>
          </cell>
          <cell r="E1497">
            <v>18</v>
          </cell>
          <cell r="F1497">
            <v>20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</row>
        <row r="1498">
          <cell r="A1498">
            <v>22369</v>
          </cell>
          <cell r="B1498" t="str">
            <v>Chicago Financial District</v>
          </cell>
          <cell r="C1498" t="str">
            <v>USA &amp; Canada</v>
          </cell>
          <cell r="D1498">
            <v>0</v>
          </cell>
          <cell r="E1498">
            <v>14</v>
          </cell>
          <cell r="F1498">
            <v>14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</row>
        <row r="1499">
          <cell r="A1499">
            <v>24235</v>
          </cell>
          <cell r="B1499" t="str">
            <v>Bensenville</v>
          </cell>
          <cell r="C1499" t="str">
            <v>USA &amp; Canada</v>
          </cell>
          <cell r="D1499">
            <v>0</v>
          </cell>
          <cell r="E1499">
            <v>19</v>
          </cell>
          <cell r="F1499">
            <v>17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</row>
        <row r="1500">
          <cell r="A1500">
            <v>24867</v>
          </cell>
          <cell r="B1500" t="str">
            <v>Countryside</v>
          </cell>
          <cell r="C1500" t="str">
            <v>USA &amp; Canada</v>
          </cell>
          <cell r="D1500">
            <v>0</v>
          </cell>
          <cell r="E1500">
            <v>13</v>
          </cell>
          <cell r="F1500">
            <v>13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</row>
        <row r="1501">
          <cell r="A1501">
            <v>26367</v>
          </cell>
          <cell r="B1501" t="str">
            <v>Woodridge</v>
          </cell>
          <cell r="C1501" t="str">
            <v>USA &amp; Canada</v>
          </cell>
          <cell r="D1501">
            <v>0</v>
          </cell>
          <cell r="E1501">
            <v>32</v>
          </cell>
          <cell r="F1501">
            <v>33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</row>
        <row r="1502">
          <cell r="A1502">
            <v>27643</v>
          </cell>
          <cell r="B1502" t="str">
            <v>Chicago Northwest</v>
          </cell>
          <cell r="C1502" t="str">
            <v>USA &amp; Canada</v>
          </cell>
          <cell r="D1502">
            <v>0</v>
          </cell>
          <cell r="E1502">
            <v>18</v>
          </cell>
          <cell r="F1502">
            <v>18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</row>
        <row r="1503">
          <cell r="A1503">
            <v>27710</v>
          </cell>
          <cell r="B1503" t="str">
            <v>New Lenox</v>
          </cell>
          <cell r="C1503" t="str">
            <v>USA &amp; Canada</v>
          </cell>
          <cell r="D1503">
            <v>0</v>
          </cell>
          <cell r="E1503">
            <v>26</v>
          </cell>
          <cell r="F1503">
            <v>28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</row>
        <row r="1504">
          <cell r="A1504">
            <v>28034</v>
          </cell>
          <cell r="B1504" t="str">
            <v>Naperville Sunrise</v>
          </cell>
          <cell r="C1504" t="str">
            <v>USA &amp; Canada</v>
          </cell>
          <cell r="D1504">
            <v>0</v>
          </cell>
          <cell r="E1504">
            <v>45</v>
          </cell>
          <cell r="F1504">
            <v>45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</row>
        <row r="1505">
          <cell r="A1505">
            <v>29728</v>
          </cell>
          <cell r="B1505" t="str">
            <v>Aurora Sunrise</v>
          </cell>
          <cell r="C1505" t="str">
            <v>USA &amp; Canada</v>
          </cell>
          <cell r="D1505">
            <v>0</v>
          </cell>
          <cell r="E1505">
            <v>28</v>
          </cell>
          <cell r="F1505">
            <v>28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</row>
        <row r="1506">
          <cell r="A1506">
            <v>50248</v>
          </cell>
          <cell r="B1506" t="str">
            <v>Chicago Southeast, Chicago</v>
          </cell>
          <cell r="C1506" t="str">
            <v>USA &amp; Canada</v>
          </cell>
          <cell r="D1506">
            <v>0</v>
          </cell>
          <cell r="E1506">
            <v>11</v>
          </cell>
          <cell r="F1506">
            <v>12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</row>
        <row r="1507">
          <cell r="A1507">
            <v>52540</v>
          </cell>
          <cell r="B1507" t="str">
            <v>Brookfield-Riverside</v>
          </cell>
          <cell r="C1507" t="str">
            <v>USA &amp; Canada</v>
          </cell>
          <cell r="D1507">
            <v>0</v>
          </cell>
          <cell r="E1507">
            <v>8</v>
          </cell>
          <cell r="F1507">
            <v>8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</row>
        <row r="1508">
          <cell r="A1508">
            <v>53311</v>
          </cell>
          <cell r="B1508" t="str">
            <v>Romeoville</v>
          </cell>
          <cell r="C1508" t="str">
            <v>USA &amp; Canada</v>
          </cell>
          <cell r="D1508">
            <v>0</v>
          </cell>
          <cell r="E1508">
            <v>20</v>
          </cell>
          <cell r="F1508">
            <v>21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</row>
        <row r="1509">
          <cell r="A1509">
            <v>60817</v>
          </cell>
          <cell r="B1509" t="str">
            <v>Oswego</v>
          </cell>
          <cell r="C1509" t="str">
            <v>USA &amp; Canada</v>
          </cell>
          <cell r="D1509">
            <v>0</v>
          </cell>
          <cell r="E1509">
            <v>21</v>
          </cell>
          <cell r="F1509">
            <v>21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</row>
        <row r="1510">
          <cell r="A1510">
            <v>62153</v>
          </cell>
          <cell r="B1510" t="str">
            <v>Chicago-Near South</v>
          </cell>
          <cell r="C1510" t="str">
            <v>USA &amp; Canada</v>
          </cell>
          <cell r="D1510">
            <v>0</v>
          </cell>
          <cell r="E1510">
            <v>10</v>
          </cell>
          <cell r="F1510">
            <v>11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</row>
        <row r="1511">
          <cell r="A1511">
            <v>66174</v>
          </cell>
          <cell r="B1511" t="str">
            <v>Channahon-Minooka</v>
          </cell>
          <cell r="C1511" t="str">
            <v>USA &amp; Canada</v>
          </cell>
          <cell r="D1511">
            <v>0</v>
          </cell>
          <cell r="E1511">
            <v>26</v>
          </cell>
          <cell r="F1511">
            <v>23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</row>
        <row r="1512">
          <cell r="A1512">
            <v>70534</v>
          </cell>
          <cell r="B1512" t="str">
            <v>Chicago Lakeview</v>
          </cell>
          <cell r="C1512" t="str">
            <v>USA &amp; Canada</v>
          </cell>
          <cell r="D1512">
            <v>0</v>
          </cell>
          <cell r="E1512">
            <v>37</v>
          </cell>
          <cell r="F1512">
            <v>37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</row>
        <row r="1513">
          <cell r="A1513">
            <v>75222</v>
          </cell>
          <cell r="B1513" t="str">
            <v>Naperville Downtown</v>
          </cell>
          <cell r="C1513" t="str">
            <v>USA &amp; Canada</v>
          </cell>
          <cell r="D1513">
            <v>0</v>
          </cell>
          <cell r="E1513">
            <v>21</v>
          </cell>
          <cell r="F1513">
            <v>21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</row>
        <row r="1514">
          <cell r="A1514">
            <v>79311</v>
          </cell>
          <cell r="B1514" t="str">
            <v>Chicagoland Lithuanians (Westmont)</v>
          </cell>
          <cell r="C1514" t="str">
            <v>USA &amp; Canada</v>
          </cell>
          <cell r="D1514">
            <v>0</v>
          </cell>
          <cell r="E1514">
            <v>26</v>
          </cell>
          <cell r="F1514">
            <v>27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</row>
        <row r="1515">
          <cell r="A1515">
            <v>82298</v>
          </cell>
          <cell r="B1515" t="str">
            <v>Lemont-Homer Glen</v>
          </cell>
          <cell r="C1515" t="str">
            <v>USA &amp; Canada</v>
          </cell>
          <cell r="D1515">
            <v>0</v>
          </cell>
          <cell r="E1515">
            <v>16</v>
          </cell>
          <cell r="F1515">
            <v>18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</row>
        <row r="1516">
          <cell r="A1516">
            <v>85182</v>
          </cell>
          <cell r="B1516" t="str">
            <v>Chicago Little Village</v>
          </cell>
          <cell r="C1516" t="str">
            <v>USA &amp; Canada</v>
          </cell>
          <cell r="D1516">
            <v>0</v>
          </cell>
          <cell r="E1516">
            <v>12</v>
          </cell>
          <cell r="F1516">
            <v>12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</row>
        <row r="1517">
          <cell r="A1517">
            <v>86137</v>
          </cell>
          <cell r="B1517" t="str">
            <v>Oak Lawn Healthcare</v>
          </cell>
          <cell r="C1517" t="str">
            <v>USA &amp; Canada</v>
          </cell>
          <cell r="D1517">
            <v>0</v>
          </cell>
          <cell r="E1517">
            <v>12</v>
          </cell>
          <cell r="F1517">
            <v>11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</row>
        <row r="1518">
          <cell r="A1518">
            <v>86797</v>
          </cell>
          <cell r="B1518" t="str">
            <v>Chicago Cosmopolitan</v>
          </cell>
          <cell r="C1518" t="str">
            <v>USA &amp; Canada</v>
          </cell>
          <cell r="D1518">
            <v>0</v>
          </cell>
          <cell r="E1518">
            <v>29</v>
          </cell>
          <cell r="F1518">
            <v>33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</row>
        <row r="1519">
          <cell r="A1519">
            <v>86835</v>
          </cell>
          <cell r="B1519" t="str">
            <v>Montgomery</v>
          </cell>
          <cell r="C1519" t="str">
            <v>USA &amp; Canada</v>
          </cell>
          <cell r="D1519">
            <v>0</v>
          </cell>
          <cell r="E1519">
            <v>18</v>
          </cell>
          <cell r="F1519">
            <v>19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</row>
        <row r="1520">
          <cell r="A1520">
            <v>88709</v>
          </cell>
          <cell r="B1520" t="str">
            <v>Naperville - After Dark</v>
          </cell>
          <cell r="C1520" t="str">
            <v>USA &amp; Canada</v>
          </cell>
          <cell r="D1520">
            <v>0</v>
          </cell>
          <cell r="E1520">
            <v>14</v>
          </cell>
          <cell r="F1520">
            <v>15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</row>
        <row r="1521">
          <cell r="A1521">
            <v>89673</v>
          </cell>
          <cell r="B1521" t="str">
            <v>The Southland (Richton Park)</v>
          </cell>
          <cell r="C1521" t="str">
            <v>USA &amp; Canada</v>
          </cell>
          <cell r="D1521">
            <v>0</v>
          </cell>
          <cell r="E1521">
            <v>20</v>
          </cell>
          <cell r="F1521">
            <v>11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</row>
        <row r="1522">
          <cell r="A1522">
            <v>89700</v>
          </cell>
          <cell r="B1522" t="str">
            <v>Chicago World Nations</v>
          </cell>
          <cell r="C1522" t="str">
            <v>USA &amp; Canada</v>
          </cell>
          <cell r="D1522">
            <v>0</v>
          </cell>
          <cell r="E1522">
            <v>44</v>
          </cell>
          <cell r="F1522">
            <v>40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</row>
        <row r="1523">
          <cell r="A1523" t="str">
            <v>Existing Club Totals</v>
          </cell>
          <cell r="B1523">
            <v>0</v>
          </cell>
          <cell r="C1523">
            <v>0</v>
          </cell>
          <cell r="D1523">
            <v>0</v>
          </cell>
          <cell r="E1523">
            <v>1719</v>
          </cell>
          <cell r="F1523">
            <v>1750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</row>
        <row r="1525">
          <cell r="A1525" t="str">
            <v xml:space="preserve">New Clubs Chartered Since 1 July </v>
          </cell>
          <cell r="B1525">
            <v>0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</row>
        <row r="1526">
          <cell r="A1526" t="str">
            <v>Club ID</v>
          </cell>
          <cell r="B1526" t="str">
            <v>Club Name</v>
          </cell>
          <cell r="C1526" t="str">
            <v>Region 14 Name</v>
          </cell>
          <cell r="D1526">
            <v>0</v>
          </cell>
          <cell r="E1526" t="str">
            <v>Member Count @ 1 July</v>
          </cell>
          <cell r="F1526" t="str">
            <v>Member Count @ Current</v>
          </cell>
          <cell r="G1526">
            <v>0</v>
          </cell>
          <cell r="H1526" t="str">
            <v>Termination Reason</v>
          </cell>
          <cell r="I1526">
            <v>0</v>
          </cell>
          <cell r="J1526" t="str">
            <v>Termination Date</v>
          </cell>
        </row>
        <row r="1527">
          <cell r="A1527">
            <v>90532</v>
          </cell>
          <cell r="B1527" t="str">
            <v>Melrose Park Cosmopolita</v>
          </cell>
          <cell r="C1527" t="str">
            <v>USA &amp; Canada</v>
          </cell>
          <cell r="D1527">
            <v>0</v>
          </cell>
          <cell r="E1527">
            <v>0</v>
          </cell>
          <cell r="F1527">
            <v>20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</row>
        <row r="1528">
          <cell r="A1528" t="str">
            <v>New Club Totals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20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</row>
        <row r="1530">
          <cell r="A1530">
            <v>0</v>
          </cell>
          <cell r="B1530">
            <v>0</v>
          </cell>
          <cell r="C1530">
            <v>0</v>
          </cell>
          <cell r="D1530" t="str">
            <v>Member at 1 July</v>
          </cell>
          <cell r="E1530">
            <v>0</v>
          </cell>
          <cell r="F1530">
            <v>0</v>
          </cell>
          <cell r="G1530" t="str">
            <v>Member @ Current</v>
          </cell>
          <cell r="H1530">
            <v>0</v>
          </cell>
          <cell r="I1530" t="str">
            <v>Net Change from 1 July</v>
          </cell>
          <cell r="J1530">
            <v>0</v>
          </cell>
        </row>
        <row r="1531">
          <cell r="A1531" t="str">
            <v>Total Performance For District # 6450</v>
          </cell>
          <cell r="B1531">
            <v>0</v>
          </cell>
          <cell r="C1531">
            <v>0</v>
          </cell>
          <cell r="D1531">
            <v>1719</v>
          </cell>
          <cell r="E1531">
            <v>0</v>
          </cell>
          <cell r="F1531">
            <v>0</v>
          </cell>
          <cell r="G1531">
            <v>1770</v>
          </cell>
          <cell r="H1531">
            <v>0</v>
          </cell>
          <cell r="I1531">
            <v>51</v>
          </cell>
          <cell r="J15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Zones 25B &amp; 29 District Growth report (as of 12 May)</v>
          </cell>
        </row>
        <row r="2">
          <cell r="A2" t="str">
            <v>District ID 5580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E3" t="str">
            <v>Member Count @ 1 July</v>
          </cell>
          <cell r="F3" t="str">
            <v>Member Count @ Current</v>
          </cell>
          <cell r="H3" t="str">
            <v>Termination Reason</v>
          </cell>
          <cell r="J3" t="str">
            <v>Termination Date</v>
          </cell>
          <cell r="K3" t="str">
            <v>Net Change from 1 July</v>
          </cell>
        </row>
        <row r="4">
          <cell r="A4">
            <v>1384</v>
          </cell>
          <cell r="B4" t="str">
            <v>Fort Frances</v>
          </cell>
          <cell r="C4" t="str">
            <v>USA &amp; Canada</v>
          </cell>
          <cell r="E4">
            <v>0</v>
          </cell>
          <cell r="F4">
            <v>0</v>
          </cell>
          <cell r="K4">
            <v>0</v>
          </cell>
        </row>
        <row r="5">
          <cell r="A5">
            <v>1385</v>
          </cell>
          <cell r="B5" t="str">
            <v>Thunder Bay (Fort William)</v>
          </cell>
          <cell r="C5" t="str">
            <v>USA &amp; Canada</v>
          </cell>
          <cell r="E5">
            <v>43</v>
          </cell>
          <cell r="F5">
            <v>44</v>
          </cell>
          <cell r="K5">
            <v>1</v>
          </cell>
        </row>
        <row r="6">
          <cell r="A6">
            <v>1387</v>
          </cell>
          <cell r="B6" t="str">
            <v>Thunder Bay (Port Arthur)</v>
          </cell>
          <cell r="C6" t="str">
            <v>USA &amp; Canada</v>
          </cell>
          <cell r="E6">
            <v>51</v>
          </cell>
          <cell r="F6">
            <v>53</v>
          </cell>
          <cell r="K6">
            <v>2</v>
          </cell>
        </row>
        <row r="7">
          <cell r="A7">
            <v>1388</v>
          </cell>
          <cell r="B7" t="str">
            <v>Baudette</v>
          </cell>
          <cell r="C7" t="str">
            <v>USA &amp; Canada</v>
          </cell>
          <cell r="E7">
            <v>14</v>
          </cell>
          <cell r="F7">
            <v>13</v>
          </cell>
          <cell r="K7">
            <v>-1</v>
          </cell>
        </row>
        <row r="8">
          <cell r="A8">
            <v>1389</v>
          </cell>
          <cell r="B8" t="str">
            <v>Bemidji</v>
          </cell>
          <cell r="C8" t="str">
            <v>USA &amp; Canada</v>
          </cell>
          <cell r="E8">
            <v>104</v>
          </cell>
          <cell r="F8">
            <v>102</v>
          </cell>
          <cell r="K8">
            <v>-2</v>
          </cell>
        </row>
        <row r="9">
          <cell r="A9">
            <v>1390</v>
          </cell>
          <cell r="B9" t="str">
            <v>Brainerd</v>
          </cell>
          <cell r="C9" t="str">
            <v>USA &amp; Canada</v>
          </cell>
          <cell r="E9">
            <v>96</v>
          </cell>
          <cell r="F9">
            <v>96</v>
          </cell>
          <cell r="K9">
            <v>0</v>
          </cell>
        </row>
        <row r="10">
          <cell r="A10">
            <v>1392</v>
          </cell>
          <cell r="B10" t="str">
            <v>Cloquet</v>
          </cell>
          <cell r="C10" t="str">
            <v>USA &amp; Canada</v>
          </cell>
          <cell r="E10">
            <v>31</v>
          </cell>
          <cell r="F10">
            <v>29</v>
          </cell>
          <cell r="K10">
            <v>-2</v>
          </cell>
        </row>
        <row r="11">
          <cell r="A11">
            <v>1393</v>
          </cell>
          <cell r="B11" t="str">
            <v>Crookston</v>
          </cell>
          <cell r="C11" t="str">
            <v>USA &amp; Canada</v>
          </cell>
          <cell r="E11">
            <v>38</v>
          </cell>
          <cell r="F11">
            <v>29</v>
          </cell>
          <cell r="K11">
            <v>-9</v>
          </cell>
        </row>
        <row r="12">
          <cell r="A12">
            <v>1394</v>
          </cell>
          <cell r="B12" t="str">
            <v>Detroit Lakes</v>
          </cell>
          <cell r="C12" t="str">
            <v>USA &amp; Canada</v>
          </cell>
          <cell r="E12">
            <v>96</v>
          </cell>
          <cell r="F12">
            <v>97</v>
          </cell>
          <cell r="K12">
            <v>1</v>
          </cell>
        </row>
        <row r="13">
          <cell r="A13">
            <v>1395</v>
          </cell>
          <cell r="B13" t="str">
            <v>Duluth</v>
          </cell>
          <cell r="C13" t="str">
            <v>USA &amp; Canada</v>
          </cell>
          <cell r="E13">
            <v>134</v>
          </cell>
          <cell r="F13">
            <v>127</v>
          </cell>
          <cell r="K13">
            <v>-7</v>
          </cell>
        </row>
        <row r="14">
          <cell r="A14">
            <v>1396</v>
          </cell>
          <cell r="B14" t="str">
            <v>Duluth Skyline</v>
          </cell>
          <cell r="C14" t="str">
            <v>USA &amp; Canada</v>
          </cell>
          <cell r="E14">
            <v>38</v>
          </cell>
          <cell r="F14">
            <v>34</v>
          </cell>
          <cell r="K14">
            <v>-4</v>
          </cell>
        </row>
        <row r="15">
          <cell r="A15">
            <v>1397</v>
          </cell>
          <cell r="B15" t="str">
            <v>East Grand Forks</v>
          </cell>
          <cell r="C15" t="str">
            <v>USA &amp; Canada</v>
          </cell>
          <cell r="E15">
            <v>12</v>
          </cell>
          <cell r="F15">
            <v>12</v>
          </cell>
          <cell r="K15">
            <v>0</v>
          </cell>
        </row>
        <row r="16">
          <cell r="A16">
            <v>1398</v>
          </cell>
          <cell r="B16" t="str">
            <v>Ely</v>
          </cell>
          <cell r="C16" t="str">
            <v>USA &amp; Canada</v>
          </cell>
          <cell r="E16">
            <v>44</v>
          </cell>
          <cell r="F16">
            <v>45</v>
          </cell>
          <cell r="K16">
            <v>1</v>
          </cell>
        </row>
        <row r="17">
          <cell r="A17">
            <v>1399</v>
          </cell>
          <cell r="B17" t="str">
            <v>Fergus Falls</v>
          </cell>
          <cell r="C17" t="str">
            <v>USA &amp; Canada</v>
          </cell>
          <cell r="E17">
            <v>41</v>
          </cell>
          <cell r="F17">
            <v>37</v>
          </cell>
          <cell r="K17">
            <v>-4</v>
          </cell>
        </row>
        <row r="18">
          <cell r="A18">
            <v>1400</v>
          </cell>
          <cell r="B18" t="str">
            <v>Fosston</v>
          </cell>
          <cell r="C18" t="str">
            <v>USA &amp; Canada</v>
          </cell>
          <cell r="E18">
            <v>22</v>
          </cell>
          <cell r="F18">
            <v>21</v>
          </cell>
          <cell r="K18">
            <v>-1</v>
          </cell>
        </row>
        <row r="19">
          <cell r="A19">
            <v>1401</v>
          </cell>
          <cell r="B19" t="str">
            <v>Grand Rapids</v>
          </cell>
          <cell r="C19" t="str">
            <v>USA &amp; Canada</v>
          </cell>
          <cell r="E19">
            <v>39</v>
          </cell>
          <cell r="F19">
            <v>38</v>
          </cell>
          <cell r="K19">
            <v>-1</v>
          </cell>
        </row>
        <row r="20">
          <cell r="A20">
            <v>1402</v>
          </cell>
          <cell r="B20" t="str">
            <v>Hibbing</v>
          </cell>
          <cell r="C20" t="str">
            <v>USA &amp; Canada</v>
          </cell>
          <cell r="E20">
            <v>22</v>
          </cell>
          <cell r="F20">
            <v>18</v>
          </cell>
          <cell r="K20">
            <v>-4</v>
          </cell>
        </row>
        <row r="21">
          <cell r="A21">
            <v>1403</v>
          </cell>
          <cell r="B21" t="str">
            <v>International Falls</v>
          </cell>
          <cell r="C21" t="str">
            <v>USA &amp; Canada</v>
          </cell>
          <cell r="E21">
            <v>42</v>
          </cell>
          <cell r="F21">
            <v>50</v>
          </cell>
          <cell r="K21">
            <v>8</v>
          </cell>
        </row>
        <row r="22">
          <cell r="A22">
            <v>1404</v>
          </cell>
          <cell r="B22" t="str">
            <v>Little Falls</v>
          </cell>
          <cell r="C22" t="str">
            <v>USA &amp; Canada</v>
          </cell>
          <cell r="E22">
            <v>10</v>
          </cell>
          <cell r="F22">
            <v>11</v>
          </cell>
          <cell r="K22">
            <v>1</v>
          </cell>
        </row>
        <row r="23">
          <cell r="A23">
            <v>1405</v>
          </cell>
          <cell r="B23" t="str">
            <v>Moorhead</v>
          </cell>
          <cell r="C23" t="str">
            <v>USA &amp; Canada</v>
          </cell>
          <cell r="E23">
            <v>62</v>
          </cell>
          <cell r="F23">
            <v>60</v>
          </cell>
          <cell r="K23">
            <v>-2</v>
          </cell>
        </row>
        <row r="24">
          <cell r="A24">
            <v>1406</v>
          </cell>
          <cell r="B24" t="str">
            <v>Park Rapids</v>
          </cell>
          <cell r="C24" t="str">
            <v>USA &amp; Canada</v>
          </cell>
          <cell r="E24">
            <v>64</v>
          </cell>
          <cell r="F24">
            <v>66</v>
          </cell>
          <cell r="K24">
            <v>2</v>
          </cell>
        </row>
        <row r="25">
          <cell r="A25">
            <v>1407</v>
          </cell>
          <cell r="B25" t="str">
            <v>Pelican Rapids</v>
          </cell>
          <cell r="C25" t="str">
            <v>USA &amp; Canada</v>
          </cell>
          <cell r="E25">
            <v>24</v>
          </cell>
          <cell r="F25">
            <v>20</v>
          </cell>
          <cell r="K25">
            <v>-4</v>
          </cell>
        </row>
        <row r="26">
          <cell r="A26">
            <v>1408</v>
          </cell>
          <cell r="B26" t="str">
            <v>Perham</v>
          </cell>
          <cell r="C26" t="str">
            <v>USA &amp; Canada</v>
          </cell>
          <cell r="E26">
            <v>64</v>
          </cell>
          <cell r="F26">
            <v>69</v>
          </cell>
          <cell r="K26">
            <v>5</v>
          </cell>
        </row>
        <row r="27">
          <cell r="A27">
            <v>1409</v>
          </cell>
          <cell r="B27" t="str">
            <v>Staples</v>
          </cell>
          <cell r="C27" t="str">
            <v>USA &amp; Canada</v>
          </cell>
          <cell r="E27">
            <v>22</v>
          </cell>
          <cell r="F27">
            <v>21</v>
          </cell>
          <cell r="K27">
            <v>-1</v>
          </cell>
        </row>
        <row r="28">
          <cell r="A28">
            <v>1410</v>
          </cell>
          <cell r="B28" t="str">
            <v>Thief River Falls</v>
          </cell>
          <cell r="C28" t="str">
            <v>USA &amp; Canada</v>
          </cell>
          <cell r="E28">
            <v>54</v>
          </cell>
          <cell r="F28">
            <v>53</v>
          </cell>
          <cell r="K28">
            <v>-1</v>
          </cell>
        </row>
        <row r="29">
          <cell r="A29">
            <v>1411</v>
          </cell>
          <cell r="B29" t="str">
            <v>Virginia</v>
          </cell>
          <cell r="C29" t="str">
            <v>USA &amp; Canada</v>
          </cell>
          <cell r="E29">
            <v>36</v>
          </cell>
          <cell r="F29">
            <v>33</v>
          </cell>
          <cell r="K29">
            <v>-3</v>
          </cell>
        </row>
        <row r="30">
          <cell r="A30">
            <v>1412</v>
          </cell>
          <cell r="B30" t="str">
            <v>Wadena</v>
          </cell>
          <cell r="C30" t="str">
            <v>USA &amp; Canada</v>
          </cell>
          <cell r="E30">
            <v>50</v>
          </cell>
          <cell r="F30">
            <v>48</v>
          </cell>
          <cell r="K30">
            <v>-2</v>
          </cell>
        </row>
        <row r="31">
          <cell r="A31">
            <v>1413</v>
          </cell>
          <cell r="B31" t="str">
            <v>Walker</v>
          </cell>
          <cell r="C31" t="str">
            <v>USA &amp; Canada</v>
          </cell>
          <cell r="E31">
            <v>46</v>
          </cell>
          <cell r="F31">
            <v>48</v>
          </cell>
          <cell r="K31">
            <v>2</v>
          </cell>
        </row>
        <row r="32">
          <cell r="A32">
            <v>1414</v>
          </cell>
          <cell r="B32" t="str">
            <v>Bismarck</v>
          </cell>
          <cell r="C32" t="str">
            <v>USA &amp; Canada</v>
          </cell>
          <cell r="E32">
            <v>114</v>
          </cell>
          <cell r="F32">
            <v>119</v>
          </cell>
          <cell r="K32">
            <v>5</v>
          </cell>
        </row>
        <row r="33">
          <cell r="A33">
            <v>1415</v>
          </cell>
          <cell r="B33" t="str">
            <v>Bowman</v>
          </cell>
          <cell r="C33" t="str">
            <v>USA &amp; Canada</v>
          </cell>
          <cell r="E33">
            <v>22</v>
          </cell>
          <cell r="F33">
            <v>21</v>
          </cell>
          <cell r="K33">
            <v>-1</v>
          </cell>
        </row>
        <row r="34">
          <cell r="A34">
            <v>1416</v>
          </cell>
          <cell r="B34" t="str">
            <v>Devils Lake</v>
          </cell>
          <cell r="C34" t="str">
            <v>USA &amp; Canada</v>
          </cell>
          <cell r="E34">
            <v>59</v>
          </cell>
          <cell r="F34">
            <v>57</v>
          </cell>
          <cell r="K34">
            <v>-2</v>
          </cell>
        </row>
        <row r="35">
          <cell r="A35">
            <v>1417</v>
          </cell>
          <cell r="B35" t="str">
            <v>Dickinson</v>
          </cell>
          <cell r="C35" t="str">
            <v>USA &amp; Canada</v>
          </cell>
          <cell r="E35">
            <v>70</v>
          </cell>
          <cell r="F35">
            <v>69</v>
          </cell>
          <cell r="K35">
            <v>-1</v>
          </cell>
        </row>
        <row r="36">
          <cell r="A36">
            <v>1418</v>
          </cell>
          <cell r="B36" t="str">
            <v>Fargo</v>
          </cell>
          <cell r="C36" t="str">
            <v>USA &amp; Canada</v>
          </cell>
          <cell r="E36">
            <v>70</v>
          </cell>
          <cell r="F36">
            <v>71</v>
          </cell>
          <cell r="K36">
            <v>1</v>
          </cell>
        </row>
        <row r="37">
          <cell r="A37">
            <v>1419</v>
          </cell>
          <cell r="B37" t="str">
            <v>Grand Forks</v>
          </cell>
          <cell r="C37" t="str">
            <v>USA &amp; Canada</v>
          </cell>
          <cell r="E37">
            <v>31</v>
          </cell>
          <cell r="F37">
            <v>27</v>
          </cell>
          <cell r="K37">
            <v>-4</v>
          </cell>
        </row>
        <row r="38">
          <cell r="A38">
            <v>1420</v>
          </cell>
          <cell r="B38" t="str">
            <v>Jamestown</v>
          </cell>
          <cell r="C38" t="str">
            <v>USA &amp; Canada</v>
          </cell>
          <cell r="E38">
            <v>49</v>
          </cell>
          <cell r="F38">
            <v>57</v>
          </cell>
          <cell r="K38">
            <v>8</v>
          </cell>
        </row>
        <row r="39">
          <cell r="A39">
            <v>1422</v>
          </cell>
          <cell r="B39" t="str">
            <v>Minot</v>
          </cell>
          <cell r="C39" t="str">
            <v>USA &amp; Canada</v>
          </cell>
          <cell r="E39">
            <v>78</v>
          </cell>
          <cell r="F39">
            <v>75</v>
          </cell>
          <cell r="K39">
            <v>-3</v>
          </cell>
        </row>
        <row r="40">
          <cell r="A40">
            <v>1423</v>
          </cell>
          <cell r="B40" t="str">
            <v>Valley City</v>
          </cell>
          <cell r="C40" t="str">
            <v>USA &amp; Canada</v>
          </cell>
          <cell r="E40">
            <v>15</v>
          </cell>
          <cell r="F40">
            <v>13</v>
          </cell>
          <cell r="K40">
            <v>-2</v>
          </cell>
        </row>
        <row r="41">
          <cell r="A41">
            <v>1424</v>
          </cell>
          <cell r="B41" t="str">
            <v>Wahpeton Breckenridge</v>
          </cell>
          <cell r="C41" t="str">
            <v>USA &amp; Canada</v>
          </cell>
          <cell r="E41">
            <v>36</v>
          </cell>
          <cell r="F41">
            <v>35</v>
          </cell>
          <cell r="K41">
            <v>-1</v>
          </cell>
        </row>
        <row r="42">
          <cell r="A42">
            <v>1425</v>
          </cell>
          <cell r="B42" t="str">
            <v>Watford City</v>
          </cell>
          <cell r="C42" t="str">
            <v>USA &amp; Canada</v>
          </cell>
          <cell r="E42">
            <v>22</v>
          </cell>
          <cell r="F42">
            <v>17</v>
          </cell>
          <cell r="K42">
            <v>-5</v>
          </cell>
        </row>
        <row r="43">
          <cell r="A43">
            <v>1426</v>
          </cell>
          <cell r="B43" t="str">
            <v>Williston</v>
          </cell>
          <cell r="C43" t="str">
            <v>USA &amp; Canada</v>
          </cell>
          <cell r="E43">
            <v>33</v>
          </cell>
          <cell r="F43">
            <v>37</v>
          </cell>
          <cell r="K43">
            <v>4</v>
          </cell>
        </row>
        <row r="44">
          <cell r="A44">
            <v>1427</v>
          </cell>
          <cell r="B44" t="str">
            <v>Ashland</v>
          </cell>
          <cell r="C44" t="str">
            <v>USA &amp; Canada</v>
          </cell>
          <cell r="E44">
            <v>29</v>
          </cell>
          <cell r="F44">
            <v>25</v>
          </cell>
          <cell r="K44">
            <v>-4</v>
          </cell>
        </row>
        <row r="45">
          <cell r="A45">
            <v>1428</v>
          </cell>
          <cell r="B45" t="str">
            <v>Superior</v>
          </cell>
          <cell r="C45" t="str">
            <v>USA &amp; Canada</v>
          </cell>
          <cell r="E45">
            <v>70</v>
          </cell>
          <cell r="F45">
            <v>69</v>
          </cell>
          <cell r="K45">
            <v>-1</v>
          </cell>
        </row>
        <row r="46">
          <cell r="A46">
            <v>21611</v>
          </cell>
          <cell r="B46" t="str">
            <v>Duluth Harbortown</v>
          </cell>
          <cell r="C46" t="str">
            <v>USA &amp; Canada</v>
          </cell>
          <cell r="E46">
            <v>73</v>
          </cell>
          <cell r="F46">
            <v>68</v>
          </cell>
          <cell r="K46">
            <v>-5</v>
          </cell>
        </row>
        <row r="47">
          <cell r="A47">
            <v>21826</v>
          </cell>
          <cell r="B47" t="str">
            <v>Fargo-West</v>
          </cell>
          <cell r="C47" t="str">
            <v>USA &amp; Canada</v>
          </cell>
          <cell r="E47">
            <v>65</v>
          </cell>
          <cell r="F47">
            <v>60</v>
          </cell>
          <cell r="K47">
            <v>-5</v>
          </cell>
        </row>
        <row r="48">
          <cell r="A48">
            <v>21827</v>
          </cell>
          <cell r="B48" t="str">
            <v>Thunder Bay (Lakehead)</v>
          </cell>
          <cell r="C48" t="str">
            <v>USA &amp; Canada</v>
          </cell>
          <cell r="E48">
            <v>36</v>
          </cell>
          <cell r="F48">
            <v>34</v>
          </cell>
          <cell r="K48">
            <v>-2</v>
          </cell>
        </row>
        <row r="49">
          <cell r="A49">
            <v>21989</v>
          </cell>
          <cell r="B49" t="str">
            <v>Bismarck Far West</v>
          </cell>
          <cell r="C49" t="str">
            <v>USA &amp; Canada</v>
          </cell>
          <cell r="E49">
            <v>33</v>
          </cell>
          <cell r="F49">
            <v>32</v>
          </cell>
          <cell r="K49">
            <v>-1</v>
          </cell>
        </row>
        <row r="50">
          <cell r="A50">
            <v>22547</v>
          </cell>
          <cell r="B50" t="str">
            <v>Long Prairie</v>
          </cell>
          <cell r="C50" t="str">
            <v>USA &amp; Canada</v>
          </cell>
          <cell r="E50">
            <v>19</v>
          </cell>
          <cell r="F50">
            <v>19</v>
          </cell>
          <cell r="K50">
            <v>0</v>
          </cell>
        </row>
        <row r="51">
          <cell r="A51">
            <v>22583</v>
          </cell>
          <cell r="B51" t="str">
            <v>Bagley</v>
          </cell>
          <cell r="C51" t="str">
            <v>USA &amp; Canada</v>
          </cell>
          <cell r="E51">
            <v>20</v>
          </cell>
          <cell r="F51">
            <v>18</v>
          </cell>
          <cell r="K51">
            <v>-2</v>
          </cell>
        </row>
        <row r="52">
          <cell r="A52">
            <v>24507</v>
          </cell>
          <cell r="B52" t="str">
            <v>Brainerd Lakes Sunrise</v>
          </cell>
          <cell r="C52" t="str">
            <v>USA &amp; Canada</v>
          </cell>
          <cell r="E52">
            <v>33</v>
          </cell>
          <cell r="F52">
            <v>31</v>
          </cell>
          <cell r="K52">
            <v>-2</v>
          </cell>
        </row>
        <row r="53">
          <cell r="A53">
            <v>24936</v>
          </cell>
          <cell r="B53" t="str">
            <v>Bemidji Sunrise</v>
          </cell>
          <cell r="C53" t="str">
            <v>USA &amp; Canada</v>
          </cell>
          <cell r="E53">
            <v>30</v>
          </cell>
          <cell r="F53">
            <v>29</v>
          </cell>
          <cell r="K53">
            <v>-1</v>
          </cell>
        </row>
        <row r="54">
          <cell r="A54">
            <v>25512</v>
          </cell>
          <cell r="B54" t="str">
            <v>Hibbing-Chisholm Breakfast</v>
          </cell>
          <cell r="C54" t="str">
            <v>USA &amp; Canada</v>
          </cell>
          <cell r="E54">
            <v>12</v>
          </cell>
          <cell r="F54">
            <v>13</v>
          </cell>
          <cell r="K54">
            <v>1</v>
          </cell>
        </row>
        <row r="55">
          <cell r="A55">
            <v>26232</v>
          </cell>
          <cell r="B55" t="str">
            <v>Detroit Lakes Breakfast</v>
          </cell>
          <cell r="C55" t="str">
            <v>USA &amp; Canada</v>
          </cell>
          <cell r="E55">
            <v>68</v>
          </cell>
          <cell r="F55">
            <v>74</v>
          </cell>
          <cell r="K55">
            <v>6</v>
          </cell>
        </row>
        <row r="56">
          <cell r="A56">
            <v>27847</v>
          </cell>
          <cell r="B56" t="str">
            <v>Fargo-Moorhead AM</v>
          </cell>
          <cell r="C56" t="str">
            <v>USA &amp; Canada</v>
          </cell>
          <cell r="E56">
            <v>45</v>
          </cell>
          <cell r="F56">
            <v>44</v>
          </cell>
          <cell r="K56">
            <v>-1</v>
          </cell>
        </row>
        <row r="57">
          <cell r="A57">
            <v>27971</v>
          </cell>
          <cell r="B57" t="str">
            <v>Grand Rapids Centennial</v>
          </cell>
          <cell r="C57" t="str">
            <v>USA &amp; Canada</v>
          </cell>
          <cell r="E57">
            <v>22</v>
          </cell>
          <cell r="F57">
            <v>19</v>
          </cell>
          <cell r="K57">
            <v>-3</v>
          </cell>
        </row>
        <row r="58">
          <cell r="A58">
            <v>28265</v>
          </cell>
          <cell r="B58" t="str">
            <v>Nipigon</v>
          </cell>
          <cell r="C58" t="str">
            <v>USA &amp; Canada</v>
          </cell>
          <cell r="E58">
            <v>20</v>
          </cell>
          <cell r="F58">
            <v>21</v>
          </cell>
          <cell r="K58">
            <v>1</v>
          </cell>
        </row>
        <row r="59">
          <cell r="A59">
            <v>28491</v>
          </cell>
          <cell r="B59" t="str">
            <v>Central Lakes-Pequot Lakes</v>
          </cell>
          <cell r="C59" t="str">
            <v>USA &amp; Canada</v>
          </cell>
          <cell r="E59">
            <v>19</v>
          </cell>
          <cell r="F59">
            <v>24</v>
          </cell>
          <cell r="K59">
            <v>5</v>
          </cell>
        </row>
        <row r="60">
          <cell r="A60">
            <v>28547</v>
          </cell>
          <cell r="B60" t="str">
            <v>Fergus Falls Sunrise</v>
          </cell>
          <cell r="C60" t="str">
            <v>USA &amp; Canada</v>
          </cell>
          <cell r="E60">
            <v>25</v>
          </cell>
          <cell r="F60">
            <v>23</v>
          </cell>
          <cell r="K60">
            <v>-2</v>
          </cell>
        </row>
        <row r="61">
          <cell r="A61">
            <v>29444</v>
          </cell>
          <cell r="B61" t="str">
            <v>North Shore Two Harbors</v>
          </cell>
          <cell r="C61" t="str">
            <v>USA &amp; Canada</v>
          </cell>
          <cell r="E61">
            <v>25</v>
          </cell>
          <cell r="F61">
            <v>27</v>
          </cell>
          <cell r="K61">
            <v>2</v>
          </cell>
        </row>
        <row r="62">
          <cell r="A62">
            <v>29794</v>
          </cell>
          <cell r="B62" t="str">
            <v>Minot Sunrise</v>
          </cell>
          <cell r="C62" t="str">
            <v>USA &amp; Canada</v>
          </cell>
          <cell r="E62">
            <v>30</v>
          </cell>
          <cell r="F62">
            <v>30</v>
          </cell>
          <cell r="K62">
            <v>0</v>
          </cell>
        </row>
        <row r="63">
          <cell r="A63">
            <v>30746</v>
          </cell>
          <cell r="B63" t="str">
            <v>Aitkin Lakes Area</v>
          </cell>
          <cell r="C63" t="str">
            <v>USA &amp; Canada</v>
          </cell>
          <cell r="E63">
            <v>7</v>
          </cell>
          <cell r="F63">
            <v>0</v>
          </cell>
          <cell r="H63" t="str">
            <v xml:space="preserve"> Non Payment of Dues</v>
          </cell>
          <cell r="J63" t="str">
            <v>25-Nov-2019</v>
          </cell>
          <cell r="K63">
            <v>-7</v>
          </cell>
        </row>
        <row r="64">
          <cell r="A64">
            <v>31534</v>
          </cell>
          <cell r="B64" t="str">
            <v>Quad Cities/Eveleth, Gilbert, Mountain Iron &amp; Virginia</v>
          </cell>
          <cell r="C64" t="str">
            <v>USA &amp; Canada</v>
          </cell>
          <cell r="E64">
            <v>22</v>
          </cell>
          <cell r="F64">
            <v>19</v>
          </cell>
          <cell r="K64">
            <v>-3</v>
          </cell>
        </row>
        <row r="65">
          <cell r="A65">
            <v>50035</v>
          </cell>
          <cell r="B65" t="str">
            <v>Grand Forks A.M.</v>
          </cell>
          <cell r="C65" t="str">
            <v>USA &amp; Canada</v>
          </cell>
          <cell r="E65">
            <v>11</v>
          </cell>
          <cell r="F65">
            <v>11</v>
          </cell>
          <cell r="K65">
            <v>0</v>
          </cell>
        </row>
        <row r="66">
          <cell r="A66">
            <v>67182</v>
          </cell>
          <cell r="B66" t="str">
            <v>East Range Centennial (Biwabik)</v>
          </cell>
          <cell r="C66" t="str">
            <v>USA &amp; Canada</v>
          </cell>
          <cell r="E66">
            <v>9</v>
          </cell>
          <cell r="F66">
            <v>8</v>
          </cell>
          <cell r="K66">
            <v>-1</v>
          </cell>
        </row>
        <row r="67">
          <cell r="A67">
            <v>68396</v>
          </cell>
          <cell r="B67" t="str">
            <v>Superior Sunrise Centennial</v>
          </cell>
          <cell r="C67" t="str">
            <v>USA &amp; Canada</v>
          </cell>
          <cell r="E67">
            <v>18</v>
          </cell>
          <cell r="F67">
            <v>17</v>
          </cell>
          <cell r="K67">
            <v>-1</v>
          </cell>
        </row>
        <row r="68">
          <cell r="A68">
            <v>80851</v>
          </cell>
          <cell r="B68" t="str">
            <v>Duluth Superior Eco</v>
          </cell>
          <cell r="C68" t="str">
            <v>USA &amp; Canada</v>
          </cell>
          <cell r="E68">
            <v>34</v>
          </cell>
          <cell r="F68">
            <v>38</v>
          </cell>
          <cell r="K68">
            <v>4</v>
          </cell>
        </row>
        <row r="69">
          <cell r="A69">
            <v>84414</v>
          </cell>
          <cell r="B69" t="str">
            <v>Fargo Moorhead PM</v>
          </cell>
          <cell r="C69" t="str">
            <v>USA &amp; Canada</v>
          </cell>
          <cell r="E69">
            <v>23</v>
          </cell>
          <cell r="F69">
            <v>20</v>
          </cell>
          <cell r="K69">
            <v>-3</v>
          </cell>
        </row>
        <row r="70">
          <cell r="A70">
            <v>88069</v>
          </cell>
          <cell r="B70" t="str">
            <v>Grand Forks Downtown</v>
          </cell>
          <cell r="C70" t="str">
            <v>USA &amp; Canada</v>
          </cell>
          <cell r="E70">
            <v>23</v>
          </cell>
          <cell r="F70">
            <v>21</v>
          </cell>
          <cell r="K70">
            <v>-2</v>
          </cell>
        </row>
        <row r="71">
          <cell r="A71" t="str">
            <v>Existing Club Totals</v>
          </cell>
          <cell r="E71">
            <v>2719</v>
          </cell>
          <cell r="F71">
            <v>2666</v>
          </cell>
          <cell r="K71">
            <v>-53</v>
          </cell>
        </row>
        <row r="73">
          <cell r="A73" t="str">
            <v>No New Clubs Chartered Since 1 July</v>
          </cell>
        </row>
        <row r="74">
          <cell r="A74" t="str">
            <v>Club ID</v>
          </cell>
          <cell r="B74" t="str">
            <v>Club Name</v>
          </cell>
          <cell r="C74" t="str">
            <v>Region 14 Name</v>
          </cell>
          <cell r="E74" t="str">
            <v>Member Count @ 1 July</v>
          </cell>
          <cell r="F74" t="str">
            <v>Member Count @ Current</v>
          </cell>
          <cell r="H74" t="str">
            <v>Termination Reason</v>
          </cell>
          <cell r="J74" t="str">
            <v>Termination Date</v>
          </cell>
          <cell r="K74" t="str">
            <v>Net Change from 1 July</v>
          </cell>
        </row>
        <row r="75">
          <cell r="E75">
            <v>0</v>
          </cell>
          <cell r="F75">
            <v>0</v>
          </cell>
          <cell r="K75">
            <v>0</v>
          </cell>
        </row>
        <row r="76">
          <cell r="A76" t="str">
            <v>New Club Totals</v>
          </cell>
          <cell r="E76">
            <v>0</v>
          </cell>
          <cell r="F76">
            <v>0</v>
          </cell>
          <cell r="K76">
            <v>0</v>
          </cell>
        </row>
        <row r="78">
          <cell r="D78" t="str">
            <v>Member at 1 July</v>
          </cell>
          <cell r="G78" t="str">
            <v>Member @ Current</v>
          </cell>
          <cell r="I78" t="str">
            <v>Net Change from 1 July</v>
          </cell>
        </row>
        <row r="79">
          <cell r="A79" t="str">
            <v>Total Performance For District # 5580</v>
          </cell>
          <cell r="D79">
            <v>2719</v>
          </cell>
          <cell r="G79">
            <v>2666</v>
          </cell>
          <cell r="I79">
            <v>-53</v>
          </cell>
        </row>
        <row r="81">
          <cell r="A81" t="str">
            <v>District ID 5610</v>
          </cell>
        </row>
        <row r="82">
          <cell r="A82" t="str">
            <v>Club ID</v>
          </cell>
          <cell r="B82" t="str">
            <v>Club Name</v>
          </cell>
          <cell r="C82" t="str">
            <v>Region 14 Name</v>
          </cell>
          <cell r="E82" t="str">
            <v>Member Count @ 1 July</v>
          </cell>
          <cell r="F82" t="str">
            <v>Member Count @ Current</v>
          </cell>
          <cell r="H82" t="str">
            <v>Termination Reason</v>
          </cell>
          <cell r="J82" t="str">
            <v>Termination Date</v>
          </cell>
          <cell r="K82" t="str">
            <v>Net Change from 1 July</v>
          </cell>
        </row>
        <row r="83">
          <cell r="A83">
            <v>1429</v>
          </cell>
          <cell r="B83" t="str">
            <v>Cherokee</v>
          </cell>
          <cell r="C83" t="str">
            <v>USA &amp; Canada</v>
          </cell>
          <cell r="E83">
            <v>41</v>
          </cell>
          <cell r="F83">
            <v>44</v>
          </cell>
          <cell r="K83">
            <v>3</v>
          </cell>
        </row>
        <row r="84">
          <cell r="A84">
            <v>1430</v>
          </cell>
          <cell r="B84" t="str">
            <v>Denison</v>
          </cell>
          <cell r="C84" t="str">
            <v>USA &amp; Canada</v>
          </cell>
          <cell r="E84">
            <v>29</v>
          </cell>
          <cell r="F84">
            <v>31</v>
          </cell>
          <cell r="K84">
            <v>2</v>
          </cell>
        </row>
        <row r="85">
          <cell r="A85">
            <v>1432</v>
          </cell>
          <cell r="B85" t="str">
            <v>Le Mars</v>
          </cell>
          <cell r="C85" t="str">
            <v>USA &amp; Canada</v>
          </cell>
          <cell r="E85">
            <v>25</v>
          </cell>
          <cell r="F85">
            <v>24</v>
          </cell>
          <cell r="K85">
            <v>-1</v>
          </cell>
        </row>
        <row r="86">
          <cell r="A86">
            <v>1433</v>
          </cell>
          <cell r="B86" t="str">
            <v>Mapleton</v>
          </cell>
          <cell r="C86" t="str">
            <v>USA &amp; Canada</v>
          </cell>
          <cell r="E86">
            <v>13</v>
          </cell>
          <cell r="F86">
            <v>14</v>
          </cell>
          <cell r="K86">
            <v>1</v>
          </cell>
        </row>
        <row r="87">
          <cell r="A87">
            <v>1434</v>
          </cell>
          <cell r="B87" t="str">
            <v>Rock Valley</v>
          </cell>
          <cell r="C87" t="str">
            <v>USA &amp; Canada</v>
          </cell>
          <cell r="E87">
            <v>17</v>
          </cell>
          <cell r="F87">
            <v>18</v>
          </cell>
          <cell r="K87">
            <v>1</v>
          </cell>
        </row>
        <row r="88">
          <cell r="A88">
            <v>1435</v>
          </cell>
          <cell r="B88" t="str">
            <v>Sibley</v>
          </cell>
          <cell r="C88" t="str">
            <v>USA &amp; Canada</v>
          </cell>
          <cell r="E88">
            <v>18</v>
          </cell>
          <cell r="F88">
            <v>20</v>
          </cell>
          <cell r="K88">
            <v>2</v>
          </cell>
        </row>
        <row r="89">
          <cell r="A89">
            <v>1436</v>
          </cell>
          <cell r="B89" t="str">
            <v>Sioux City</v>
          </cell>
          <cell r="C89" t="str">
            <v>USA &amp; Canada</v>
          </cell>
          <cell r="E89">
            <v>88</v>
          </cell>
          <cell r="F89">
            <v>87</v>
          </cell>
          <cell r="K89">
            <v>-1</v>
          </cell>
        </row>
        <row r="90">
          <cell r="A90">
            <v>1437</v>
          </cell>
          <cell r="B90" t="str">
            <v>Suburban Sioux City</v>
          </cell>
          <cell r="C90" t="str">
            <v>USA &amp; Canada</v>
          </cell>
          <cell r="E90">
            <v>4</v>
          </cell>
          <cell r="F90">
            <v>4</v>
          </cell>
          <cell r="K90">
            <v>0</v>
          </cell>
        </row>
        <row r="91">
          <cell r="A91">
            <v>1438</v>
          </cell>
          <cell r="B91" t="str">
            <v>Canby</v>
          </cell>
          <cell r="C91" t="str">
            <v>USA &amp; Canada</v>
          </cell>
          <cell r="E91">
            <v>32</v>
          </cell>
          <cell r="F91">
            <v>32</v>
          </cell>
          <cell r="K91">
            <v>0</v>
          </cell>
        </row>
        <row r="92">
          <cell r="A92">
            <v>1439</v>
          </cell>
          <cell r="B92" t="str">
            <v>Luverne</v>
          </cell>
          <cell r="C92" t="str">
            <v>USA &amp; Canada</v>
          </cell>
          <cell r="E92">
            <v>36</v>
          </cell>
          <cell r="F92">
            <v>34</v>
          </cell>
          <cell r="K92">
            <v>-2</v>
          </cell>
        </row>
        <row r="93">
          <cell r="A93">
            <v>1440</v>
          </cell>
          <cell r="B93" t="str">
            <v>Marshall</v>
          </cell>
          <cell r="C93" t="str">
            <v>USA &amp; Canada</v>
          </cell>
          <cell r="E93">
            <v>26</v>
          </cell>
          <cell r="F93">
            <v>24</v>
          </cell>
          <cell r="K93">
            <v>-2</v>
          </cell>
        </row>
        <row r="94">
          <cell r="A94">
            <v>1441</v>
          </cell>
          <cell r="B94" t="str">
            <v>Minneota</v>
          </cell>
          <cell r="C94" t="str">
            <v>USA &amp; Canada</v>
          </cell>
          <cell r="E94">
            <v>12</v>
          </cell>
          <cell r="F94">
            <v>10</v>
          </cell>
          <cell r="K94">
            <v>-2</v>
          </cell>
        </row>
        <row r="95">
          <cell r="A95">
            <v>1443</v>
          </cell>
          <cell r="B95" t="str">
            <v>Aberdeen</v>
          </cell>
          <cell r="C95" t="str">
            <v>USA &amp; Canada</v>
          </cell>
          <cell r="E95">
            <v>36</v>
          </cell>
          <cell r="F95">
            <v>36</v>
          </cell>
          <cell r="K95">
            <v>0</v>
          </cell>
        </row>
        <row r="96">
          <cell r="A96">
            <v>1444</v>
          </cell>
          <cell r="B96" t="str">
            <v>Brookings</v>
          </cell>
          <cell r="C96" t="str">
            <v>USA &amp; Canada</v>
          </cell>
          <cell r="E96">
            <v>100</v>
          </cell>
          <cell r="F96">
            <v>100</v>
          </cell>
          <cell r="K96">
            <v>0</v>
          </cell>
        </row>
        <row r="97">
          <cell r="A97">
            <v>1445</v>
          </cell>
          <cell r="B97" t="str">
            <v>Canton</v>
          </cell>
          <cell r="C97" t="str">
            <v>USA &amp; Canada</v>
          </cell>
          <cell r="E97">
            <v>19</v>
          </cell>
          <cell r="F97">
            <v>19</v>
          </cell>
          <cell r="K97">
            <v>0</v>
          </cell>
        </row>
        <row r="98">
          <cell r="A98">
            <v>1446</v>
          </cell>
          <cell r="B98" t="str">
            <v>Centerville</v>
          </cell>
          <cell r="C98" t="str">
            <v>USA &amp; Canada</v>
          </cell>
          <cell r="E98">
            <v>13</v>
          </cell>
          <cell r="F98">
            <v>13</v>
          </cell>
          <cell r="K98">
            <v>0</v>
          </cell>
        </row>
        <row r="99">
          <cell r="A99">
            <v>1447</v>
          </cell>
          <cell r="B99" t="str">
            <v>Clark</v>
          </cell>
          <cell r="C99" t="str">
            <v>USA &amp; Canada</v>
          </cell>
          <cell r="E99">
            <v>21</v>
          </cell>
          <cell r="F99">
            <v>20</v>
          </cell>
          <cell r="K99">
            <v>-1</v>
          </cell>
        </row>
        <row r="100">
          <cell r="A100">
            <v>1448</v>
          </cell>
          <cell r="B100" t="str">
            <v>Custer</v>
          </cell>
          <cell r="C100" t="str">
            <v>USA &amp; Canada</v>
          </cell>
          <cell r="E100">
            <v>33</v>
          </cell>
          <cell r="F100">
            <v>30</v>
          </cell>
          <cell r="K100">
            <v>-3</v>
          </cell>
        </row>
        <row r="101">
          <cell r="A101">
            <v>1450</v>
          </cell>
          <cell r="B101" t="str">
            <v>Gettysburg</v>
          </cell>
          <cell r="C101" t="str">
            <v>USA &amp; Canada</v>
          </cell>
          <cell r="E101">
            <v>25</v>
          </cell>
          <cell r="F101">
            <v>26</v>
          </cell>
          <cell r="K101">
            <v>1</v>
          </cell>
        </row>
        <row r="102">
          <cell r="A102">
            <v>1451</v>
          </cell>
          <cell r="B102" t="str">
            <v>Gregory</v>
          </cell>
          <cell r="C102" t="str">
            <v>USA &amp; Canada</v>
          </cell>
          <cell r="E102">
            <v>17</v>
          </cell>
          <cell r="F102">
            <v>16</v>
          </cell>
          <cell r="K102">
            <v>-1</v>
          </cell>
        </row>
        <row r="103">
          <cell r="A103">
            <v>1453</v>
          </cell>
          <cell r="B103" t="str">
            <v>Hot Springs</v>
          </cell>
          <cell r="C103" t="str">
            <v>USA &amp; Canada</v>
          </cell>
          <cell r="E103">
            <v>31</v>
          </cell>
          <cell r="F103">
            <v>32</v>
          </cell>
          <cell r="K103">
            <v>1</v>
          </cell>
        </row>
        <row r="104">
          <cell r="A104">
            <v>1454</v>
          </cell>
          <cell r="B104" t="str">
            <v>Huron</v>
          </cell>
          <cell r="C104" t="str">
            <v>USA &amp; Canada</v>
          </cell>
          <cell r="E104">
            <v>1</v>
          </cell>
          <cell r="F104">
            <v>1</v>
          </cell>
          <cell r="K104">
            <v>0</v>
          </cell>
        </row>
        <row r="105">
          <cell r="A105">
            <v>1455</v>
          </cell>
          <cell r="B105" t="str">
            <v>Madison</v>
          </cell>
          <cell r="C105" t="str">
            <v>USA &amp; Canada</v>
          </cell>
          <cell r="E105">
            <v>36</v>
          </cell>
          <cell r="F105">
            <v>35</v>
          </cell>
          <cell r="K105">
            <v>-1</v>
          </cell>
        </row>
        <row r="106">
          <cell r="A106">
            <v>1456</v>
          </cell>
          <cell r="B106" t="str">
            <v>Mitchell</v>
          </cell>
          <cell r="C106" t="str">
            <v>USA &amp; Canada</v>
          </cell>
          <cell r="E106">
            <v>50</v>
          </cell>
          <cell r="F106">
            <v>49</v>
          </cell>
          <cell r="K106">
            <v>-1</v>
          </cell>
        </row>
        <row r="107">
          <cell r="A107">
            <v>1457</v>
          </cell>
          <cell r="B107" t="str">
            <v>Mobridge</v>
          </cell>
          <cell r="C107" t="str">
            <v>USA &amp; Canada</v>
          </cell>
          <cell r="E107">
            <v>25</v>
          </cell>
          <cell r="F107">
            <v>29</v>
          </cell>
          <cell r="K107">
            <v>4</v>
          </cell>
        </row>
        <row r="108">
          <cell r="A108">
            <v>1458</v>
          </cell>
          <cell r="B108" t="str">
            <v>Pierre-Fort Pierre</v>
          </cell>
          <cell r="C108" t="str">
            <v>USA &amp; Canada</v>
          </cell>
          <cell r="E108">
            <v>95</v>
          </cell>
          <cell r="F108">
            <v>89</v>
          </cell>
          <cell r="K108">
            <v>-6</v>
          </cell>
        </row>
        <row r="109">
          <cell r="A109">
            <v>1459</v>
          </cell>
          <cell r="B109" t="str">
            <v>Rapid City</v>
          </cell>
          <cell r="C109" t="str">
            <v>USA &amp; Canada</v>
          </cell>
          <cell r="E109">
            <v>61</v>
          </cell>
          <cell r="F109">
            <v>59</v>
          </cell>
          <cell r="K109">
            <v>-2</v>
          </cell>
        </row>
        <row r="110">
          <cell r="A110">
            <v>1460</v>
          </cell>
          <cell r="B110" t="str">
            <v>Scotland</v>
          </cell>
          <cell r="C110" t="str">
            <v>USA &amp; Canada</v>
          </cell>
          <cell r="E110">
            <v>16</v>
          </cell>
          <cell r="F110">
            <v>16</v>
          </cell>
          <cell r="K110">
            <v>0</v>
          </cell>
        </row>
        <row r="111">
          <cell r="A111">
            <v>1461</v>
          </cell>
          <cell r="B111" t="str">
            <v>Downtown Sioux Falls</v>
          </cell>
          <cell r="C111" t="str">
            <v>USA &amp; Canada</v>
          </cell>
          <cell r="E111">
            <v>294</v>
          </cell>
          <cell r="F111">
            <v>279</v>
          </cell>
          <cell r="K111">
            <v>-15</v>
          </cell>
        </row>
        <row r="112">
          <cell r="A112">
            <v>1462</v>
          </cell>
          <cell r="B112" t="str">
            <v>Sioux Falls West</v>
          </cell>
          <cell r="C112" t="str">
            <v>USA &amp; Canada</v>
          </cell>
          <cell r="E112">
            <v>68</v>
          </cell>
          <cell r="F112">
            <v>68</v>
          </cell>
          <cell r="K112">
            <v>0</v>
          </cell>
        </row>
        <row r="113">
          <cell r="A113">
            <v>1465</v>
          </cell>
          <cell r="B113" t="str">
            <v>Tyndall</v>
          </cell>
          <cell r="C113" t="str">
            <v>USA &amp; Canada</v>
          </cell>
          <cell r="E113">
            <v>16</v>
          </cell>
          <cell r="F113">
            <v>16</v>
          </cell>
          <cell r="K113">
            <v>0</v>
          </cell>
        </row>
        <row r="114">
          <cell r="A114">
            <v>1466</v>
          </cell>
          <cell r="B114" t="str">
            <v>Vermillion</v>
          </cell>
          <cell r="C114" t="str">
            <v>USA &amp; Canada</v>
          </cell>
          <cell r="E114">
            <v>71</v>
          </cell>
          <cell r="F114">
            <v>67</v>
          </cell>
          <cell r="K114">
            <v>-4</v>
          </cell>
        </row>
        <row r="115">
          <cell r="A115">
            <v>1467</v>
          </cell>
          <cell r="B115" t="str">
            <v>Wagner</v>
          </cell>
          <cell r="C115" t="str">
            <v>USA &amp; Canada</v>
          </cell>
          <cell r="E115">
            <v>26</v>
          </cell>
          <cell r="F115">
            <v>25</v>
          </cell>
          <cell r="K115">
            <v>-1</v>
          </cell>
        </row>
        <row r="116">
          <cell r="A116">
            <v>1468</v>
          </cell>
          <cell r="B116" t="str">
            <v>Watertown</v>
          </cell>
          <cell r="C116" t="str">
            <v>USA &amp; Canada</v>
          </cell>
          <cell r="E116">
            <v>108</v>
          </cell>
          <cell r="F116">
            <v>99</v>
          </cell>
          <cell r="K116">
            <v>-9</v>
          </cell>
        </row>
        <row r="117">
          <cell r="A117">
            <v>1469</v>
          </cell>
          <cell r="B117" t="str">
            <v>Winner</v>
          </cell>
          <cell r="C117" t="str">
            <v>USA &amp; Canada</v>
          </cell>
          <cell r="E117">
            <v>39</v>
          </cell>
          <cell r="F117">
            <v>41</v>
          </cell>
          <cell r="K117">
            <v>2</v>
          </cell>
        </row>
        <row r="118">
          <cell r="A118">
            <v>1470</v>
          </cell>
          <cell r="B118" t="str">
            <v>Yankton</v>
          </cell>
          <cell r="C118" t="str">
            <v>USA &amp; Canada</v>
          </cell>
          <cell r="E118">
            <v>23</v>
          </cell>
          <cell r="F118">
            <v>24</v>
          </cell>
          <cell r="K118">
            <v>1</v>
          </cell>
        </row>
        <row r="119">
          <cell r="A119">
            <v>22044</v>
          </cell>
          <cell r="B119" t="str">
            <v>Sioux Falls North</v>
          </cell>
          <cell r="C119" t="str">
            <v>USA &amp; Canada</v>
          </cell>
          <cell r="E119">
            <v>30</v>
          </cell>
          <cell r="F119">
            <v>30</v>
          </cell>
          <cell r="K119">
            <v>0</v>
          </cell>
        </row>
        <row r="120">
          <cell r="A120">
            <v>23503</v>
          </cell>
          <cell r="B120" t="str">
            <v>Rapid City Rushmore</v>
          </cell>
          <cell r="C120" t="str">
            <v>USA &amp; Canada</v>
          </cell>
          <cell r="E120">
            <v>78</v>
          </cell>
          <cell r="F120">
            <v>76</v>
          </cell>
          <cell r="K120">
            <v>-2</v>
          </cell>
        </row>
        <row r="121">
          <cell r="A121">
            <v>30654</v>
          </cell>
          <cell r="B121" t="str">
            <v>Spearfish-Northern Black Hills</v>
          </cell>
          <cell r="C121" t="str">
            <v>USA &amp; Canada</v>
          </cell>
          <cell r="E121">
            <v>26</v>
          </cell>
          <cell r="F121">
            <v>29</v>
          </cell>
          <cell r="K121">
            <v>3</v>
          </cell>
        </row>
        <row r="122">
          <cell r="A122">
            <v>61387</v>
          </cell>
          <cell r="B122" t="str">
            <v>Marshall Sunrise</v>
          </cell>
          <cell r="C122" t="str">
            <v>USA &amp; Canada</v>
          </cell>
          <cell r="E122">
            <v>25</v>
          </cell>
          <cell r="F122">
            <v>28</v>
          </cell>
          <cell r="K122">
            <v>3</v>
          </cell>
        </row>
        <row r="123">
          <cell r="A123">
            <v>82754</v>
          </cell>
          <cell r="B123" t="str">
            <v>Sioux Falls South</v>
          </cell>
          <cell r="C123" t="str">
            <v>USA &amp; Canada</v>
          </cell>
          <cell r="E123">
            <v>29</v>
          </cell>
          <cell r="F123">
            <v>27</v>
          </cell>
          <cell r="K123">
            <v>-2</v>
          </cell>
        </row>
        <row r="124">
          <cell r="A124" t="str">
            <v>Existing Club Totals</v>
          </cell>
          <cell r="E124">
            <v>1753</v>
          </cell>
          <cell r="F124">
            <v>1721</v>
          </cell>
          <cell r="K124">
            <v>-32</v>
          </cell>
        </row>
        <row r="126">
          <cell r="A126" t="str">
            <v>No New Clubs Chartered Since 1 July</v>
          </cell>
        </row>
        <row r="127">
          <cell r="A127" t="str">
            <v>Club ID</v>
          </cell>
          <cell r="B127" t="str">
            <v>Club Name</v>
          </cell>
          <cell r="C127" t="str">
            <v>Region 14 Name</v>
          </cell>
          <cell r="E127" t="str">
            <v>Member Count @ 1 July</v>
          </cell>
          <cell r="F127" t="str">
            <v>Member Count @ Current</v>
          </cell>
          <cell r="H127" t="str">
            <v>Termination Reason</v>
          </cell>
          <cell r="J127" t="str">
            <v>Termination Date</v>
          </cell>
          <cell r="K127" t="str">
            <v>Net Change from 1 July</v>
          </cell>
        </row>
        <row r="128">
          <cell r="E128">
            <v>0</v>
          </cell>
          <cell r="F128">
            <v>0</v>
          </cell>
          <cell r="K128">
            <v>0</v>
          </cell>
        </row>
        <row r="129">
          <cell r="A129" t="str">
            <v>New Club Totals</v>
          </cell>
          <cell r="E129">
            <v>0</v>
          </cell>
          <cell r="F129">
            <v>0</v>
          </cell>
          <cell r="K129">
            <v>0</v>
          </cell>
        </row>
        <row r="131">
          <cell r="D131" t="str">
            <v>Member at 1 July</v>
          </cell>
          <cell r="G131" t="str">
            <v>Member @ Current</v>
          </cell>
          <cell r="I131" t="str">
            <v>Net Change from 1 July</v>
          </cell>
        </row>
        <row r="132">
          <cell r="A132" t="str">
            <v>Total Performance For District # 5610</v>
          </cell>
          <cell r="D132">
            <v>1753</v>
          </cell>
          <cell r="G132">
            <v>1721</v>
          </cell>
          <cell r="I132">
            <v>-32</v>
          </cell>
        </row>
        <row r="134">
          <cell r="A134" t="str">
            <v>District ID 5630</v>
          </cell>
        </row>
        <row r="135">
          <cell r="A135" t="str">
            <v>Club ID</v>
          </cell>
          <cell r="B135" t="str">
            <v>Club Name</v>
          </cell>
          <cell r="C135" t="str">
            <v>Region 14 Name</v>
          </cell>
          <cell r="E135" t="str">
            <v>Member Count @ 1 July</v>
          </cell>
          <cell r="F135" t="str">
            <v>Member Count @ Current</v>
          </cell>
          <cell r="H135" t="str">
            <v>Termination Reason</v>
          </cell>
          <cell r="J135" t="str">
            <v>Termination Date</v>
          </cell>
          <cell r="K135" t="str">
            <v>Net Change from 1 July</v>
          </cell>
        </row>
        <row r="136">
          <cell r="A136">
            <v>1471</v>
          </cell>
          <cell r="B136" t="str">
            <v>Alliance</v>
          </cell>
          <cell r="C136" t="str">
            <v>USA &amp; Canada</v>
          </cell>
          <cell r="E136">
            <v>31</v>
          </cell>
          <cell r="F136">
            <v>29</v>
          </cell>
          <cell r="K136">
            <v>-2</v>
          </cell>
        </row>
        <row r="137">
          <cell r="A137">
            <v>1472</v>
          </cell>
          <cell r="B137" t="str">
            <v>Alma</v>
          </cell>
          <cell r="C137" t="str">
            <v>USA &amp; Canada</v>
          </cell>
          <cell r="E137">
            <v>28</v>
          </cell>
          <cell r="F137">
            <v>28</v>
          </cell>
          <cell r="K137">
            <v>0</v>
          </cell>
        </row>
        <row r="138">
          <cell r="A138">
            <v>1474</v>
          </cell>
          <cell r="B138" t="str">
            <v>Arnold</v>
          </cell>
          <cell r="C138" t="str">
            <v>USA &amp; Canada</v>
          </cell>
          <cell r="E138">
            <v>19</v>
          </cell>
          <cell r="F138">
            <v>21</v>
          </cell>
          <cell r="K138">
            <v>2</v>
          </cell>
        </row>
        <row r="139">
          <cell r="A139">
            <v>1477</v>
          </cell>
          <cell r="B139" t="str">
            <v>Chadron</v>
          </cell>
          <cell r="C139" t="str">
            <v>USA &amp; Canada</v>
          </cell>
          <cell r="E139">
            <v>45</v>
          </cell>
          <cell r="F139">
            <v>44</v>
          </cell>
          <cell r="K139">
            <v>-1</v>
          </cell>
        </row>
        <row r="140">
          <cell r="A140">
            <v>1478</v>
          </cell>
          <cell r="B140" t="str">
            <v>Chappell</v>
          </cell>
          <cell r="C140" t="str">
            <v>USA &amp; Canada</v>
          </cell>
          <cell r="E140">
            <v>12</v>
          </cell>
          <cell r="F140">
            <v>11</v>
          </cell>
          <cell r="K140">
            <v>-1</v>
          </cell>
        </row>
        <row r="141">
          <cell r="A141">
            <v>1479</v>
          </cell>
          <cell r="B141" t="str">
            <v>Cozad</v>
          </cell>
          <cell r="C141" t="str">
            <v>USA &amp; Canada</v>
          </cell>
          <cell r="E141">
            <v>17</v>
          </cell>
          <cell r="F141">
            <v>17</v>
          </cell>
          <cell r="K141">
            <v>0</v>
          </cell>
        </row>
        <row r="142">
          <cell r="A142">
            <v>1481</v>
          </cell>
          <cell r="B142" t="str">
            <v>Curtis</v>
          </cell>
          <cell r="C142" t="str">
            <v>USA &amp; Canada</v>
          </cell>
          <cell r="E142">
            <v>11</v>
          </cell>
          <cell r="F142">
            <v>12</v>
          </cell>
          <cell r="K142">
            <v>1</v>
          </cell>
        </row>
        <row r="143">
          <cell r="A143">
            <v>1484</v>
          </cell>
          <cell r="B143" t="str">
            <v>Gothenburg</v>
          </cell>
          <cell r="C143" t="str">
            <v>USA &amp; Canada</v>
          </cell>
          <cell r="E143">
            <v>35</v>
          </cell>
          <cell r="F143">
            <v>34</v>
          </cell>
          <cell r="K143">
            <v>-1</v>
          </cell>
        </row>
        <row r="144">
          <cell r="A144">
            <v>1485</v>
          </cell>
          <cell r="B144" t="str">
            <v>Grand Island</v>
          </cell>
          <cell r="C144" t="str">
            <v>USA &amp; Canada</v>
          </cell>
          <cell r="E144">
            <v>123</v>
          </cell>
          <cell r="F144">
            <v>113</v>
          </cell>
          <cell r="K144">
            <v>-10</v>
          </cell>
        </row>
        <row r="145">
          <cell r="A145">
            <v>1486</v>
          </cell>
          <cell r="B145" t="str">
            <v>Grant</v>
          </cell>
          <cell r="C145" t="str">
            <v>USA &amp; Canada</v>
          </cell>
          <cell r="E145">
            <v>34</v>
          </cell>
          <cell r="F145">
            <v>33</v>
          </cell>
          <cell r="K145">
            <v>-1</v>
          </cell>
        </row>
        <row r="146">
          <cell r="A146">
            <v>1487</v>
          </cell>
          <cell r="B146" t="str">
            <v>Hastings</v>
          </cell>
          <cell r="C146" t="str">
            <v>USA &amp; Canada</v>
          </cell>
          <cell r="E146">
            <v>60</v>
          </cell>
          <cell r="F146">
            <v>63</v>
          </cell>
          <cell r="K146">
            <v>3</v>
          </cell>
        </row>
        <row r="147">
          <cell r="A147">
            <v>1488</v>
          </cell>
          <cell r="B147" t="str">
            <v>Holdrege</v>
          </cell>
          <cell r="C147" t="str">
            <v>USA &amp; Canada</v>
          </cell>
          <cell r="E147">
            <v>86</v>
          </cell>
          <cell r="F147">
            <v>80</v>
          </cell>
          <cell r="K147">
            <v>-6</v>
          </cell>
        </row>
        <row r="148">
          <cell r="A148">
            <v>1489</v>
          </cell>
          <cell r="B148" t="str">
            <v>Imperial</v>
          </cell>
          <cell r="C148" t="str">
            <v>USA &amp; Canada</v>
          </cell>
          <cell r="E148">
            <v>18</v>
          </cell>
          <cell r="F148">
            <v>25</v>
          </cell>
          <cell r="K148">
            <v>7</v>
          </cell>
        </row>
        <row r="149">
          <cell r="A149">
            <v>1491</v>
          </cell>
          <cell r="B149" t="str">
            <v>Kearney</v>
          </cell>
          <cell r="C149" t="str">
            <v>USA &amp; Canada</v>
          </cell>
          <cell r="E149">
            <v>62</v>
          </cell>
          <cell r="F149">
            <v>59</v>
          </cell>
          <cell r="K149">
            <v>-3</v>
          </cell>
        </row>
        <row r="150">
          <cell r="A150">
            <v>1492</v>
          </cell>
          <cell r="B150" t="str">
            <v>Kimball</v>
          </cell>
          <cell r="C150" t="str">
            <v>USA &amp; Canada</v>
          </cell>
          <cell r="E150">
            <v>21</v>
          </cell>
          <cell r="F150">
            <v>22</v>
          </cell>
          <cell r="K150">
            <v>1</v>
          </cell>
        </row>
        <row r="151">
          <cell r="A151">
            <v>1493</v>
          </cell>
          <cell r="B151" t="str">
            <v>Lexington</v>
          </cell>
          <cell r="C151" t="str">
            <v>USA &amp; Canada</v>
          </cell>
          <cell r="E151">
            <v>14</v>
          </cell>
          <cell r="F151">
            <v>12</v>
          </cell>
          <cell r="K151">
            <v>-2</v>
          </cell>
        </row>
        <row r="152">
          <cell r="A152">
            <v>1494</v>
          </cell>
          <cell r="B152" t="str">
            <v>McCook</v>
          </cell>
          <cell r="C152" t="str">
            <v>USA &amp; Canada</v>
          </cell>
          <cell r="E152">
            <v>35</v>
          </cell>
          <cell r="F152">
            <v>35</v>
          </cell>
          <cell r="K152">
            <v>0</v>
          </cell>
        </row>
        <row r="153">
          <cell r="A153">
            <v>1495</v>
          </cell>
          <cell r="B153" t="str">
            <v>Minden</v>
          </cell>
          <cell r="C153" t="str">
            <v>USA &amp; Canada</v>
          </cell>
          <cell r="E153">
            <v>24</v>
          </cell>
          <cell r="F153">
            <v>26</v>
          </cell>
          <cell r="K153">
            <v>2</v>
          </cell>
        </row>
        <row r="154">
          <cell r="A154">
            <v>1496</v>
          </cell>
          <cell r="B154" t="str">
            <v>North Platte</v>
          </cell>
          <cell r="C154" t="str">
            <v>USA &amp; Canada</v>
          </cell>
          <cell r="E154">
            <v>86</v>
          </cell>
          <cell r="F154">
            <v>88</v>
          </cell>
          <cell r="K154">
            <v>2</v>
          </cell>
        </row>
        <row r="155">
          <cell r="A155">
            <v>1497</v>
          </cell>
          <cell r="B155" t="str">
            <v>Ogallala</v>
          </cell>
          <cell r="C155" t="str">
            <v>USA &amp; Canada</v>
          </cell>
          <cell r="E155">
            <v>39</v>
          </cell>
          <cell r="F155">
            <v>47</v>
          </cell>
          <cell r="K155">
            <v>8</v>
          </cell>
        </row>
        <row r="156">
          <cell r="A156">
            <v>1503</v>
          </cell>
          <cell r="B156" t="str">
            <v>Valentine</v>
          </cell>
          <cell r="C156" t="str">
            <v>USA &amp; Canada</v>
          </cell>
          <cell r="E156">
            <v>39</v>
          </cell>
          <cell r="F156">
            <v>37</v>
          </cell>
          <cell r="K156">
            <v>-2</v>
          </cell>
        </row>
        <row r="157">
          <cell r="A157">
            <v>23140</v>
          </cell>
          <cell r="B157" t="str">
            <v>St. Paul</v>
          </cell>
          <cell r="C157" t="str">
            <v>USA &amp; Canada</v>
          </cell>
          <cell r="E157">
            <v>47</v>
          </cell>
          <cell r="F157">
            <v>47</v>
          </cell>
          <cell r="K157">
            <v>0</v>
          </cell>
        </row>
        <row r="158">
          <cell r="A158">
            <v>28533</v>
          </cell>
          <cell r="B158" t="str">
            <v>Grand Island Sunrise</v>
          </cell>
          <cell r="C158" t="str">
            <v>USA &amp; Canada</v>
          </cell>
          <cell r="E158">
            <v>14</v>
          </cell>
          <cell r="F158">
            <v>11</v>
          </cell>
          <cell r="K158">
            <v>-3</v>
          </cell>
        </row>
        <row r="159">
          <cell r="A159">
            <v>29112</v>
          </cell>
          <cell r="B159" t="str">
            <v>O'Neill</v>
          </cell>
          <cell r="C159" t="str">
            <v>USA &amp; Canada</v>
          </cell>
          <cell r="E159">
            <v>33</v>
          </cell>
          <cell r="F159">
            <v>34</v>
          </cell>
          <cell r="K159">
            <v>1</v>
          </cell>
        </row>
        <row r="160">
          <cell r="A160">
            <v>29897</v>
          </cell>
          <cell r="B160" t="str">
            <v>Hastings Sunrise</v>
          </cell>
          <cell r="C160" t="str">
            <v>USA &amp; Canada</v>
          </cell>
          <cell r="E160">
            <v>30</v>
          </cell>
          <cell r="F160">
            <v>32</v>
          </cell>
          <cell r="K160">
            <v>2</v>
          </cell>
        </row>
        <row r="161">
          <cell r="A161">
            <v>30450</v>
          </cell>
          <cell r="B161" t="str">
            <v>North Platte Sunrise</v>
          </cell>
          <cell r="C161" t="str">
            <v>USA &amp; Canada</v>
          </cell>
          <cell r="E161">
            <v>30</v>
          </cell>
          <cell r="F161">
            <v>30</v>
          </cell>
          <cell r="K161">
            <v>0</v>
          </cell>
        </row>
        <row r="162">
          <cell r="A162">
            <v>31024</v>
          </cell>
          <cell r="B162" t="str">
            <v>Kearney Dawn</v>
          </cell>
          <cell r="C162" t="str">
            <v>USA &amp; Canada</v>
          </cell>
          <cell r="E162">
            <v>64</v>
          </cell>
          <cell r="F162">
            <v>54</v>
          </cell>
          <cell r="K162">
            <v>-10</v>
          </cell>
        </row>
        <row r="163">
          <cell r="A163">
            <v>51481</v>
          </cell>
          <cell r="B163" t="str">
            <v>Burwell</v>
          </cell>
          <cell r="C163" t="str">
            <v>USA &amp; Canada</v>
          </cell>
          <cell r="E163">
            <v>12</v>
          </cell>
          <cell r="F163">
            <v>12</v>
          </cell>
          <cell r="K163">
            <v>0</v>
          </cell>
        </row>
        <row r="164">
          <cell r="A164">
            <v>61111</v>
          </cell>
          <cell r="B164" t="str">
            <v>Cambridge</v>
          </cell>
          <cell r="C164" t="str">
            <v>USA &amp; Canada</v>
          </cell>
          <cell r="E164">
            <v>26</v>
          </cell>
          <cell r="F164">
            <v>23</v>
          </cell>
          <cell r="K164">
            <v>-3</v>
          </cell>
        </row>
        <row r="165">
          <cell r="A165">
            <v>84524</v>
          </cell>
          <cell r="B165" t="str">
            <v>Broken Bow Area</v>
          </cell>
          <cell r="C165" t="str">
            <v>USA &amp; Canada</v>
          </cell>
          <cell r="E165">
            <v>19</v>
          </cell>
          <cell r="F165">
            <v>22</v>
          </cell>
          <cell r="K165">
            <v>3</v>
          </cell>
        </row>
        <row r="166">
          <cell r="A166">
            <v>84583</v>
          </cell>
          <cell r="B166" t="str">
            <v>Gothenburg After Dark</v>
          </cell>
          <cell r="C166" t="str">
            <v>USA &amp; Canada</v>
          </cell>
          <cell r="E166">
            <v>8</v>
          </cell>
          <cell r="F166">
            <v>8</v>
          </cell>
          <cell r="K166">
            <v>0</v>
          </cell>
        </row>
        <row r="167">
          <cell r="A167" t="str">
            <v>Existing Club Totals</v>
          </cell>
          <cell r="E167">
            <v>1122</v>
          </cell>
          <cell r="F167">
            <v>1109</v>
          </cell>
          <cell r="K167">
            <v>-13</v>
          </cell>
        </row>
        <row r="169">
          <cell r="A169" t="str">
            <v>No New Clubs Chartered Since 1 July</v>
          </cell>
        </row>
        <row r="170">
          <cell r="A170" t="str">
            <v>Club ID</v>
          </cell>
          <cell r="B170" t="str">
            <v>Club Name</v>
          </cell>
          <cell r="C170" t="str">
            <v>Region 14 Name</v>
          </cell>
          <cell r="E170" t="str">
            <v>Member Count @ 1 July</v>
          </cell>
          <cell r="F170" t="str">
            <v>Member Count @ Current</v>
          </cell>
          <cell r="H170" t="str">
            <v>Termination Reason</v>
          </cell>
          <cell r="J170" t="str">
            <v>Termination Date</v>
          </cell>
          <cell r="K170" t="str">
            <v>Net Change from 1 July</v>
          </cell>
        </row>
        <row r="171">
          <cell r="E171">
            <v>0</v>
          </cell>
          <cell r="F171">
            <v>0</v>
          </cell>
          <cell r="K171">
            <v>0</v>
          </cell>
        </row>
        <row r="172">
          <cell r="A172" t="str">
            <v>New Club Totals</v>
          </cell>
          <cell r="E172">
            <v>0</v>
          </cell>
          <cell r="F172">
            <v>0</v>
          </cell>
          <cell r="K172">
            <v>0</v>
          </cell>
        </row>
        <row r="174">
          <cell r="D174" t="str">
            <v>Member at 1 July</v>
          </cell>
          <cell r="G174" t="str">
            <v>Member @ Current</v>
          </cell>
          <cell r="I174" t="str">
            <v>Net Change from 1 July</v>
          </cell>
        </row>
        <row r="175">
          <cell r="A175" t="str">
            <v>Total Performance For District # 5630</v>
          </cell>
          <cell r="D175">
            <v>1122</v>
          </cell>
          <cell r="G175">
            <v>1109</v>
          </cell>
          <cell r="I175">
            <v>-13</v>
          </cell>
        </row>
        <row r="177">
          <cell r="A177" t="str">
            <v>District ID 5650</v>
          </cell>
        </row>
        <row r="178">
          <cell r="A178" t="str">
            <v>Club ID</v>
          </cell>
          <cell r="B178" t="str">
            <v>Club Name</v>
          </cell>
          <cell r="C178" t="str">
            <v>Region 14 Name</v>
          </cell>
          <cell r="E178" t="str">
            <v>Member Count @ 1 July</v>
          </cell>
          <cell r="F178" t="str">
            <v>Member Count @ Current</v>
          </cell>
          <cell r="H178" t="str">
            <v>Termination Reason</v>
          </cell>
          <cell r="J178" t="str">
            <v>Termination Date</v>
          </cell>
          <cell r="K178" t="str">
            <v>Net Change from 1 July</v>
          </cell>
        </row>
        <row r="179">
          <cell r="A179">
            <v>1506</v>
          </cell>
          <cell r="B179" t="str">
            <v>Council Bluffs</v>
          </cell>
          <cell r="C179" t="str">
            <v>USA &amp; Canada</v>
          </cell>
          <cell r="E179">
            <v>93</v>
          </cell>
          <cell r="F179">
            <v>91</v>
          </cell>
          <cell r="K179">
            <v>-2</v>
          </cell>
        </row>
        <row r="180">
          <cell r="A180">
            <v>1508</v>
          </cell>
          <cell r="B180" t="str">
            <v>Glenwood</v>
          </cell>
          <cell r="C180" t="str">
            <v>USA &amp; Canada</v>
          </cell>
          <cell r="E180">
            <v>26</v>
          </cell>
          <cell r="F180">
            <v>29</v>
          </cell>
          <cell r="K180">
            <v>3</v>
          </cell>
        </row>
        <row r="181">
          <cell r="A181">
            <v>1509</v>
          </cell>
          <cell r="B181" t="str">
            <v>Red Oak</v>
          </cell>
          <cell r="C181" t="str">
            <v>USA &amp; Canada</v>
          </cell>
          <cell r="E181">
            <v>34</v>
          </cell>
          <cell r="F181">
            <v>40</v>
          </cell>
          <cell r="K181">
            <v>6</v>
          </cell>
        </row>
        <row r="182">
          <cell r="A182">
            <v>1510</v>
          </cell>
          <cell r="B182" t="str">
            <v>Shenandoah</v>
          </cell>
          <cell r="C182" t="str">
            <v>USA &amp; Canada</v>
          </cell>
          <cell r="E182">
            <v>29</v>
          </cell>
          <cell r="F182">
            <v>33</v>
          </cell>
          <cell r="K182">
            <v>4</v>
          </cell>
        </row>
        <row r="183">
          <cell r="A183">
            <v>1511</v>
          </cell>
          <cell r="B183" t="str">
            <v>Ashland</v>
          </cell>
          <cell r="C183" t="str">
            <v>USA &amp; Canada</v>
          </cell>
          <cell r="E183">
            <v>23</v>
          </cell>
          <cell r="F183">
            <v>21</v>
          </cell>
          <cell r="K183">
            <v>-2</v>
          </cell>
        </row>
        <row r="184">
          <cell r="A184">
            <v>1512</v>
          </cell>
          <cell r="B184" t="str">
            <v>Auburn</v>
          </cell>
          <cell r="C184" t="str">
            <v>USA &amp; Canada</v>
          </cell>
          <cell r="E184">
            <v>20</v>
          </cell>
          <cell r="F184">
            <v>19</v>
          </cell>
          <cell r="K184">
            <v>-1</v>
          </cell>
        </row>
        <row r="185">
          <cell r="A185">
            <v>1513</v>
          </cell>
          <cell r="B185" t="str">
            <v>Aurora</v>
          </cell>
          <cell r="C185" t="str">
            <v>USA &amp; Canada</v>
          </cell>
          <cell r="E185">
            <v>30</v>
          </cell>
          <cell r="F185">
            <v>28</v>
          </cell>
          <cell r="K185">
            <v>-2</v>
          </cell>
        </row>
        <row r="186">
          <cell r="A186">
            <v>1514</v>
          </cell>
          <cell r="B186" t="str">
            <v>Beatrice</v>
          </cell>
          <cell r="C186" t="str">
            <v>USA &amp; Canada</v>
          </cell>
          <cell r="E186">
            <v>73</v>
          </cell>
          <cell r="F186">
            <v>71</v>
          </cell>
          <cell r="K186">
            <v>-2</v>
          </cell>
        </row>
        <row r="187">
          <cell r="A187">
            <v>1515</v>
          </cell>
          <cell r="B187" t="str">
            <v>Bellevue Papillion</v>
          </cell>
          <cell r="C187" t="str">
            <v>USA &amp; Canada</v>
          </cell>
          <cell r="E187">
            <v>21</v>
          </cell>
          <cell r="F187">
            <v>21</v>
          </cell>
          <cell r="K187">
            <v>0</v>
          </cell>
        </row>
        <row r="188">
          <cell r="A188">
            <v>1516</v>
          </cell>
          <cell r="B188" t="str">
            <v>Blair</v>
          </cell>
          <cell r="C188" t="str">
            <v>USA &amp; Canada</v>
          </cell>
          <cell r="E188">
            <v>33</v>
          </cell>
          <cell r="F188">
            <v>33</v>
          </cell>
          <cell r="K188">
            <v>0</v>
          </cell>
        </row>
        <row r="189">
          <cell r="A189">
            <v>1517</v>
          </cell>
          <cell r="B189" t="str">
            <v>Columbus</v>
          </cell>
          <cell r="C189" t="str">
            <v>USA &amp; Canada</v>
          </cell>
          <cell r="E189">
            <v>26</v>
          </cell>
          <cell r="F189">
            <v>25</v>
          </cell>
          <cell r="K189">
            <v>-1</v>
          </cell>
        </row>
        <row r="190">
          <cell r="A190">
            <v>1518</v>
          </cell>
          <cell r="B190" t="str">
            <v>Crete</v>
          </cell>
          <cell r="C190" t="str">
            <v>USA &amp; Canada</v>
          </cell>
          <cell r="E190">
            <v>21</v>
          </cell>
          <cell r="F190">
            <v>22</v>
          </cell>
          <cell r="K190">
            <v>1</v>
          </cell>
        </row>
        <row r="191">
          <cell r="A191">
            <v>1519</v>
          </cell>
          <cell r="B191" t="str">
            <v>David City</v>
          </cell>
          <cell r="C191" t="str">
            <v>USA &amp; Canada</v>
          </cell>
          <cell r="E191">
            <v>23</v>
          </cell>
          <cell r="F191">
            <v>19</v>
          </cell>
          <cell r="K191">
            <v>-4</v>
          </cell>
        </row>
        <row r="192">
          <cell r="A192">
            <v>1520</v>
          </cell>
          <cell r="B192" t="str">
            <v>Fairbury</v>
          </cell>
          <cell r="C192" t="str">
            <v>USA &amp; Canada</v>
          </cell>
          <cell r="E192">
            <v>15</v>
          </cell>
          <cell r="F192">
            <v>14</v>
          </cell>
          <cell r="K192">
            <v>-1</v>
          </cell>
        </row>
        <row r="193">
          <cell r="A193">
            <v>1521</v>
          </cell>
          <cell r="B193" t="str">
            <v>Falls City</v>
          </cell>
          <cell r="C193" t="str">
            <v>USA &amp; Canada</v>
          </cell>
          <cell r="E193">
            <v>14</v>
          </cell>
          <cell r="F193">
            <v>15</v>
          </cell>
          <cell r="K193">
            <v>1</v>
          </cell>
        </row>
        <row r="194">
          <cell r="A194">
            <v>1522</v>
          </cell>
          <cell r="B194" t="str">
            <v>Fremont</v>
          </cell>
          <cell r="C194" t="str">
            <v>USA &amp; Canada</v>
          </cell>
          <cell r="E194">
            <v>112</v>
          </cell>
          <cell r="F194">
            <v>112</v>
          </cell>
          <cell r="K194">
            <v>0</v>
          </cell>
        </row>
        <row r="195">
          <cell r="A195">
            <v>1523</v>
          </cell>
          <cell r="B195" t="str">
            <v>Friend</v>
          </cell>
          <cell r="C195" t="str">
            <v>USA &amp; Canada</v>
          </cell>
          <cell r="E195">
            <v>12</v>
          </cell>
          <cell r="F195">
            <v>12</v>
          </cell>
          <cell r="K195">
            <v>0</v>
          </cell>
        </row>
        <row r="196">
          <cell r="A196">
            <v>1524</v>
          </cell>
          <cell r="B196" t="str">
            <v>Geneva</v>
          </cell>
          <cell r="C196" t="str">
            <v>USA &amp; Canada</v>
          </cell>
          <cell r="E196">
            <v>24</v>
          </cell>
          <cell r="F196">
            <v>23</v>
          </cell>
          <cell r="K196">
            <v>-1</v>
          </cell>
        </row>
        <row r="197">
          <cell r="A197">
            <v>1525</v>
          </cell>
          <cell r="B197" t="str">
            <v>Hebron</v>
          </cell>
          <cell r="C197" t="str">
            <v>USA &amp; Canada</v>
          </cell>
          <cell r="E197">
            <v>21</v>
          </cell>
          <cell r="F197">
            <v>21</v>
          </cell>
          <cell r="K197">
            <v>0</v>
          </cell>
        </row>
        <row r="198">
          <cell r="A198">
            <v>1526</v>
          </cell>
          <cell r="B198" t="str">
            <v>Humboldt</v>
          </cell>
          <cell r="C198" t="str">
            <v>USA &amp; Canada</v>
          </cell>
          <cell r="E198">
            <v>7</v>
          </cell>
          <cell r="F198">
            <v>7</v>
          </cell>
          <cell r="K198">
            <v>0</v>
          </cell>
        </row>
        <row r="199">
          <cell r="A199">
            <v>1527</v>
          </cell>
          <cell r="B199" t="str">
            <v>Lincoln</v>
          </cell>
          <cell r="C199" t="str">
            <v>USA &amp; Canada</v>
          </cell>
          <cell r="E199">
            <v>215</v>
          </cell>
          <cell r="F199">
            <v>234</v>
          </cell>
          <cell r="K199">
            <v>19</v>
          </cell>
        </row>
        <row r="200">
          <cell r="A200">
            <v>1528</v>
          </cell>
          <cell r="B200" t="str">
            <v>Lincoln East</v>
          </cell>
          <cell r="C200" t="str">
            <v>USA &amp; Canada</v>
          </cell>
          <cell r="E200">
            <v>42</v>
          </cell>
          <cell r="F200">
            <v>48</v>
          </cell>
          <cell r="K200">
            <v>6</v>
          </cell>
        </row>
        <row r="201">
          <cell r="A201">
            <v>1529</v>
          </cell>
          <cell r="B201" t="str">
            <v>Nebraska City</v>
          </cell>
          <cell r="C201" t="str">
            <v>USA &amp; Canada</v>
          </cell>
          <cell r="E201">
            <v>52</v>
          </cell>
          <cell r="F201">
            <v>59</v>
          </cell>
          <cell r="K201">
            <v>7</v>
          </cell>
        </row>
        <row r="202">
          <cell r="A202">
            <v>1530</v>
          </cell>
          <cell r="B202" t="str">
            <v>Norfolk</v>
          </cell>
          <cell r="C202" t="str">
            <v>USA &amp; Canada</v>
          </cell>
          <cell r="E202">
            <v>28</v>
          </cell>
          <cell r="F202">
            <v>27</v>
          </cell>
          <cell r="K202">
            <v>-1</v>
          </cell>
        </row>
        <row r="203">
          <cell r="A203">
            <v>1532</v>
          </cell>
          <cell r="B203" t="str">
            <v>Omaha</v>
          </cell>
          <cell r="C203" t="str">
            <v>USA &amp; Canada</v>
          </cell>
          <cell r="E203">
            <v>138</v>
          </cell>
          <cell r="F203">
            <v>132</v>
          </cell>
          <cell r="K203">
            <v>-6</v>
          </cell>
        </row>
        <row r="204">
          <cell r="A204">
            <v>1533</v>
          </cell>
          <cell r="B204" t="str">
            <v>Omaha-Millard</v>
          </cell>
          <cell r="C204" t="str">
            <v>USA &amp; Canada</v>
          </cell>
          <cell r="E204">
            <v>56</v>
          </cell>
          <cell r="F204">
            <v>52</v>
          </cell>
          <cell r="K204">
            <v>-4</v>
          </cell>
        </row>
        <row r="205">
          <cell r="A205">
            <v>1534</v>
          </cell>
          <cell r="B205" t="str">
            <v>Omaha Northwest</v>
          </cell>
          <cell r="C205" t="str">
            <v>USA &amp; Canada</v>
          </cell>
          <cell r="E205">
            <v>29</v>
          </cell>
          <cell r="F205">
            <v>27</v>
          </cell>
          <cell r="K205">
            <v>-2</v>
          </cell>
        </row>
        <row r="206">
          <cell r="A206">
            <v>1535</v>
          </cell>
          <cell r="B206" t="str">
            <v>Omaha-Suburban</v>
          </cell>
          <cell r="C206" t="str">
            <v>USA &amp; Canada</v>
          </cell>
          <cell r="E206">
            <v>189</v>
          </cell>
          <cell r="F206">
            <v>194</v>
          </cell>
          <cell r="K206">
            <v>5</v>
          </cell>
        </row>
        <row r="207">
          <cell r="A207">
            <v>1536</v>
          </cell>
          <cell r="B207" t="str">
            <v>Omaha West</v>
          </cell>
          <cell r="C207" t="str">
            <v>USA &amp; Canada</v>
          </cell>
          <cell r="E207">
            <v>107</v>
          </cell>
          <cell r="F207">
            <v>117</v>
          </cell>
          <cell r="K207">
            <v>10</v>
          </cell>
        </row>
        <row r="208">
          <cell r="A208">
            <v>1537</v>
          </cell>
          <cell r="B208" t="str">
            <v>Pawnee City</v>
          </cell>
          <cell r="C208" t="str">
            <v>USA &amp; Canada</v>
          </cell>
          <cell r="E208">
            <v>10</v>
          </cell>
          <cell r="F208">
            <v>8</v>
          </cell>
          <cell r="K208">
            <v>-2</v>
          </cell>
        </row>
        <row r="209">
          <cell r="A209">
            <v>1538</v>
          </cell>
          <cell r="B209" t="str">
            <v>Plattsmouth</v>
          </cell>
          <cell r="C209" t="str">
            <v>USA &amp; Canada</v>
          </cell>
          <cell r="E209">
            <v>25</v>
          </cell>
          <cell r="F209">
            <v>23</v>
          </cell>
          <cell r="K209">
            <v>-2</v>
          </cell>
        </row>
        <row r="210">
          <cell r="A210">
            <v>1540</v>
          </cell>
          <cell r="B210" t="str">
            <v>Seward</v>
          </cell>
          <cell r="C210" t="str">
            <v>USA &amp; Canada</v>
          </cell>
          <cell r="E210">
            <v>56</v>
          </cell>
          <cell r="F210">
            <v>58</v>
          </cell>
          <cell r="K210">
            <v>2</v>
          </cell>
        </row>
        <row r="211">
          <cell r="A211">
            <v>1542</v>
          </cell>
          <cell r="B211" t="str">
            <v>York</v>
          </cell>
          <cell r="C211" t="str">
            <v>USA &amp; Canada</v>
          </cell>
          <cell r="E211">
            <v>37</v>
          </cell>
          <cell r="F211">
            <v>37</v>
          </cell>
          <cell r="K211">
            <v>0</v>
          </cell>
        </row>
        <row r="212">
          <cell r="A212">
            <v>21666</v>
          </cell>
          <cell r="B212" t="str">
            <v>Omaha Morning</v>
          </cell>
          <cell r="C212" t="str">
            <v>USA &amp; Canada</v>
          </cell>
          <cell r="E212">
            <v>33</v>
          </cell>
          <cell r="F212">
            <v>34</v>
          </cell>
          <cell r="K212">
            <v>1</v>
          </cell>
        </row>
        <row r="213">
          <cell r="A213">
            <v>21799</v>
          </cell>
          <cell r="B213" t="str">
            <v>Lincoln South</v>
          </cell>
          <cell r="C213" t="str">
            <v>USA &amp; Canada</v>
          </cell>
          <cell r="E213">
            <v>48</v>
          </cell>
          <cell r="F213">
            <v>53</v>
          </cell>
          <cell r="K213">
            <v>5</v>
          </cell>
        </row>
        <row r="214">
          <cell r="A214">
            <v>24700</v>
          </cell>
          <cell r="B214" t="str">
            <v>Wayne</v>
          </cell>
          <cell r="C214" t="str">
            <v>USA &amp; Canada</v>
          </cell>
          <cell r="E214">
            <v>50</v>
          </cell>
          <cell r="F214">
            <v>48</v>
          </cell>
          <cell r="K214">
            <v>-2</v>
          </cell>
        </row>
        <row r="215">
          <cell r="A215">
            <v>27368</v>
          </cell>
          <cell r="B215" t="str">
            <v>Western Douglas County</v>
          </cell>
          <cell r="C215" t="str">
            <v>USA &amp; Canada</v>
          </cell>
          <cell r="E215">
            <v>23</v>
          </cell>
          <cell r="F215">
            <v>22</v>
          </cell>
          <cell r="K215">
            <v>-1</v>
          </cell>
        </row>
        <row r="216">
          <cell r="A216">
            <v>30597</v>
          </cell>
          <cell r="B216" t="str">
            <v>Columbus Morning</v>
          </cell>
          <cell r="C216" t="str">
            <v>USA &amp; Canada</v>
          </cell>
          <cell r="E216">
            <v>21</v>
          </cell>
          <cell r="F216">
            <v>21</v>
          </cell>
          <cell r="K216">
            <v>0</v>
          </cell>
        </row>
        <row r="217">
          <cell r="A217">
            <v>70276</v>
          </cell>
          <cell r="B217" t="str">
            <v>Council Bluffs Centennial</v>
          </cell>
          <cell r="C217" t="str">
            <v>USA &amp; Canada</v>
          </cell>
          <cell r="E217">
            <v>22</v>
          </cell>
          <cell r="F217">
            <v>21</v>
          </cell>
          <cell r="K217">
            <v>-1</v>
          </cell>
        </row>
        <row r="218">
          <cell r="A218">
            <v>81439</v>
          </cell>
          <cell r="B218" t="str">
            <v>Omaha Night</v>
          </cell>
          <cell r="C218" t="str">
            <v>USA &amp; Canada</v>
          </cell>
          <cell r="E218">
            <v>15</v>
          </cell>
          <cell r="F218">
            <v>15</v>
          </cell>
          <cell r="K218">
            <v>0</v>
          </cell>
        </row>
        <row r="219">
          <cell r="A219">
            <v>89555</v>
          </cell>
          <cell r="B219" t="str">
            <v>Lincoln Giving Spirits Evening</v>
          </cell>
          <cell r="C219" t="str">
            <v>USA &amp; Canada</v>
          </cell>
          <cell r="E219">
            <v>22</v>
          </cell>
          <cell r="F219">
            <v>36</v>
          </cell>
          <cell r="K219">
            <v>14</v>
          </cell>
        </row>
        <row r="220">
          <cell r="A220" t="str">
            <v>Existing Club Totals</v>
          </cell>
          <cell r="E220">
            <v>1875</v>
          </cell>
          <cell r="F220">
            <v>1922</v>
          </cell>
          <cell r="K220">
            <v>47</v>
          </cell>
        </row>
        <row r="222">
          <cell r="A222" t="str">
            <v>No New Clubs Chartered Since 1 July</v>
          </cell>
        </row>
        <row r="223">
          <cell r="A223" t="str">
            <v>Club ID</v>
          </cell>
          <cell r="B223" t="str">
            <v>Club Name</v>
          </cell>
          <cell r="C223" t="str">
            <v>Region 14 Name</v>
          </cell>
          <cell r="E223" t="str">
            <v>Member Count @ 1 July</v>
          </cell>
          <cell r="F223" t="str">
            <v>Member Count @ Current</v>
          </cell>
          <cell r="H223" t="str">
            <v>Termination Reason</v>
          </cell>
          <cell r="J223" t="str">
            <v>Termination Date</v>
          </cell>
          <cell r="K223" t="str">
            <v>Net Change from 1 July</v>
          </cell>
        </row>
        <row r="224">
          <cell r="E224">
            <v>0</v>
          </cell>
          <cell r="F224">
            <v>0</v>
          </cell>
          <cell r="K224">
            <v>0</v>
          </cell>
        </row>
        <row r="225">
          <cell r="A225" t="str">
            <v>New Club Totals</v>
          </cell>
          <cell r="E225">
            <v>0</v>
          </cell>
          <cell r="F225">
            <v>0</v>
          </cell>
          <cell r="K225">
            <v>0</v>
          </cell>
        </row>
        <row r="227">
          <cell r="D227" t="str">
            <v>Member at 1 July</v>
          </cell>
          <cell r="G227" t="str">
            <v>Member @ Current</v>
          </cell>
          <cell r="I227" t="str">
            <v>Net Change from 1 July</v>
          </cell>
        </row>
        <row r="228">
          <cell r="A228" t="str">
            <v>Total Performance For District # 5650</v>
          </cell>
          <cell r="D228">
            <v>1875</v>
          </cell>
          <cell r="G228">
            <v>1922</v>
          </cell>
          <cell r="I228">
            <v>47</v>
          </cell>
        </row>
        <row r="230">
          <cell r="A230" t="str">
            <v>District ID 5680</v>
          </cell>
        </row>
        <row r="231">
          <cell r="A231" t="str">
            <v>Club ID</v>
          </cell>
          <cell r="B231" t="str">
            <v>Club Name</v>
          </cell>
          <cell r="C231" t="str">
            <v>Region 14 Name</v>
          </cell>
          <cell r="E231" t="str">
            <v>Member Count @ 1 July</v>
          </cell>
          <cell r="F231" t="str">
            <v>Member Count @ Current</v>
          </cell>
          <cell r="H231" t="str">
            <v>Termination Reason</v>
          </cell>
          <cell r="J231" t="str">
            <v>Termination Date</v>
          </cell>
          <cell r="K231" t="str">
            <v>Net Change from 1 July</v>
          </cell>
        </row>
        <row r="232">
          <cell r="A232">
            <v>1543</v>
          </cell>
          <cell r="B232" t="str">
            <v>Abilene</v>
          </cell>
          <cell r="C232" t="str">
            <v>USA &amp; Canada</v>
          </cell>
          <cell r="E232">
            <v>56</v>
          </cell>
          <cell r="F232">
            <v>59</v>
          </cell>
          <cell r="K232">
            <v>3</v>
          </cell>
        </row>
        <row r="233">
          <cell r="A233">
            <v>1544</v>
          </cell>
          <cell r="B233" t="str">
            <v>Atwood</v>
          </cell>
          <cell r="C233" t="str">
            <v>USA &amp; Canada</v>
          </cell>
          <cell r="E233">
            <v>26</v>
          </cell>
          <cell r="F233">
            <v>25</v>
          </cell>
          <cell r="K233">
            <v>-1</v>
          </cell>
        </row>
        <row r="234">
          <cell r="A234">
            <v>1545</v>
          </cell>
          <cell r="B234" t="str">
            <v>Beloit</v>
          </cell>
          <cell r="C234" t="str">
            <v>USA &amp; Canada</v>
          </cell>
          <cell r="E234">
            <v>43</v>
          </cell>
          <cell r="F234">
            <v>41</v>
          </cell>
          <cell r="K234">
            <v>-2</v>
          </cell>
        </row>
        <row r="235">
          <cell r="A235">
            <v>1546</v>
          </cell>
          <cell r="B235" t="str">
            <v>Clay Center</v>
          </cell>
          <cell r="C235" t="str">
            <v>USA &amp; Canada</v>
          </cell>
          <cell r="E235">
            <v>45</v>
          </cell>
          <cell r="F235">
            <v>47</v>
          </cell>
          <cell r="K235">
            <v>2</v>
          </cell>
        </row>
        <row r="236">
          <cell r="A236">
            <v>1547</v>
          </cell>
          <cell r="B236" t="str">
            <v>Colby</v>
          </cell>
          <cell r="C236" t="str">
            <v>USA &amp; Canada</v>
          </cell>
          <cell r="E236">
            <v>57</v>
          </cell>
          <cell r="F236">
            <v>55</v>
          </cell>
          <cell r="K236">
            <v>-2</v>
          </cell>
        </row>
        <row r="237">
          <cell r="A237">
            <v>1548</v>
          </cell>
          <cell r="B237" t="str">
            <v>Concordia</v>
          </cell>
          <cell r="C237" t="str">
            <v>USA &amp; Canada</v>
          </cell>
          <cell r="E237">
            <v>31</v>
          </cell>
          <cell r="F237">
            <v>31</v>
          </cell>
          <cell r="K237">
            <v>0</v>
          </cell>
        </row>
        <row r="238">
          <cell r="A238">
            <v>1550</v>
          </cell>
          <cell r="B238" t="str">
            <v>Downs</v>
          </cell>
          <cell r="C238" t="str">
            <v>USA &amp; Canada</v>
          </cell>
          <cell r="E238">
            <v>7</v>
          </cell>
          <cell r="F238">
            <v>9</v>
          </cell>
          <cell r="K238">
            <v>2</v>
          </cell>
        </row>
        <row r="239">
          <cell r="A239">
            <v>1551</v>
          </cell>
          <cell r="B239" t="str">
            <v>Ellinwood</v>
          </cell>
          <cell r="C239" t="str">
            <v>USA &amp; Canada</v>
          </cell>
          <cell r="E239">
            <v>20</v>
          </cell>
          <cell r="F239">
            <v>20</v>
          </cell>
          <cell r="K239">
            <v>0</v>
          </cell>
        </row>
        <row r="240">
          <cell r="A240">
            <v>1552</v>
          </cell>
          <cell r="B240" t="str">
            <v>Ellis</v>
          </cell>
          <cell r="C240" t="str">
            <v>USA &amp; Canada</v>
          </cell>
          <cell r="E240">
            <v>9</v>
          </cell>
          <cell r="F240">
            <v>9</v>
          </cell>
          <cell r="K240">
            <v>0</v>
          </cell>
        </row>
        <row r="241">
          <cell r="A241">
            <v>1553</v>
          </cell>
          <cell r="B241" t="str">
            <v>Goodland</v>
          </cell>
          <cell r="C241" t="str">
            <v>USA &amp; Canada</v>
          </cell>
          <cell r="E241">
            <v>37</v>
          </cell>
          <cell r="F241">
            <v>36</v>
          </cell>
          <cell r="K241">
            <v>-1</v>
          </cell>
        </row>
        <row r="242">
          <cell r="A242">
            <v>1554</v>
          </cell>
          <cell r="B242" t="str">
            <v>Great Bend</v>
          </cell>
          <cell r="C242" t="str">
            <v>USA &amp; Canada</v>
          </cell>
          <cell r="E242">
            <v>38</v>
          </cell>
          <cell r="F242">
            <v>46</v>
          </cell>
          <cell r="K242">
            <v>8</v>
          </cell>
        </row>
        <row r="243">
          <cell r="A243">
            <v>1555</v>
          </cell>
          <cell r="B243" t="str">
            <v>Hays</v>
          </cell>
          <cell r="C243" t="str">
            <v>USA &amp; Canada</v>
          </cell>
          <cell r="E243">
            <v>63</v>
          </cell>
          <cell r="F243">
            <v>65</v>
          </cell>
          <cell r="K243">
            <v>2</v>
          </cell>
        </row>
        <row r="244">
          <cell r="A244">
            <v>1556</v>
          </cell>
          <cell r="B244" t="str">
            <v>Hill City</v>
          </cell>
          <cell r="C244" t="str">
            <v>USA &amp; Canada</v>
          </cell>
          <cell r="E244">
            <v>10</v>
          </cell>
          <cell r="F244">
            <v>13</v>
          </cell>
          <cell r="K244">
            <v>3</v>
          </cell>
        </row>
        <row r="245">
          <cell r="A245">
            <v>1557</v>
          </cell>
          <cell r="B245" t="str">
            <v>Hoxie</v>
          </cell>
          <cell r="C245" t="str">
            <v>USA &amp; Canada</v>
          </cell>
          <cell r="E245">
            <v>20</v>
          </cell>
          <cell r="F245">
            <v>20</v>
          </cell>
          <cell r="K245">
            <v>0</v>
          </cell>
        </row>
        <row r="246">
          <cell r="A246">
            <v>1559</v>
          </cell>
          <cell r="B246" t="str">
            <v>Lindsborg</v>
          </cell>
          <cell r="C246" t="str">
            <v>USA &amp; Canada</v>
          </cell>
          <cell r="E246">
            <v>9</v>
          </cell>
          <cell r="F246">
            <v>8</v>
          </cell>
          <cell r="K246">
            <v>-1</v>
          </cell>
        </row>
        <row r="247">
          <cell r="A247">
            <v>1560</v>
          </cell>
          <cell r="B247" t="str">
            <v>Lyons</v>
          </cell>
          <cell r="C247" t="str">
            <v>USA &amp; Canada</v>
          </cell>
          <cell r="E247">
            <v>22</v>
          </cell>
          <cell r="F247">
            <v>23</v>
          </cell>
          <cell r="K247">
            <v>1</v>
          </cell>
        </row>
        <row r="248">
          <cell r="A248">
            <v>1561</v>
          </cell>
          <cell r="B248" t="str">
            <v>McPherson</v>
          </cell>
          <cell r="C248" t="str">
            <v>USA &amp; Canada</v>
          </cell>
          <cell r="E248">
            <v>45</v>
          </cell>
          <cell r="F248">
            <v>39</v>
          </cell>
          <cell r="K248">
            <v>-6</v>
          </cell>
        </row>
        <row r="249">
          <cell r="A249">
            <v>1562</v>
          </cell>
          <cell r="B249" t="str">
            <v>Ness City</v>
          </cell>
          <cell r="C249" t="str">
            <v>USA &amp; Canada</v>
          </cell>
          <cell r="E249">
            <v>17</v>
          </cell>
          <cell r="F249">
            <v>21</v>
          </cell>
          <cell r="K249">
            <v>4</v>
          </cell>
        </row>
        <row r="250">
          <cell r="A250">
            <v>1563</v>
          </cell>
          <cell r="B250" t="str">
            <v>Norton</v>
          </cell>
          <cell r="C250" t="str">
            <v>USA &amp; Canada</v>
          </cell>
          <cell r="E250">
            <v>13</v>
          </cell>
          <cell r="F250">
            <v>12</v>
          </cell>
          <cell r="K250">
            <v>-1</v>
          </cell>
        </row>
        <row r="251">
          <cell r="A251">
            <v>1564</v>
          </cell>
          <cell r="B251" t="str">
            <v>Oberlin</v>
          </cell>
          <cell r="C251" t="str">
            <v>USA &amp; Canada</v>
          </cell>
          <cell r="E251">
            <v>37</v>
          </cell>
          <cell r="F251">
            <v>36</v>
          </cell>
          <cell r="K251">
            <v>-1</v>
          </cell>
        </row>
        <row r="252">
          <cell r="A252">
            <v>1565</v>
          </cell>
          <cell r="B252" t="str">
            <v>Osborne</v>
          </cell>
          <cell r="C252" t="str">
            <v>USA &amp; Canada</v>
          </cell>
          <cell r="E252">
            <v>13</v>
          </cell>
          <cell r="F252">
            <v>14</v>
          </cell>
          <cell r="K252">
            <v>1</v>
          </cell>
        </row>
        <row r="253">
          <cell r="A253">
            <v>1566</v>
          </cell>
          <cell r="B253" t="str">
            <v>Phillipsburg</v>
          </cell>
          <cell r="C253" t="str">
            <v>USA &amp; Canada</v>
          </cell>
          <cell r="E253">
            <v>49</v>
          </cell>
          <cell r="F253">
            <v>49</v>
          </cell>
          <cell r="K253">
            <v>0</v>
          </cell>
        </row>
        <row r="254">
          <cell r="A254">
            <v>1568</v>
          </cell>
          <cell r="B254" t="str">
            <v>Russell</v>
          </cell>
          <cell r="C254" t="str">
            <v>USA &amp; Canada</v>
          </cell>
          <cell r="E254">
            <v>37</v>
          </cell>
          <cell r="F254">
            <v>39</v>
          </cell>
          <cell r="K254">
            <v>2</v>
          </cell>
        </row>
        <row r="255">
          <cell r="A255">
            <v>1570</v>
          </cell>
          <cell r="B255" t="str">
            <v>Salina</v>
          </cell>
          <cell r="C255" t="str">
            <v>USA &amp; Canada</v>
          </cell>
          <cell r="E255">
            <v>139</v>
          </cell>
          <cell r="F255">
            <v>127</v>
          </cell>
          <cell r="K255">
            <v>-12</v>
          </cell>
        </row>
        <row r="256">
          <cell r="A256">
            <v>1571</v>
          </cell>
          <cell r="B256" t="str">
            <v>Sharon Springs</v>
          </cell>
          <cell r="C256" t="str">
            <v>USA &amp; Canada</v>
          </cell>
          <cell r="E256">
            <v>10</v>
          </cell>
          <cell r="F256">
            <v>10</v>
          </cell>
          <cell r="K256">
            <v>0</v>
          </cell>
        </row>
        <row r="257">
          <cell r="A257">
            <v>1573</v>
          </cell>
          <cell r="B257" t="str">
            <v>Sterling</v>
          </cell>
          <cell r="C257" t="str">
            <v>USA &amp; Canada</v>
          </cell>
          <cell r="E257">
            <v>17</v>
          </cell>
          <cell r="F257">
            <v>20</v>
          </cell>
          <cell r="K257">
            <v>3</v>
          </cell>
        </row>
        <row r="258">
          <cell r="A258">
            <v>1576</v>
          </cell>
          <cell r="B258" t="str">
            <v>Washington</v>
          </cell>
          <cell r="C258" t="str">
            <v>USA &amp; Canada</v>
          </cell>
          <cell r="E258">
            <v>36</v>
          </cell>
          <cell r="F258">
            <v>37</v>
          </cell>
          <cell r="K258">
            <v>1</v>
          </cell>
        </row>
        <row r="259">
          <cell r="A259">
            <v>1577</v>
          </cell>
          <cell r="B259" t="str">
            <v>Arkansas City</v>
          </cell>
          <cell r="C259" t="str">
            <v>USA &amp; Canada</v>
          </cell>
          <cell r="E259">
            <v>68</v>
          </cell>
          <cell r="F259">
            <v>62</v>
          </cell>
          <cell r="K259">
            <v>-6</v>
          </cell>
        </row>
        <row r="260">
          <cell r="A260">
            <v>1579</v>
          </cell>
          <cell r="B260" t="str">
            <v>Cimarron</v>
          </cell>
          <cell r="C260" t="str">
            <v>USA &amp; Canada</v>
          </cell>
          <cell r="E260">
            <v>22</v>
          </cell>
          <cell r="F260">
            <v>20</v>
          </cell>
          <cell r="K260">
            <v>-2</v>
          </cell>
        </row>
        <row r="261">
          <cell r="A261">
            <v>1580</v>
          </cell>
          <cell r="B261" t="str">
            <v>Derby</v>
          </cell>
          <cell r="C261" t="str">
            <v>USA &amp; Canada</v>
          </cell>
          <cell r="E261">
            <v>67</v>
          </cell>
          <cell r="F261">
            <v>70</v>
          </cell>
          <cell r="K261">
            <v>3</v>
          </cell>
        </row>
        <row r="262">
          <cell r="A262">
            <v>1581</v>
          </cell>
          <cell r="B262" t="str">
            <v>Dodge City</v>
          </cell>
          <cell r="C262" t="str">
            <v>USA &amp; Canada</v>
          </cell>
          <cell r="E262">
            <v>38</v>
          </cell>
          <cell r="F262">
            <v>38</v>
          </cell>
          <cell r="K262">
            <v>0</v>
          </cell>
        </row>
        <row r="263">
          <cell r="A263">
            <v>1582</v>
          </cell>
          <cell r="B263" t="str">
            <v>El Dorado</v>
          </cell>
          <cell r="C263" t="str">
            <v>USA &amp; Canada</v>
          </cell>
          <cell r="E263">
            <v>41</v>
          </cell>
          <cell r="F263">
            <v>36</v>
          </cell>
          <cell r="K263">
            <v>-5</v>
          </cell>
        </row>
        <row r="264">
          <cell r="A264">
            <v>1583</v>
          </cell>
          <cell r="B264" t="str">
            <v>Garden City</v>
          </cell>
          <cell r="C264" t="str">
            <v>USA &amp; Canada</v>
          </cell>
          <cell r="E264">
            <v>47</v>
          </cell>
          <cell r="F264">
            <v>45</v>
          </cell>
          <cell r="K264">
            <v>-2</v>
          </cell>
        </row>
        <row r="265">
          <cell r="A265">
            <v>1585</v>
          </cell>
          <cell r="B265" t="str">
            <v>Hugoton</v>
          </cell>
          <cell r="C265" t="str">
            <v>USA &amp; Canada</v>
          </cell>
          <cell r="E265">
            <v>16</v>
          </cell>
          <cell r="F265">
            <v>15</v>
          </cell>
          <cell r="K265">
            <v>-1</v>
          </cell>
        </row>
        <row r="266">
          <cell r="A266">
            <v>1586</v>
          </cell>
          <cell r="B266" t="str">
            <v>Hutchinson</v>
          </cell>
          <cell r="C266" t="str">
            <v>USA &amp; Canada</v>
          </cell>
          <cell r="E266">
            <v>100</v>
          </cell>
          <cell r="F266">
            <v>101</v>
          </cell>
          <cell r="K266">
            <v>1</v>
          </cell>
        </row>
        <row r="267">
          <cell r="A267">
            <v>1587</v>
          </cell>
          <cell r="B267" t="str">
            <v>Johnson</v>
          </cell>
          <cell r="C267" t="str">
            <v>USA &amp; Canada</v>
          </cell>
          <cell r="E267">
            <v>16</v>
          </cell>
          <cell r="F267">
            <v>15</v>
          </cell>
          <cell r="K267">
            <v>-1</v>
          </cell>
        </row>
        <row r="268">
          <cell r="A268">
            <v>1588</v>
          </cell>
          <cell r="B268" t="str">
            <v>Kingman</v>
          </cell>
          <cell r="C268" t="str">
            <v>USA &amp; Canada</v>
          </cell>
          <cell r="E268">
            <v>24</v>
          </cell>
          <cell r="F268">
            <v>25</v>
          </cell>
          <cell r="K268">
            <v>1</v>
          </cell>
        </row>
        <row r="269">
          <cell r="A269">
            <v>1589</v>
          </cell>
          <cell r="B269" t="str">
            <v>Kinsley</v>
          </cell>
          <cell r="C269" t="str">
            <v>USA &amp; Canada</v>
          </cell>
          <cell r="E269">
            <v>8</v>
          </cell>
          <cell r="F269">
            <v>15</v>
          </cell>
          <cell r="K269">
            <v>7</v>
          </cell>
        </row>
        <row r="270">
          <cell r="A270">
            <v>1590</v>
          </cell>
          <cell r="B270" t="str">
            <v>Larned</v>
          </cell>
          <cell r="C270" t="str">
            <v>USA &amp; Canada</v>
          </cell>
          <cell r="E270">
            <v>17</v>
          </cell>
          <cell r="F270">
            <v>16</v>
          </cell>
          <cell r="K270">
            <v>-1</v>
          </cell>
        </row>
        <row r="271">
          <cell r="A271">
            <v>1591</v>
          </cell>
          <cell r="B271" t="str">
            <v>Liberal</v>
          </cell>
          <cell r="C271" t="str">
            <v>USA &amp; Canada</v>
          </cell>
          <cell r="E271">
            <v>54</v>
          </cell>
          <cell r="F271">
            <v>46</v>
          </cell>
          <cell r="K271">
            <v>-8</v>
          </cell>
        </row>
        <row r="272">
          <cell r="A272">
            <v>1592</v>
          </cell>
          <cell r="B272" t="str">
            <v>Newton</v>
          </cell>
          <cell r="C272" t="str">
            <v>USA &amp; Canada</v>
          </cell>
          <cell r="E272">
            <v>57</v>
          </cell>
          <cell r="F272">
            <v>55</v>
          </cell>
          <cell r="K272">
            <v>-2</v>
          </cell>
        </row>
        <row r="273">
          <cell r="A273">
            <v>1593</v>
          </cell>
          <cell r="B273" t="str">
            <v>Pratt</v>
          </cell>
          <cell r="C273" t="str">
            <v>USA &amp; Canada</v>
          </cell>
          <cell r="E273">
            <v>56</v>
          </cell>
          <cell r="F273">
            <v>53</v>
          </cell>
          <cell r="K273">
            <v>-3</v>
          </cell>
        </row>
        <row r="274">
          <cell r="A274">
            <v>1594</v>
          </cell>
          <cell r="B274" t="str">
            <v>Sublette</v>
          </cell>
          <cell r="C274" t="str">
            <v>USA &amp; Canada</v>
          </cell>
          <cell r="E274">
            <v>18</v>
          </cell>
          <cell r="F274">
            <v>18</v>
          </cell>
          <cell r="K274">
            <v>0</v>
          </cell>
        </row>
        <row r="275">
          <cell r="A275">
            <v>1595</v>
          </cell>
          <cell r="B275" t="str">
            <v>Syracuse</v>
          </cell>
          <cell r="C275" t="str">
            <v>USA &amp; Canada</v>
          </cell>
          <cell r="E275">
            <v>18</v>
          </cell>
          <cell r="F275">
            <v>18</v>
          </cell>
          <cell r="K275">
            <v>0</v>
          </cell>
        </row>
        <row r="276">
          <cell r="A276">
            <v>1596</v>
          </cell>
          <cell r="B276" t="str">
            <v>Ulysses</v>
          </cell>
          <cell r="C276" t="str">
            <v>USA &amp; Canada</v>
          </cell>
          <cell r="E276">
            <v>30</v>
          </cell>
          <cell r="F276">
            <v>28</v>
          </cell>
          <cell r="K276">
            <v>-2</v>
          </cell>
        </row>
        <row r="277">
          <cell r="A277">
            <v>1597</v>
          </cell>
          <cell r="B277" t="str">
            <v>Wellington</v>
          </cell>
          <cell r="C277" t="str">
            <v>USA &amp; Canada</v>
          </cell>
          <cell r="E277">
            <v>12</v>
          </cell>
          <cell r="F277">
            <v>12</v>
          </cell>
          <cell r="K277">
            <v>0</v>
          </cell>
        </row>
        <row r="278">
          <cell r="A278">
            <v>1598</v>
          </cell>
          <cell r="B278" t="str">
            <v>Wichita</v>
          </cell>
          <cell r="C278" t="str">
            <v>USA &amp; Canada</v>
          </cell>
          <cell r="E278">
            <v>412</v>
          </cell>
          <cell r="F278">
            <v>416</v>
          </cell>
          <cell r="K278">
            <v>4</v>
          </cell>
        </row>
        <row r="279">
          <cell r="A279">
            <v>1599</v>
          </cell>
          <cell r="B279" t="str">
            <v>Winfield</v>
          </cell>
          <cell r="C279" t="str">
            <v>USA &amp; Canada</v>
          </cell>
          <cell r="E279">
            <v>84</v>
          </cell>
          <cell r="F279">
            <v>75</v>
          </cell>
          <cell r="K279">
            <v>-9</v>
          </cell>
        </row>
        <row r="280">
          <cell r="A280">
            <v>1600</v>
          </cell>
          <cell r="B280" t="str">
            <v>Beaver</v>
          </cell>
          <cell r="C280" t="str">
            <v>USA &amp; Canada</v>
          </cell>
          <cell r="E280">
            <v>19</v>
          </cell>
          <cell r="F280">
            <v>15</v>
          </cell>
          <cell r="K280">
            <v>-4</v>
          </cell>
        </row>
        <row r="281">
          <cell r="A281">
            <v>1601</v>
          </cell>
          <cell r="B281" t="str">
            <v>Boise City</v>
          </cell>
          <cell r="C281" t="str">
            <v>USA &amp; Canada</v>
          </cell>
          <cell r="E281">
            <v>20</v>
          </cell>
          <cell r="F281">
            <v>21</v>
          </cell>
          <cell r="K281">
            <v>1</v>
          </cell>
        </row>
        <row r="282">
          <cell r="A282">
            <v>1602</v>
          </cell>
          <cell r="B282" t="str">
            <v>Guymon</v>
          </cell>
          <cell r="C282" t="str">
            <v>USA &amp; Canada</v>
          </cell>
          <cell r="E282">
            <v>25</v>
          </cell>
          <cell r="F282">
            <v>25</v>
          </cell>
          <cell r="K282">
            <v>0</v>
          </cell>
        </row>
        <row r="283">
          <cell r="A283">
            <v>1603</v>
          </cell>
          <cell r="B283" t="str">
            <v>Texhoma</v>
          </cell>
          <cell r="C283" t="str">
            <v>USA &amp; Canada</v>
          </cell>
          <cell r="E283">
            <v>15</v>
          </cell>
          <cell r="F283">
            <v>15</v>
          </cell>
          <cell r="K283">
            <v>0</v>
          </cell>
        </row>
        <row r="284">
          <cell r="A284">
            <v>1617</v>
          </cell>
          <cell r="B284" t="str">
            <v>Howard</v>
          </cell>
          <cell r="C284" t="str">
            <v>USA &amp; Canada</v>
          </cell>
          <cell r="E284">
            <v>14</v>
          </cell>
          <cell r="F284">
            <v>13</v>
          </cell>
          <cell r="K284">
            <v>-1</v>
          </cell>
        </row>
        <row r="285">
          <cell r="A285">
            <v>21665</v>
          </cell>
          <cell r="B285" t="str">
            <v>East Wichita</v>
          </cell>
          <cell r="C285" t="str">
            <v>USA &amp; Canada</v>
          </cell>
          <cell r="E285">
            <v>102</v>
          </cell>
          <cell r="F285">
            <v>95</v>
          </cell>
          <cell r="K285">
            <v>-7</v>
          </cell>
        </row>
        <row r="286">
          <cell r="A286">
            <v>24865</v>
          </cell>
          <cell r="B286" t="str">
            <v>West Wichita</v>
          </cell>
          <cell r="C286" t="str">
            <v>USA &amp; Canada</v>
          </cell>
          <cell r="E286">
            <v>61</v>
          </cell>
          <cell r="F286">
            <v>61</v>
          </cell>
          <cell r="K286">
            <v>0</v>
          </cell>
        </row>
        <row r="287">
          <cell r="A287">
            <v>55937</v>
          </cell>
          <cell r="B287" t="str">
            <v>West Sedgwick County-Sunrise</v>
          </cell>
          <cell r="C287" t="str">
            <v>USA &amp; Canada</v>
          </cell>
          <cell r="E287">
            <v>43</v>
          </cell>
          <cell r="F287">
            <v>38</v>
          </cell>
          <cell r="K287">
            <v>-5</v>
          </cell>
        </row>
        <row r="288">
          <cell r="A288">
            <v>61190</v>
          </cell>
          <cell r="B288" t="str">
            <v>Andover</v>
          </cell>
          <cell r="C288" t="str">
            <v>USA &amp; Canada</v>
          </cell>
          <cell r="E288">
            <v>32</v>
          </cell>
          <cell r="F288">
            <v>28</v>
          </cell>
          <cell r="K288">
            <v>-4</v>
          </cell>
        </row>
        <row r="289">
          <cell r="A289">
            <v>83151</v>
          </cell>
          <cell r="B289" t="str">
            <v>Hays Sunrise</v>
          </cell>
          <cell r="C289" t="str">
            <v>USA &amp; Canada</v>
          </cell>
          <cell r="E289">
            <v>17</v>
          </cell>
          <cell r="F289">
            <v>15</v>
          </cell>
          <cell r="K289">
            <v>-2</v>
          </cell>
        </row>
        <row r="290">
          <cell r="A290">
            <v>83429</v>
          </cell>
          <cell r="B290" t="str">
            <v>Old Town Wichita</v>
          </cell>
          <cell r="C290" t="str">
            <v>USA &amp; Canada</v>
          </cell>
          <cell r="E290">
            <v>8</v>
          </cell>
          <cell r="F290">
            <v>10</v>
          </cell>
          <cell r="K290">
            <v>2</v>
          </cell>
        </row>
        <row r="291">
          <cell r="A291">
            <v>85714</v>
          </cell>
          <cell r="B291" t="str">
            <v>E-Club of Heart of America District 5670</v>
          </cell>
          <cell r="C291" t="str">
            <v>USA &amp; Canada</v>
          </cell>
          <cell r="E291">
            <v>18</v>
          </cell>
          <cell r="F291">
            <v>20</v>
          </cell>
          <cell r="K291">
            <v>2</v>
          </cell>
        </row>
        <row r="292">
          <cell r="A292" t="str">
            <v>Existing Club Totals</v>
          </cell>
          <cell r="E292">
            <v>2485</v>
          </cell>
          <cell r="F292">
            <v>2446</v>
          </cell>
          <cell r="K292">
            <v>-39</v>
          </cell>
        </row>
        <row r="294">
          <cell r="A294" t="str">
            <v>No New Clubs Chartered Since 1 July</v>
          </cell>
        </row>
        <row r="295">
          <cell r="A295" t="str">
            <v>Club ID</v>
          </cell>
          <cell r="B295" t="str">
            <v>Club Name</v>
          </cell>
          <cell r="C295" t="str">
            <v>Region 14 Name</v>
          </cell>
          <cell r="E295" t="str">
            <v>Member Count @ 1 July</v>
          </cell>
          <cell r="F295" t="str">
            <v>Member Count @ Current</v>
          </cell>
          <cell r="H295" t="str">
            <v>Termination Reason</v>
          </cell>
          <cell r="J295" t="str">
            <v>Termination Date</v>
          </cell>
          <cell r="K295" t="str">
            <v>Net Change from 1 July</v>
          </cell>
        </row>
        <row r="296">
          <cell r="E296">
            <v>0</v>
          </cell>
          <cell r="F296">
            <v>0</v>
          </cell>
          <cell r="K296">
            <v>0</v>
          </cell>
        </row>
        <row r="297">
          <cell r="A297" t="str">
            <v>New Club Totals</v>
          </cell>
          <cell r="E297">
            <v>0</v>
          </cell>
          <cell r="F297">
            <v>0</v>
          </cell>
          <cell r="K297">
            <v>0</v>
          </cell>
        </row>
        <row r="299">
          <cell r="D299" t="str">
            <v>Member at 1 July</v>
          </cell>
          <cell r="G299" t="str">
            <v>Member @ Current</v>
          </cell>
          <cell r="I299" t="str">
            <v>Net Change from 1 July</v>
          </cell>
        </row>
        <row r="300">
          <cell r="A300" t="str">
            <v>Total Performance For District # 5680</v>
          </cell>
          <cell r="D300">
            <v>2485</v>
          </cell>
          <cell r="G300">
            <v>2446</v>
          </cell>
          <cell r="I300">
            <v>-39</v>
          </cell>
        </row>
        <row r="302">
          <cell r="A302" t="str">
            <v>District ID 5710</v>
          </cell>
        </row>
        <row r="303">
          <cell r="A303" t="str">
            <v>Club ID</v>
          </cell>
          <cell r="B303" t="str">
            <v>Club Name</v>
          </cell>
          <cell r="C303" t="str">
            <v>Region 14 Name</v>
          </cell>
          <cell r="E303" t="str">
            <v>Member Count @ 1 July</v>
          </cell>
          <cell r="F303" t="str">
            <v>Member Count @ Current</v>
          </cell>
          <cell r="H303" t="str">
            <v>Termination Reason</v>
          </cell>
          <cell r="J303" t="str">
            <v>Termination Date</v>
          </cell>
          <cell r="K303" t="str">
            <v>Net Change from 1 July</v>
          </cell>
        </row>
        <row r="304">
          <cell r="A304">
            <v>1605</v>
          </cell>
          <cell r="B304" t="str">
            <v>Atchison</v>
          </cell>
          <cell r="C304" t="str">
            <v>USA &amp; Canada</v>
          </cell>
          <cell r="E304">
            <v>83</v>
          </cell>
          <cell r="F304">
            <v>80</v>
          </cell>
          <cell r="K304">
            <v>-3</v>
          </cell>
        </row>
        <row r="305">
          <cell r="A305">
            <v>1606</v>
          </cell>
          <cell r="B305" t="str">
            <v>Baldwin City</v>
          </cell>
          <cell r="C305" t="str">
            <v>USA &amp; Canada</v>
          </cell>
          <cell r="E305">
            <v>19</v>
          </cell>
          <cell r="F305">
            <v>20</v>
          </cell>
          <cell r="K305">
            <v>1</v>
          </cell>
        </row>
        <row r="306">
          <cell r="A306">
            <v>1607</v>
          </cell>
          <cell r="B306" t="str">
            <v>Valley Heights, Blue Rapids</v>
          </cell>
          <cell r="C306" t="str">
            <v>USA &amp; Canada</v>
          </cell>
          <cell r="E306">
            <v>20</v>
          </cell>
          <cell r="F306">
            <v>18</v>
          </cell>
          <cell r="K306">
            <v>-2</v>
          </cell>
        </row>
        <row r="307">
          <cell r="A307">
            <v>1608</v>
          </cell>
          <cell r="B307" t="str">
            <v>Bonner Springs</v>
          </cell>
          <cell r="C307" t="str">
            <v>USA &amp; Canada</v>
          </cell>
          <cell r="E307">
            <v>24</v>
          </cell>
          <cell r="F307">
            <v>19</v>
          </cell>
          <cell r="K307">
            <v>-5</v>
          </cell>
        </row>
        <row r="308">
          <cell r="A308">
            <v>1610</v>
          </cell>
          <cell r="B308" t="str">
            <v>Burlington</v>
          </cell>
          <cell r="C308" t="str">
            <v>USA &amp; Canada</v>
          </cell>
          <cell r="E308">
            <v>30</v>
          </cell>
          <cell r="F308">
            <v>29</v>
          </cell>
          <cell r="K308">
            <v>-1</v>
          </cell>
        </row>
        <row r="309">
          <cell r="A309">
            <v>1611</v>
          </cell>
          <cell r="B309" t="str">
            <v>Council Grove</v>
          </cell>
          <cell r="C309" t="str">
            <v>USA &amp; Canada</v>
          </cell>
          <cell r="E309">
            <v>39</v>
          </cell>
          <cell r="F309">
            <v>35</v>
          </cell>
          <cell r="K309">
            <v>-4</v>
          </cell>
        </row>
        <row r="310">
          <cell r="A310">
            <v>1612</v>
          </cell>
          <cell r="B310" t="str">
            <v>De Soto</v>
          </cell>
          <cell r="C310" t="str">
            <v>USA &amp; Canada</v>
          </cell>
          <cell r="E310">
            <v>30</v>
          </cell>
          <cell r="F310">
            <v>30</v>
          </cell>
          <cell r="K310">
            <v>0</v>
          </cell>
        </row>
        <row r="311">
          <cell r="A311">
            <v>1613</v>
          </cell>
          <cell r="B311" t="str">
            <v>Emporia</v>
          </cell>
          <cell r="C311" t="str">
            <v>USA &amp; Canada</v>
          </cell>
          <cell r="E311">
            <v>66</v>
          </cell>
          <cell r="F311">
            <v>65</v>
          </cell>
          <cell r="K311">
            <v>-1</v>
          </cell>
        </row>
        <row r="312">
          <cell r="A312">
            <v>1615</v>
          </cell>
          <cell r="B312" t="str">
            <v>Garnett</v>
          </cell>
          <cell r="C312" t="str">
            <v>USA &amp; Canada</v>
          </cell>
          <cell r="E312">
            <v>18</v>
          </cell>
          <cell r="F312">
            <v>20</v>
          </cell>
          <cell r="K312">
            <v>2</v>
          </cell>
        </row>
        <row r="313">
          <cell r="A313">
            <v>1616</v>
          </cell>
          <cell r="B313" t="str">
            <v>Holton</v>
          </cell>
          <cell r="C313" t="str">
            <v>USA &amp; Canada</v>
          </cell>
          <cell r="E313">
            <v>18</v>
          </cell>
          <cell r="F313">
            <v>15</v>
          </cell>
          <cell r="K313">
            <v>-3</v>
          </cell>
        </row>
        <row r="314">
          <cell r="A314">
            <v>1618</v>
          </cell>
          <cell r="B314" t="str">
            <v>Junction City</v>
          </cell>
          <cell r="C314" t="str">
            <v>USA &amp; Canada</v>
          </cell>
          <cell r="E314">
            <v>47</v>
          </cell>
          <cell r="F314">
            <v>44</v>
          </cell>
          <cell r="K314">
            <v>-3</v>
          </cell>
        </row>
        <row r="315">
          <cell r="A315">
            <v>1619</v>
          </cell>
          <cell r="B315" t="str">
            <v>Kansas City</v>
          </cell>
          <cell r="C315" t="str">
            <v>USA &amp; Canada</v>
          </cell>
          <cell r="E315">
            <v>46</v>
          </cell>
          <cell r="F315">
            <v>43</v>
          </cell>
          <cell r="K315">
            <v>-3</v>
          </cell>
        </row>
        <row r="316">
          <cell r="A316">
            <v>1620</v>
          </cell>
          <cell r="B316" t="str">
            <v>Lawrence</v>
          </cell>
          <cell r="C316" t="str">
            <v>USA &amp; Canada</v>
          </cell>
          <cell r="E316">
            <v>185</v>
          </cell>
          <cell r="F316">
            <v>170</v>
          </cell>
          <cell r="K316">
            <v>-15</v>
          </cell>
        </row>
        <row r="317">
          <cell r="A317">
            <v>1621</v>
          </cell>
          <cell r="B317" t="str">
            <v>Leavenworth</v>
          </cell>
          <cell r="C317" t="str">
            <v>USA &amp; Canada</v>
          </cell>
          <cell r="E317">
            <v>76</v>
          </cell>
          <cell r="F317">
            <v>90</v>
          </cell>
          <cell r="K317">
            <v>14</v>
          </cell>
        </row>
        <row r="318">
          <cell r="A318">
            <v>1622</v>
          </cell>
          <cell r="B318" t="str">
            <v>Lenexa</v>
          </cell>
          <cell r="C318" t="str">
            <v>USA &amp; Canada</v>
          </cell>
          <cell r="E318">
            <v>47</v>
          </cell>
          <cell r="F318">
            <v>51</v>
          </cell>
          <cell r="K318">
            <v>4</v>
          </cell>
        </row>
        <row r="319">
          <cell r="A319">
            <v>1623</v>
          </cell>
          <cell r="B319" t="str">
            <v>Manhattan</v>
          </cell>
          <cell r="C319" t="str">
            <v>USA &amp; Canada</v>
          </cell>
          <cell r="E319">
            <v>179</v>
          </cell>
          <cell r="F319">
            <v>200</v>
          </cell>
          <cell r="K319">
            <v>21</v>
          </cell>
        </row>
        <row r="320">
          <cell r="A320">
            <v>1624</v>
          </cell>
          <cell r="B320" t="str">
            <v>Marysville</v>
          </cell>
          <cell r="C320" t="str">
            <v>USA &amp; Canada</v>
          </cell>
          <cell r="E320">
            <v>40</v>
          </cell>
          <cell r="F320">
            <v>37</v>
          </cell>
          <cell r="K320">
            <v>-3</v>
          </cell>
        </row>
        <row r="321">
          <cell r="A321">
            <v>1625</v>
          </cell>
          <cell r="B321" t="str">
            <v>Olathe</v>
          </cell>
          <cell r="C321" t="str">
            <v>USA &amp; Canada</v>
          </cell>
          <cell r="E321">
            <v>55</v>
          </cell>
          <cell r="F321">
            <v>51</v>
          </cell>
          <cell r="K321">
            <v>-4</v>
          </cell>
        </row>
        <row r="322">
          <cell r="A322">
            <v>1626</v>
          </cell>
          <cell r="B322" t="str">
            <v>Osawatomie</v>
          </cell>
          <cell r="C322" t="str">
            <v>USA &amp; Canada</v>
          </cell>
          <cell r="E322">
            <v>20</v>
          </cell>
          <cell r="F322">
            <v>16</v>
          </cell>
          <cell r="K322">
            <v>-4</v>
          </cell>
        </row>
        <row r="323">
          <cell r="A323">
            <v>1627</v>
          </cell>
          <cell r="B323" t="str">
            <v>Oskaloosa</v>
          </cell>
          <cell r="C323" t="str">
            <v>USA &amp; Canada</v>
          </cell>
          <cell r="E323">
            <v>12</v>
          </cell>
          <cell r="F323">
            <v>12</v>
          </cell>
          <cell r="K323">
            <v>0</v>
          </cell>
        </row>
        <row r="324">
          <cell r="A324">
            <v>1628</v>
          </cell>
          <cell r="B324" t="str">
            <v>Ottawa</v>
          </cell>
          <cell r="C324" t="str">
            <v>USA &amp; Canada</v>
          </cell>
          <cell r="E324">
            <v>37</v>
          </cell>
          <cell r="F324">
            <v>38</v>
          </cell>
          <cell r="K324">
            <v>1</v>
          </cell>
        </row>
        <row r="325">
          <cell r="A325">
            <v>1629</v>
          </cell>
          <cell r="B325" t="str">
            <v>Overbrook</v>
          </cell>
          <cell r="C325" t="str">
            <v>USA &amp; Canada</v>
          </cell>
          <cell r="E325">
            <v>24</v>
          </cell>
          <cell r="F325">
            <v>22</v>
          </cell>
          <cell r="K325">
            <v>-2</v>
          </cell>
        </row>
        <row r="326">
          <cell r="A326">
            <v>1630</v>
          </cell>
          <cell r="B326" t="str">
            <v>Overland Park</v>
          </cell>
          <cell r="C326" t="str">
            <v>USA &amp; Canada</v>
          </cell>
          <cell r="E326">
            <v>110</v>
          </cell>
          <cell r="F326">
            <v>100</v>
          </cell>
          <cell r="K326">
            <v>-10</v>
          </cell>
        </row>
        <row r="327">
          <cell r="A327">
            <v>1631</v>
          </cell>
          <cell r="B327" t="str">
            <v>Paola</v>
          </cell>
          <cell r="C327" t="str">
            <v>USA &amp; Canada</v>
          </cell>
          <cell r="E327">
            <v>33</v>
          </cell>
          <cell r="F327">
            <v>33</v>
          </cell>
          <cell r="K327">
            <v>0</v>
          </cell>
        </row>
        <row r="328">
          <cell r="A328">
            <v>1633</v>
          </cell>
          <cell r="B328" t="str">
            <v>Shawnee Mission</v>
          </cell>
          <cell r="C328" t="str">
            <v>USA &amp; Canada</v>
          </cell>
          <cell r="E328">
            <v>40</v>
          </cell>
          <cell r="F328">
            <v>37</v>
          </cell>
          <cell r="K328">
            <v>-3</v>
          </cell>
        </row>
        <row r="329">
          <cell r="A329">
            <v>1634</v>
          </cell>
          <cell r="B329" t="str">
            <v>Topeka</v>
          </cell>
          <cell r="C329" t="str">
            <v>USA &amp; Canada</v>
          </cell>
          <cell r="E329">
            <v>179</v>
          </cell>
          <cell r="F329">
            <v>165</v>
          </cell>
          <cell r="K329">
            <v>-14</v>
          </cell>
        </row>
        <row r="330">
          <cell r="A330">
            <v>1635</v>
          </cell>
          <cell r="B330" t="str">
            <v>Topeka West</v>
          </cell>
          <cell r="C330" t="str">
            <v>USA &amp; Canada</v>
          </cell>
          <cell r="E330">
            <v>15</v>
          </cell>
          <cell r="F330">
            <v>13</v>
          </cell>
          <cell r="K330">
            <v>-2</v>
          </cell>
        </row>
        <row r="331">
          <cell r="A331">
            <v>1636</v>
          </cell>
          <cell r="B331" t="str">
            <v>Valley Falls</v>
          </cell>
          <cell r="C331" t="str">
            <v>USA &amp; Canada</v>
          </cell>
          <cell r="E331">
            <v>20</v>
          </cell>
          <cell r="F331">
            <v>20</v>
          </cell>
          <cell r="K331">
            <v>0</v>
          </cell>
        </row>
        <row r="332">
          <cell r="A332">
            <v>23041</v>
          </cell>
          <cell r="B332" t="str">
            <v>Johnson County</v>
          </cell>
          <cell r="C332" t="str">
            <v>USA &amp; Canada</v>
          </cell>
          <cell r="E332">
            <v>19</v>
          </cell>
          <cell r="F332">
            <v>18</v>
          </cell>
          <cell r="K332">
            <v>-1</v>
          </cell>
        </row>
        <row r="333">
          <cell r="A333">
            <v>23300</v>
          </cell>
          <cell r="B333" t="str">
            <v>Topeka South</v>
          </cell>
          <cell r="C333" t="str">
            <v>USA &amp; Canada</v>
          </cell>
          <cell r="E333">
            <v>131</v>
          </cell>
          <cell r="F333">
            <v>131</v>
          </cell>
          <cell r="K333">
            <v>0</v>
          </cell>
        </row>
        <row r="334">
          <cell r="A334">
            <v>26710</v>
          </cell>
          <cell r="B334" t="str">
            <v>Overland Park South</v>
          </cell>
          <cell r="C334" t="str">
            <v>USA &amp; Canada</v>
          </cell>
          <cell r="E334">
            <v>87</v>
          </cell>
          <cell r="F334">
            <v>90</v>
          </cell>
          <cell r="K334">
            <v>3</v>
          </cell>
        </row>
        <row r="335">
          <cell r="A335">
            <v>30356</v>
          </cell>
          <cell r="B335" t="str">
            <v>Jayhawk Breakfast Lawrence</v>
          </cell>
          <cell r="C335" t="str">
            <v>USA &amp; Canada</v>
          </cell>
          <cell r="E335">
            <v>80</v>
          </cell>
          <cell r="F335">
            <v>86</v>
          </cell>
          <cell r="K335">
            <v>6</v>
          </cell>
        </row>
        <row r="336">
          <cell r="A336">
            <v>30590</v>
          </cell>
          <cell r="B336" t="str">
            <v>Leawood</v>
          </cell>
          <cell r="C336" t="str">
            <v>USA &amp; Canada</v>
          </cell>
          <cell r="E336">
            <v>52</v>
          </cell>
          <cell r="F336">
            <v>59</v>
          </cell>
          <cell r="K336">
            <v>7</v>
          </cell>
        </row>
        <row r="337">
          <cell r="A337">
            <v>31782</v>
          </cell>
          <cell r="B337" t="str">
            <v>Louisburg</v>
          </cell>
          <cell r="C337" t="str">
            <v>USA &amp; Canada</v>
          </cell>
          <cell r="E337">
            <v>34</v>
          </cell>
          <cell r="F337">
            <v>29</v>
          </cell>
          <cell r="K337">
            <v>-5</v>
          </cell>
        </row>
        <row r="338">
          <cell r="A338">
            <v>31800</v>
          </cell>
          <cell r="B338" t="str">
            <v>Gardner</v>
          </cell>
          <cell r="C338" t="str">
            <v>USA &amp; Canada</v>
          </cell>
          <cell r="E338">
            <v>49</v>
          </cell>
          <cell r="F338">
            <v>46</v>
          </cell>
          <cell r="K338">
            <v>-3</v>
          </cell>
        </row>
        <row r="339">
          <cell r="A339">
            <v>50207</v>
          </cell>
          <cell r="B339" t="str">
            <v>Shawnee</v>
          </cell>
          <cell r="C339" t="str">
            <v>USA &amp; Canada</v>
          </cell>
          <cell r="E339">
            <v>49</v>
          </cell>
          <cell r="F339">
            <v>53</v>
          </cell>
          <cell r="K339">
            <v>4</v>
          </cell>
        </row>
        <row r="340">
          <cell r="A340">
            <v>50319</v>
          </cell>
          <cell r="B340" t="str">
            <v>Manhattan Konza</v>
          </cell>
          <cell r="C340" t="str">
            <v>USA &amp; Canada</v>
          </cell>
          <cell r="E340">
            <v>80</v>
          </cell>
          <cell r="F340">
            <v>97</v>
          </cell>
          <cell r="K340">
            <v>17</v>
          </cell>
        </row>
        <row r="341">
          <cell r="A341">
            <v>50683</v>
          </cell>
          <cell r="B341" t="str">
            <v>Spring Hill</v>
          </cell>
          <cell r="C341" t="str">
            <v>USA &amp; Canada</v>
          </cell>
          <cell r="E341">
            <v>10</v>
          </cell>
          <cell r="F341">
            <v>10</v>
          </cell>
          <cell r="K341">
            <v>0</v>
          </cell>
        </row>
        <row r="342">
          <cell r="A342">
            <v>51500</v>
          </cell>
          <cell r="B342" t="str">
            <v>Olathe-Santa Fe Trail</v>
          </cell>
          <cell r="C342" t="str">
            <v>USA &amp; Canada</v>
          </cell>
          <cell r="E342">
            <v>28</v>
          </cell>
          <cell r="F342">
            <v>29</v>
          </cell>
          <cell r="K342">
            <v>1</v>
          </cell>
        </row>
        <row r="343">
          <cell r="A343">
            <v>61504</v>
          </cell>
          <cell r="B343" t="str">
            <v>Lawrence Central</v>
          </cell>
          <cell r="C343" t="str">
            <v>USA &amp; Canada</v>
          </cell>
          <cell r="E343">
            <v>36</v>
          </cell>
          <cell r="F343">
            <v>38</v>
          </cell>
          <cell r="K343">
            <v>2</v>
          </cell>
        </row>
        <row r="344">
          <cell r="A344">
            <v>61505</v>
          </cell>
          <cell r="B344" t="str">
            <v>Topeka North</v>
          </cell>
          <cell r="C344" t="str">
            <v>USA &amp; Canada</v>
          </cell>
          <cell r="E344">
            <v>9</v>
          </cell>
          <cell r="F344">
            <v>9</v>
          </cell>
          <cell r="K344">
            <v>0</v>
          </cell>
        </row>
        <row r="345">
          <cell r="A345">
            <v>75163</v>
          </cell>
          <cell r="B345" t="str">
            <v>Village West (Kansas City)</v>
          </cell>
          <cell r="C345" t="str">
            <v>USA &amp; Canada</v>
          </cell>
          <cell r="E345">
            <v>28</v>
          </cell>
          <cell r="F345">
            <v>33</v>
          </cell>
          <cell r="K345">
            <v>5</v>
          </cell>
        </row>
        <row r="346">
          <cell r="A346">
            <v>83484</v>
          </cell>
          <cell r="B346" t="str">
            <v>Johnson County-Sunset</v>
          </cell>
          <cell r="C346" t="str">
            <v>USA &amp; Canada</v>
          </cell>
          <cell r="E346">
            <v>0</v>
          </cell>
          <cell r="F346">
            <v>0</v>
          </cell>
          <cell r="K346">
            <v>0</v>
          </cell>
        </row>
        <row r="347">
          <cell r="A347">
            <v>83855</v>
          </cell>
          <cell r="B347" t="str">
            <v>Western Johnson County</v>
          </cell>
          <cell r="C347" t="str">
            <v>USA &amp; Canada</v>
          </cell>
          <cell r="E347">
            <v>27</v>
          </cell>
          <cell r="F347">
            <v>28</v>
          </cell>
          <cell r="K347">
            <v>1</v>
          </cell>
        </row>
        <row r="348">
          <cell r="A348">
            <v>88526</v>
          </cell>
          <cell r="B348" t="str">
            <v>Ambassadors (West Kansas City)</v>
          </cell>
          <cell r="C348" t="str">
            <v>USA &amp; Canada</v>
          </cell>
          <cell r="E348">
            <v>23</v>
          </cell>
          <cell r="F348">
            <v>26</v>
          </cell>
          <cell r="K348">
            <v>3</v>
          </cell>
        </row>
        <row r="349">
          <cell r="A349" t="str">
            <v>Existing Club Totals</v>
          </cell>
          <cell r="E349">
            <v>2254</v>
          </cell>
          <cell r="F349">
            <v>2255</v>
          </cell>
          <cell r="K349">
            <v>1</v>
          </cell>
        </row>
        <row r="351">
          <cell r="A351" t="str">
            <v>No New Clubs Chartered Since 1 July</v>
          </cell>
        </row>
        <row r="352">
          <cell r="A352" t="str">
            <v>Club ID</v>
          </cell>
          <cell r="B352" t="str">
            <v>Club Name</v>
          </cell>
          <cell r="C352" t="str">
            <v>Region 14 Name</v>
          </cell>
          <cell r="E352" t="str">
            <v>Member Count @ 1 July</v>
          </cell>
          <cell r="F352" t="str">
            <v>Member Count @ Current</v>
          </cell>
          <cell r="H352" t="str">
            <v>Termination Reason</v>
          </cell>
          <cell r="J352" t="str">
            <v>Termination Date</v>
          </cell>
          <cell r="K352" t="str">
            <v>Net Change from 1 July</v>
          </cell>
        </row>
        <row r="353">
          <cell r="E353">
            <v>0</v>
          </cell>
          <cell r="F353">
            <v>0</v>
          </cell>
          <cell r="K353">
            <v>0</v>
          </cell>
        </row>
        <row r="354">
          <cell r="A354" t="str">
            <v>New Club Totals</v>
          </cell>
          <cell r="E354">
            <v>0</v>
          </cell>
          <cell r="F354">
            <v>0</v>
          </cell>
          <cell r="K354">
            <v>0</v>
          </cell>
        </row>
        <row r="356">
          <cell r="D356" t="str">
            <v>Member at 1 July</v>
          </cell>
          <cell r="G356" t="str">
            <v>Member @ Current</v>
          </cell>
          <cell r="I356" t="str">
            <v>Net Change from 1 July</v>
          </cell>
        </row>
        <row r="357">
          <cell r="A357" t="str">
            <v>Total Performance For District # 5710</v>
          </cell>
          <cell r="D357">
            <v>2254</v>
          </cell>
          <cell r="G357">
            <v>2255</v>
          </cell>
          <cell r="I357">
            <v>1</v>
          </cell>
        </row>
        <row r="359">
          <cell r="A359" t="str">
            <v>District ID 5790</v>
          </cell>
        </row>
        <row r="360">
          <cell r="A360" t="str">
            <v>Club ID</v>
          </cell>
          <cell r="B360" t="str">
            <v>Club Name</v>
          </cell>
          <cell r="C360" t="str">
            <v>Region 14 Name</v>
          </cell>
          <cell r="E360" t="str">
            <v>Member Count @ 1 July</v>
          </cell>
          <cell r="F360" t="str">
            <v>Member Count @ Current</v>
          </cell>
          <cell r="H360" t="str">
            <v>Termination Reason</v>
          </cell>
          <cell r="J360" t="str">
            <v>Termination Date</v>
          </cell>
          <cell r="K360" t="str">
            <v>Net Change from 1 July</v>
          </cell>
        </row>
        <row r="361">
          <cell r="A361">
            <v>1762</v>
          </cell>
          <cell r="B361" t="str">
            <v>Abilene</v>
          </cell>
          <cell r="C361" t="str">
            <v>USA &amp; Canada</v>
          </cell>
          <cell r="E361">
            <v>71</v>
          </cell>
          <cell r="F361">
            <v>69</v>
          </cell>
          <cell r="K361">
            <v>-2</v>
          </cell>
        </row>
        <row r="362">
          <cell r="A362">
            <v>1763</v>
          </cell>
          <cell r="B362" t="str">
            <v>Arlington</v>
          </cell>
          <cell r="C362" t="str">
            <v>USA &amp; Canada</v>
          </cell>
          <cell r="E362">
            <v>138</v>
          </cell>
          <cell r="F362">
            <v>141</v>
          </cell>
          <cell r="K362">
            <v>3</v>
          </cell>
        </row>
        <row r="363">
          <cell r="A363">
            <v>1764</v>
          </cell>
          <cell r="B363" t="str">
            <v>Arlington (North)</v>
          </cell>
          <cell r="C363" t="str">
            <v>USA &amp; Canada</v>
          </cell>
          <cell r="E363">
            <v>30</v>
          </cell>
          <cell r="F363">
            <v>29</v>
          </cell>
          <cell r="K363">
            <v>-1</v>
          </cell>
        </row>
        <row r="364">
          <cell r="A364">
            <v>1766</v>
          </cell>
          <cell r="B364" t="str">
            <v>Arlington West</v>
          </cell>
          <cell r="C364" t="str">
            <v>USA &amp; Canada</v>
          </cell>
          <cell r="E364">
            <v>34</v>
          </cell>
          <cell r="F364">
            <v>31</v>
          </cell>
          <cell r="K364">
            <v>-3</v>
          </cell>
        </row>
        <row r="365">
          <cell r="A365">
            <v>1767</v>
          </cell>
          <cell r="B365" t="str">
            <v>Azle</v>
          </cell>
          <cell r="C365" t="str">
            <v>USA &amp; Canada</v>
          </cell>
          <cell r="E365">
            <v>34</v>
          </cell>
          <cell r="F365">
            <v>36</v>
          </cell>
          <cell r="K365">
            <v>2</v>
          </cell>
        </row>
        <row r="366">
          <cell r="A366">
            <v>1768</v>
          </cell>
          <cell r="B366" t="str">
            <v>Bowie</v>
          </cell>
          <cell r="C366" t="str">
            <v>USA &amp; Canada</v>
          </cell>
          <cell r="E366">
            <v>17</v>
          </cell>
          <cell r="F366">
            <v>18</v>
          </cell>
          <cell r="K366">
            <v>1</v>
          </cell>
        </row>
        <row r="367">
          <cell r="A367">
            <v>1769</v>
          </cell>
          <cell r="B367" t="str">
            <v>Breckenridge</v>
          </cell>
          <cell r="C367" t="str">
            <v>USA &amp; Canada</v>
          </cell>
          <cell r="E367">
            <v>26</v>
          </cell>
          <cell r="F367">
            <v>18</v>
          </cell>
          <cell r="K367">
            <v>-8</v>
          </cell>
        </row>
        <row r="368">
          <cell r="A368">
            <v>1770</v>
          </cell>
          <cell r="B368" t="str">
            <v>Brownwood</v>
          </cell>
          <cell r="C368" t="str">
            <v>USA &amp; Canada</v>
          </cell>
          <cell r="E368">
            <v>15</v>
          </cell>
          <cell r="F368">
            <v>16</v>
          </cell>
          <cell r="K368">
            <v>1</v>
          </cell>
        </row>
        <row r="369">
          <cell r="A369">
            <v>1772</v>
          </cell>
          <cell r="B369" t="str">
            <v>Burkburnett</v>
          </cell>
          <cell r="C369" t="str">
            <v>USA &amp; Canada</v>
          </cell>
          <cell r="E369">
            <v>29</v>
          </cell>
          <cell r="F369">
            <v>29</v>
          </cell>
          <cell r="K369">
            <v>0</v>
          </cell>
        </row>
        <row r="370">
          <cell r="A370">
            <v>1773</v>
          </cell>
          <cell r="B370" t="str">
            <v>Burleson</v>
          </cell>
          <cell r="C370" t="str">
            <v>USA &amp; Canada</v>
          </cell>
          <cell r="E370">
            <v>49</v>
          </cell>
          <cell r="F370">
            <v>49</v>
          </cell>
          <cell r="K370">
            <v>0</v>
          </cell>
        </row>
        <row r="371">
          <cell r="A371">
            <v>1774</v>
          </cell>
          <cell r="B371" t="str">
            <v>Cisco</v>
          </cell>
          <cell r="C371" t="str">
            <v>USA &amp; Canada</v>
          </cell>
          <cell r="E371">
            <v>17</v>
          </cell>
          <cell r="F371">
            <v>17</v>
          </cell>
          <cell r="K371">
            <v>0</v>
          </cell>
        </row>
        <row r="372">
          <cell r="A372">
            <v>1775</v>
          </cell>
          <cell r="B372" t="str">
            <v>Cleburne</v>
          </cell>
          <cell r="C372" t="str">
            <v>USA &amp; Canada</v>
          </cell>
          <cell r="E372">
            <v>62</v>
          </cell>
          <cell r="F372">
            <v>52</v>
          </cell>
          <cell r="K372">
            <v>-10</v>
          </cell>
        </row>
        <row r="373">
          <cell r="A373">
            <v>1776</v>
          </cell>
          <cell r="B373" t="str">
            <v>Coleman</v>
          </cell>
          <cell r="C373" t="str">
            <v>USA &amp; Canada</v>
          </cell>
          <cell r="E373">
            <v>10</v>
          </cell>
          <cell r="F373">
            <v>9</v>
          </cell>
          <cell r="K373">
            <v>-1</v>
          </cell>
        </row>
        <row r="374">
          <cell r="A374">
            <v>1777</v>
          </cell>
          <cell r="B374" t="str">
            <v>Crowell</v>
          </cell>
          <cell r="C374" t="str">
            <v>USA &amp; Canada</v>
          </cell>
          <cell r="E374">
            <v>14</v>
          </cell>
          <cell r="F374">
            <v>14</v>
          </cell>
          <cell r="K374">
            <v>0</v>
          </cell>
        </row>
        <row r="375">
          <cell r="A375">
            <v>1778</v>
          </cell>
          <cell r="B375" t="str">
            <v>Decatur</v>
          </cell>
          <cell r="C375" t="str">
            <v>USA &amp; Canada</v>
          </cell>
          <cell r="E375">
            <v>20</v>
          </cell>
          <cell r="F375">
            <v>19</v>
          </cell>
          <cell r="K375">
            <v>-1</v>
          </cell>
        </row>
        <row r="376">
          <cell r="A376">
            <v>1779</v>
          </cell>
          <cell r="B376" t="str">
            <v>Denton</v>
          </cell>
          <cell r="C376" t="str">
            <v>USA &amp; Canada</v>
          </cell>
          <cell r="E376">
            <v>72</v>
          </cell>
          <cell r="F376">
            <v>70</v>
          </cell>
          <cell r="K376">
            <v>-2</v>
          </cell>
        </row>
        <row r="377">
          <cell r="A377">
            <v>1780</v>
          </cell>
          <cell r="B377" t="str">
            <v>Denton-Lake Cities</v>
          </cell>
          <cell r="C377" t="str">
            <v>USA &amp; Canada</v>
          </cell>
          <cell r="E377">
            <v>47</v>
          </cell>
          <cell r="F377">
            <v>49</v>
          </cell>
          <cell r="K377">
            <v>2</v>
          </cell>
        </row>
        <row r="378">
          <cell r="A378">
            <v>1781</v>
          </cell>
          <cell r="B378" t="str">
            <v>Dublin</v>
          </cell>
          <cell r="C378" t="str">
            <v>USA &amp; Canada</v>
          </cell>
          <cell r="E378">
            <v>32</v>
          </cell>
          <cell r="F378">
            <v>27</v>
          </cell>
          <cell r="K378">
            <v>-5</v>
          </cell>
        </row>
        <row r="379">
          <cell r="A379">
            <v>1782</v>
          </cell>
          <cell r="B379" t="str">
            <v>Eastland</v>
          </cell>
          <cell r="C379" t="str">
            <v>USA &amp; Canada</v>
          </cell>
          <cell r="E379">
            <v>18</v>
          </cell>
          <cell r="F379">
            <v>18</v>
          </cell>
          <cell r="K379">
            <v>0</v>
          </cell>
        </row>
        <row r="380">
          <cell r="A380">
            <v>1784</v>
          </cell>
          <cell r="B380" t="str">
            <v>Fort Worth</v>
          </cell>
          <cell r="C380" t="str">
            <v>USA &amp; Canada</v>
          </cell>
          <cell r="E380">
            <v>293</v>
          </cell>
          <cell r="F380">
            <v>270</v>
          </cell>
          <cell r="K380">
            <v>-23</v>
          </cell>
        </row>
        <row r="381">
          <cell r="A381">
            <v>1785</v>
          </cell>
          <cell r="B381" t="str">
            <v>Fort Worth East</v>
          </cell>
          <cell r="C381" t="str">
            <v>USA &amp; Canada</v>
          </cell>
          <cell r="E381">
            <v>24</v>
          </cell>
          <cell r="F381">
            <v>24</v>
          </cell>
          <cell r="K381">
            <v>0</v>
          </cell>
        </row>
        <row r="382">
          <cell r="A382">
            <v>1786</v>
          </cell>
          <cell r="B382" t="str">
            <v>Fort Worth Stockyards</v>
          </cell>
          <cell r="C382" t="str">
            <v>USA &amp; Canada</v>
          </cell>
          <cell r="E382">
            <v>15</v>
          </cell>
          <cell r="F382">
            <v>15</v>
          </cell>
          <cell r="K382">
            <v>0</v>
          </cell>
        </row>
        <row r="383">
          <cell r="A383">
            <v>1787</v>
          </cell>
          <cell r="B383" t="str">
            <v>Fort Worth-South</v>
          </cell>
          <cell r="C383" t="str">
            <v>USA &amp; Canada</v>
          </cell>
          <cell r="E383">
            <v>33</v>
          </cell>
          <cell r="F383">
            <v>33</v>
          </cell>
          <cell r="K383">
            <v>0</v>
          </cell>
        </row>
        <row r="384">
          <cell r="A384">
            <v>1788</v>
          </cell>
          <cell r="B384" t="str">
            <v>Fort Worth Southwest</v>
          </cell>
          <cell r="C384" t="str">
            <v>USA &amp; Canada</v>
          </cell>
          <cell r="E384">
            <v>18</v>
          </cell>
          <cell r="F384">
            <v>17</v>
          </cell>
          <cell r="K384">
            <v>-1</v>
          </cell>
        </row>
        <row r="385">
          <cell r="A385">
            <v>1789</v>
          </cell>
          <cell r="B385" t="str">
            <v>Gainesville</v>
          </cell>
          <cell r="C385" t="str">
            <v>USA &amp; Canada</v>
          </cell>
          <cell r="E385">
            <v>31</v>
          </cell>
          <cell r="F385">
            <v>30</v>
          </cell>
          <cell r="K385">
            <v>-1</v>
          </cell>
        </row>
        <row r="386">
          <cell r="A386">
            <v>1790</v>
          </cell>
          <cell r="B386" t="str">
            <v>Graham</v>
          </cell>
          <cell r="C386" t="str">
            <v>USA &amp; Canada</v>
          </cell>
          <cell r="E386">
            <v>81</v>
          </cell>
          <cell r="F386">
            <v>80</v>
          </cell>
          <cell r="K386">
            <v>-1</v>
          </cell>
        </row>
        <row r="387">
          <cell r="A387">
            <v>1791</v>
          </cell>
          <cell r="B387" t="str">
            <v>Granbury</v>
          </cell>
          <cell r="C387" t="str">
            <v>USA &amp; Canada</v>
          </cell>
          <cell r="E387">
            <v>62</v>
          </cell>
          <cell r="F387">
            <v>58</v>
          </cell>
          <cell r="K387">
            <v>-4</v>
          </cell>
        </row>
        <row r="388">
          <cell r="A388">
            <v>1793</v>
          </cell>
          <cell r="B388" t="str">
            <v>Grapevine</v>
          </cell>
          <cell r="C388" t="str">
            <v>USA &amp; Canada</v>
          </cell>
          <cell r="E388">
            <v>116</v>
          </cell>
          <cell r="F388">
            <v>123</v>
          </cell>
          <cell r="K388">
            <v>7</v>
          </cell>
        </row>
        <row r="389">
          <cell r="A389">
            <v>1794</v>
          </cell>
          <cell r="B389" t="str">
            <v>Arlington Great Southwest</v>
          </cell>
          <cell r="C389" t="str">
            <v>USA &amp; Canada</v>
          </cell>
          <cell r="E389">
            <v>18</v>
          </cell>
          <cell r="F389">
            <v>20</v>
          </cell>
          <cell r="K389">
            <v>2</v>
          </cell>
        </row>
        <row r="390">
          <cell r="A390">
            <v>1796</v>
          </cell>
          <cell r="B390" t="str">
            <v>Hamlin</v>
          </cell>
          <cell r="C390" t="str">
            <v>USA &amp; Canada</v>
          </cell>
          <cell r="E390">
            <v>20</v>
          </cell>
          <cell r="F390">
            <v>15</v>
          </cell>
          <cell r="K390">
            <v>-5</v>
          </cell>
        </row>
        <row r="391">
          <cell r="A391">
            <v>1797</v>
          </cell>
          <cell r="B391" t="str">
            <v>Haskell</v>
          </cell>
          <cell r="C391" t="str">
            <v>USA &amp; Canada</v>
          </cell>
          <cell r="E391">
            <v>20</v>
          </cell>
          <cell r="F391">
            <v>20</v>
          </cell>
          <cell r="K391">
            <v>0</v>
          </cell>
        </row>
        <row r="392">
          <cell r="A392">
            <v>1798</v>
          </cell>
          <cell r="B392" t="str">
            <v>Hurst-Euless-Bedford</v>
          </cell>
          <cell r="C392" t="str">
            <v>USA &amp; Canada</v>
          </cell>
          <cell r="E392">
            <v>52</v>
          </cell>
          <cell r="F392">
            <v>51</v>
          </cell>
          <cell r="K392">
            <v>-1</v>
          </cell>
        </row>
        <row r="393">
          <cell r="A393">
            <v>1799</v>
          </cell>
          <cell r="B393" t="str">
            <v>Iowa Park</v>
          </cell>
          <cell r="C393" t="str">
            <v>USA &amp; Canada</v>
          </cell>
          <cell r="E393">
            <v>21</v>
          </cell>
          <cell r="F393">
            <v>20</v>
          </cell>
          <cell r="K393">
            <v>-1</v>
          </cell>
        </row>
        <row r="394">
          <cell r="A394">
            <v>1800</v>
          </cell>
          <cell r="B394" t="str">
            <v>Lewisville</v>
          </cell>
          <cell r="C394" t="str">
            <v>USA &amp; Canada</v>
          </cell>
          <cell r="E394">
            <v>64</v>
          </cell>
          <cell r="F394">
            <v>59</v>
          </cell>
          <cell r="K394">
            <v>-5</v>
          </cell>
        </row>
        <row r="395">
          <cell r="A395">
            <v>1801</v>
          </cell>
          <cell r="B395" t="str">
            <v>Mineral Wells</v>
          </cell>
          <cell r="C395" t="str">
            <v>USA &amp; Canada</v>
          </cell>
          <cell r="E395">
            <v>32</v>
          </cell>
          <cell r="F395">
            <v>46</v>
          </cell>
          <cell r="K395">
            <v>14</v>
          </cell>
        </row>
        <row r="396">
          <cell r="A396">
            <v>1802</v>
          </cell>
          <cell r="B396" t="str">
            <v>Nocona</v>
          </cell>
          <cell r="C396" t="str">
            <v>USA &amp; Canada</v>
          </cell>
          <cell r="E396">
            <v>12</v>
          </cell>
          <cell r="F396">
            <v>10</v>
          </cell>
          <cell r="K396">
            <v>-2</v>
          </cell>
        </row>
        <row r="397">
          <cell r="A397">
            <v>1807</v>
          </cell>
          <cell r="B397" t="str">
            <v>Abilene Southwest</v>
          </cell>
          <cell r="C397" t="str">
            <v>USA &amp; Canada</v>
          </cell>
          <cell r="E397">
            <v>31</v>
          </cell>
          <cell r="F397">
            <v>31</v>
          </cell>
          <cell r="K397">
            <v>0</v>
          </cell>
        </row>
        <row r="398">
          <cell r="A398">
            <v>1808</v>
          </cell>
          <cell r="B398" t="str">
            <v>Southwest Wichita Falls</v>
          </cell>
          <cell r="C398" t="str">
            <v>USA &amp; Canada</v>
          </cell>
          <cell r="E398">
            <v>29</v>
          </cell>
          <cell r="F398">
            <v>32</v>
          </cell>
          <cell r="K398">
            <v>3</v>
          </cell>
        </row>
        <row r="399">
          <cell r="A399">
            <v>1809</v>
          </cell>
          <cell r="B399" t="str">
            <v>Stamford</v>
          </cell>
          <cell r="C399" t="str">
            <v>USA &amp; Canada</v>
          </cell>
          <cell r="E399">
            <v>11</v>
          </cell>
          <cell r="F399">
            <v>11</v>
          </cell>
          <cell r="K399">
            <v>0</v>
          </cell>
        </row>
        <row r="400">
          <cell r="A400">
            <v>1810</v>
          </cell>
          <cell r="B400" t="str">
            <v>Stephenville</v>
          </cell>
          <cell r="C400" t="str">
            <v>USA &amp; Canada</v>
          </cell>
          <cell r="E400">
            <v>23</v>
          </cell>
          <cell r="F400">
            <v>18</v>
          </cell>
          <cell r="K400">
            <v>-5</v>
          </cell>
        </row>
        <row r="401">
          <cell r="A401">
            <v>1811</v>
          </cell>
          <cell r="B401" t="str">
            <v>Vernon</v>
          </cell>
          <cell r="C401" t="str">
            <v>USA &amp; Canada</v>
          </cell>
          <cell r="E401">
            <v>23</v>
          </cell>
          <cell r="F401">
            <v>23</v>
          </cell>
          <cell r="K401">
            <v>0</v>
          </cell>
        </row>
        <row r="402">
          <cell r="A402">
            <v>1812</v>
          </cell>
          <cell r="B402" t="str">
            <v>Weatherford</v>
          </cell>
          <cell r="C402" t="str">
            <v>USA &amp; Canada</v>
          </cell>
          <cell r="E402">
            <v>77</v>
          </cell>
          <cell r="F402">
            <v>74</v>
          </cell>
          <cell r="K402">
            <v>-3</v>
          </cell>
        </row>
        <row r="403">
          <cell r="A403">
            <v>1813</v>
          </cell>
          <cell r="B403" t="str">
            <v>Western Fort Worth</v>
          </cell>
          <cell r="C403" t="str">
            <v>USA &amp; Canada</v>
          </cell>
          <cell r="E403">
            <v>43</v>
          </cell>
          <cell r="F403">
            <v>36</v>
          </cell>
          <cell r="K403">
            <v>-7</v>
          </cell>
        </row>
        <row r="404">
          <cell r="A404">
            <v>1814</v>
          </cell>
          <cell r="B404" t="str">
            <v>Wichita Falls</v>
          </cell>
          <cell r="C404" t="str">
            <v>USA &amp; Canada</v>
          </cell>
          <cell r="E404">
            <v>78</v>
          </cell>
          <cell r="F404">
            <v>73</v>
          </cell>
          <cell r="K404">
            <v>-5</v>
          </cell>
        </row>
        <row r="405">
          <cell r="A405">
            <v>1815</v>
          </cell>
          <cell r="B405" t="str">
            <v>Wichita Falls (North)</v>
          </cell>
          <cell r="C405" t="str">
            <v>USA &amp; Canada</v>
          </cell>
          <cell r="E405">
            <v>16</v>
          </cell>
          <cell r="F405">
            <v>16</v>
          </cell>
          <cell r="K405">
            <v>0</v>
          </cell>
        </row>
        <row r="406">
          <cell r="A406">
            <v>21499</v>
          </cell>
          <cell r="B406" t="str">
            <v>Mid-Cities Pacesetters (Bedford)</v>
          </cell>
          <cell r="C406" t="str">
            <v>USA &amp; Canada</v>
          </cell>
          <cell r="E406">
            <v>36</v>
          </cell>
          <cell r="F406">
            <v>34</v>
          </cell>
          <cell r="K406">
            <v>-2</v>
          </cell>
        </row>
        <row r="407">
          <cell r="A407">
            <v>21735</v>
          </cell>
          <cell r="B407" t="str">
            <v>Mansfield</v>
          </cell>
          <cell r="C407" t="str">
            <v>USA &amp; Canada</v>
          </cell>
          <cell r="E407">
            <v>63</v>
          </cell>
          <cell r="F407">
            <v>59</v>
          </cell>
          <cell r="K407">
            <v>-4</v>
          </cell>
        </row>
        <row r="408">
          <cell r="A408">
            <v>22287</v>
          </cell>
          <cell r="B408" t="str">
            <v>Abilene Wednesday</v>
          </cell>
          <cell r="C408" t="str">
            <v>USA &amp; Canada</v>
          </cell>
          <cell r="E408">
            <v>25</v>
          </cell>
          <cell r="F408">
            <v>23</v>
          </cell>
          <cell r="K408">
            <v>-2</v>
          </cell>
        </row>
        <row r="409">
          <cell r="A409">
            <v>24435</v>
          </cell>
          <cell r="B409" t="str">
            <v>Arlington (Sunrise)</v>
          </cell>
          <cell r="C409" t="str">
            <v>USA &amp; Canada</v>
          </cell>
          <cell r="E409">
            <v>74</v>
          </cell>
          <cell r="F409">
            <v>73</v>
          </cell>
          <cell r="K409">
            <v>-1</v>
          </cell>
        </row>
        <row r="410">
          <cell r="A410">
            <v>24551</v>
          </cell>
          <cell r="B410" t="str">
            <v>Flower Mound</v>
          </cell>
          <cell r="C410" t="str">
            <v>USA &amp; Canada</v>
          </cell>
          <cell r="E410">
            <v>55</v>
          </cell>
          <cell r="F410">
            <v>44</v>
          </cell>
          <cell r="K410">
            <v>-11</v>
          </cell>
        </row>
        <row r="411">
          <cell r="A411">
            <v>25472</v>
          </cell>
          <cell r="B411" t="str">
            <v>Metroport (Southlake)</v>
          </cell>
          <cell r="C411" t="str">
            <v>USA &amp; Canada</v>
          </cell>
          <cell r="E411">
            <v>30</v>
          </cell>
          <cell r="F411">
            <v>28</v>
          </cell>
          <cell r="K411">
            <v>-2</v>
          </cell>
        </row>
        <row r="412">
          <cell r="A412">
            <v>26735</v>
          </cell>
          <cell r="B412" t="str">
            <v>Fort Worth-International</v>
          </cell>
          <cell r="C412" t="str">
            <v>USA &amp; Canada</v>
          </cell>
          <cell r="E412">
            <v>14</v>
          </cell>
          <cell r="F412">
            <v>14</v>
          </cell>
          <cell r="K412">
            <v>0</v>
          </cell>
        </row>
        <row r="413">
          <cell r="A413">
            <v>27524</v>
          </cell>
          <cell r="B413" t="str">
            <v>Keller</v>
          </cell>
          <cell r="C413" t="str">
            <v>USA &amp; Canada</v>
          </cell>
          <cell r="E413">
            <v>52</v>
          </cell>
          <cell r="F413">
            <v>52</v>
          </cell>
          <cell r="K413">
            <v>0</v>
          </cell>
        </row>
        <row r="414">
          <cell r="A414">
            <v>31149</v>
          </cell>
          <cell r="B414" t="str">
            <v>Lewisville (Morning)</v>
          </cell>
          <cell r="C414" t="str">
            <v>USA &amp; Canada</v>
          </cell>
          <cell r="E414">
            <v>31</v>
          </cell>
          <cell r="F414">
            <v>27</v>
          </cell>
          <cell r="K414">
            <v>-4</v>
          </cell>
        </row>
        <row r="415">
          <cell r="A415">
            <v>31630</v>
          </cell>
          <cell r="B415" t="str">
            <v>Colleyville</v>
          </cell>
          <cell r="C415" t="str">
            <v>USA &amp; Canada</v>
          </cell>
          <cell r="E415">
            <v>27</v>
          </cell>
          <cell r="F415">
            <v>25</v>
          </cell>
          <cell r="K415">
            <v>-2</v>
          </cell>
        </row>
        <row r="416">
          <cell r="A416">
            <v>59104</v>
          </cell>
          <cell r="B416" t="str">
            <v>Arlington Sunset</v>
          </cell>
          <cell r="C416" t="str">
            <v>USA &amp; Canada</v>
          </cell>
          <cell r="E416">
            <v>11</v>
          </cell>
          <cell r="F416">
            <v>12</v>
          </cell>
          <cell r="K416">
            <v>1</v>
          </cell>
        </row>
        <row r="417">
          <cell r="A417">
            <v>67514</v>
          </cell>
          <cell r="B417" t="str">
            <v>Lake Ray Roberts (Pilot Point/Aubrey)</v>
          </cell>
          <cell r="C417" t="str">
            <v>USA &amp; Canada</v>
          </cell>
          <cell r="E417">
            <v>30</v>
          </cell>
          <cell r="F417">
            <v>27</v>
          </cell>
          <cell r="K417">
            <v>-3</v>
          </cell>
        </row>
        <row r="418">
          <cell r="A418">
            <v>68275</v>
          </cell>
          <cell r="B418" t="str">
            <v>Mansfield Sunrise</v>
          </cell>
          <cell r="C418" t="str">
            <v>USA &amp; Canada</v>
          </cell>
          <cell r="E418">
            <v>22</v>
          </cell>
          <cell r="F418">
            <v>23</v>
          </cell>
          <cell r="K418">
            <v>1</v>
          </cell>
        </row>
        <row r="419">
          <cell r="A419">
            <v>69640</v>
          </cell>
          <cell r="B419" t="str">
            <v>Southlake</v>
          </cell>
          <cell r="C419" t="str">
            <v>USA &amp; Canada</v>
          </cell>
          <cell r="E419">
            <v>29</v>
          </cell>
          <cell r="F419">
            <v>26</v>
          </cell>
          <cell r="K419">
            <v>-3</v>
          </cell>
        </row>
        <row r="420">
          <cell r="A420">
            <v>81440</v>
          </cell>
          <cell r="B420" t="str">
            <v>Highland Village</v>
          </cell>
          <cell r="C420" t="str">
            <v>USA &amp; Canada</v>
          </cell>
          <cell r="E420">
            <v>26</v>
          </cell>
          <cell r="F420">
            <v>27</v>
          </cell>
          <cell r="K420">
            <v>1</v>
          </cell>
        </row>
        <row r="421">
          <cell r="A421">
            <v>81766</v>
          </cell>
          <cell r="B421" t="str">
            <v>Kennedale</v>
          </cell>
          <cell r="C421" t="str">
            <v>USA &amp; Canada</v>
          </cell>
          <cell r="E421">
            <v>19</v>
          </cell>
          <cell r="F421">
            <v>24</v>
          </cell>
          <cell r="K421">
            <v>5</v>
          </cell>
        </row>
        <row r="422">
          <cell r="A422">
            <v>82971</v>
          </cell>
          <cell r="B422" t="str">
            <v>Burleson Area Mid Day</v>
          </cell>
          <cell r="C422" t="str">
            <v>USA &amp; Canada</v>
          </cell>
          <cell r="E422">
            <v>20</v>
          </cell>
          <cell r="F422">
            <v>21</v>
          </cell>
          <cell r="K422">
            <v>1</v>
          </cell>
        </row>
        <row r="423">
          <cell r="A423">
            <v>84295</v>
          </cell>
          <cell r="B423" t="str">
            <v>Eagle Mountain-Saginaw</v>
          </cell>
          <cell r="C423" t="str">
            <v>USA &amp; Canada</v>
          </cell>
          <cell r="E423">
            <v>18</v>
          </cell>
          <cell r="F423">
            <v>10</v>
          </cell>
          <cell r="K423">
            <v>-8</v>
          </cell>
        </row>
        <row r="424">
          <cell r="A424">
            <v>86609</v>
          </cell>
          <cell r="B424" t="str">
            <v>Golden Triangle (NE Tarrant County)</v>
          </cell>
          <cell r="C424" t="str">
            <v>USA &amp; Canada</v>
          </cell>
          <cell r="E424">
            <v>19</v>
          </cell>
          <cell r="F424">
            <v>17</v>
          </cell>
          <cell r="K424">
            <v>-2</v>
          </cell>
        </row>
        <row r="425">
          <cell r="A425">
            <v>86744</v>
          </cell>
          <cell r="B425" t="str">
            <v>Aledo</v>
          </cell>
          <cell r="C425" t="str">
            <v>USA &amp; Canada</v>
          </cell>
          <cell r="E425">
            <v>23</v>
          </cell>
          <cell r="F425">
            <v>23</v>
          </cell>
          <cell r="K425">
            <v>0</v>
          </cell>
        </row>
        <row r="426">
          <cell r="A426">
            <v>87041</v>
          </cell>
          <cell r="B426" t="str">
            <v>Cross Timbers, Flower Mound</v>
          </cell>
          <cell r="C426" t="str">
            <v>USA &amp; Canada</v>
          </cell>
          <cell r="E426">
            <v>110</v>
          </cell>
          <cell r="F426">
            <v>114</v>
          </cell>
          <cell r="K426">
            <v>4</v>
          </cell>
        </row>
        <row r="427">
          <cell r="A427">
            <v>87449</v>
          </cell>
          <cell r="B427" t="str">
            <v>Arlington Highlands</v>
          </cell>
          <cell r="C427" t="str">
            <v>USA &amp; Canada</v>
          </cell>
          <cell r="E427">
            <v>23</v>
          </cell>
          <cell r="F427">
            <v>14</v>
          </cell>
          <cell r="K427">
            <v>-9</v>
          </cell>
        </row>
        <row r="428">
          <cell r="A428">
            <v>87500</v>
          </cell>
          <cell r="B428" t="str">
            <v>Champions (Justin)</v>
          </cell>
          <cell r="C428" t="str">
            <v>USA &amp; Canada</v>
          </cell>
          <cell r="E428">
            <v>35</v>
          </cell>
          <cell r="F428">
            <v>36</v>
          </cell>
          <cell r="K428">
            <v>1</v>
          </cell>
        </row>
        <row r="429">
          <cell r="A429">
            <v>88314</v>
          </cell>
          <cell r="B429" t="str">
            <v>Denton Evening</v>
          </cell>
          <cell r="C429" t="str">
            <v>USA &amp; Canada</v>
          </cell>
          <cell r="E429">
            <v>41</v>
          </cell>
          <cell r="F429">
            <v>41</v>
          </cell>
          <cell r="K429">
            <v>0</v>
          </cell>
        </row>
        <row r="430">
          <cell r="A430">
            <v>88881</v>
          </cell>
          <cell r="B430" t="str">
            <v>Little Elm</v>
          </cell>
          <cell r="C430" t="str">
            <v>USA &amp; Canada</v>
          </cell>
          <cell r="E430">
            <v>19</v>
          </cell>
          <cell r="F430">
            <v>10</v>
          </cell>
          <cell r="K430">
            <v>-9</v>
          </cell>
        </row>
        <row r="431">
          <cell r="A431">
            <v>89732</v>
          </cell>
          <cell r="B431" t="str">
            <v>380 (Providence Village)</v>
          </cell>
          <cell r="C431" t="str">
            <v>USA &amp; Canada</v>
          </cell>
          <cell r="E431">
            <v>31</v>
          </cell>
          <cell r="F431">
            <v>32</v>
          </cell>
          <cell r="K431">
            <v>1</v>
          </cell>
        </row>
        <row r="432">
          <cell r="A432">
            <v>90039</v>
          </cell>
          <cell r="B432" t="str">
            <v>Trophy Club</v>
          </cell>
          <cell r="C432" t="str">
            <v>USA &amp; Canada</v>
          </cell>
          <cell r="E432">
            <v>38</v>
          </cell>
          <cell r="F432">
            <v>49</v>
          </cell>
          <cell r="K432">
            <v>11</v>
          </cell>
        </row>
        <row r="433">
          <cell r="A433">
            <v>90369</v>
          </cell>
          <cell r="B433" t="str">
            <v>E-Club District 5790 International Exchange</v>
          </cell>
          <cell r="C433" t="str">
            <v>USA &amp; Canada</v>
          </cell>
          <cell r="E433">
            <v>0</v>
          </cell>
          <cell r="F433">
            <v>31</v>
          </cell>
          <cell r="K433">
            <v>31</v>
          </cell>
        </row>
        <row r="434">
          <cell r="A434" t="str">
            <v>Existing Club Totals</v>
          </cell>
          <cell r="E434">
            <v>2899</v>
          </cell>
          <cell r="F434">
            <v>2832</v>
          </cell>
          <cell r="K434">
            <v>-67</v>
          </cell>
        </row>
        <row r="436">
          <cell r="A436" t="str">
            <v>No New Clubs Chartered Since 1 July</v>
          </cell>
        </row>
        <row r="437">
          <cell r="A437" t="str">
            <v>Club ID</v>
          </cell>
          <cell r="B437" t="str">
            <v>Club Name</v>
          </cell>
          <cell r="C437" t="str">
            <v>Region 14 Name</v>
          </cell>
          <cell r="E437" t="str">
            <v>Member Count @ 1 July</v>
          </cell>
          <cell r="F437" t="str">
            <v>Member Count @ Current</v>
          </cell>
          <cell r="H437" t="str">
            <v>Termination Reason</v>
          </cell>
          <cell r="J437" t="str">
            <v>Termination Date</v>
          </cell>
          <cell r="K437" t="str">
            <v>Net Change from 1 July</v>
          </cell>
        </row>
        <row r="438">
          <cell r="E438">
            <v>0</v>
          </cell>
          <cell r="F438">
            <v>0</v>
          </cell>
          <cell r="K438">
            <v>0</v>
          </cell>
        </row>
        <row r="439">
          <cell r="A439" t="str">
            <v>New Club Totals</v>
          </cell>
          <cell r="E439">
            <v>0</v>
          </cell>
          <cell r="F439">
            <v>0</v>
          </cell>
          <cell r="K439">
            <v>0</v>
          </cell>
        </row>
        <row r="441">
          <cell r="D441" t="str">
            <v>Member at 1 July</v>
          </cell>
          <cell r="G441" t="str">
            <v>Member @ Current</v>
          </cell>
          <cell r="I441" t="str">
            <v>Net Change from 1 July</v>
          </cell>
        </row>
        <row r="442">
          <cell r="A442" t="str">
            <v>Total Performance For District # 5790</v>
          </cell>
          <cell r="D442">
            <v>2899</v>
          </cell>
          <cell r="G442">
            <v>2832</v>
          </cell>
          <cell r="I442">
            <v>-67</v>
          </cell>
        </row>
        <row r="444">
          <cell r="A444" t="str">
            <v>District ID 5810</v>
          </cell>
        </row>
        <row r="445">
          <cell r="A445" t="str">
            <v>Club ID</v>
          </cell>
          <cell r="B445" t="str">
            <v>Club Name</v>
          </cell>
          <cell r="C445" t="str">
            <v>Region 14 Name</v>
          </cell>
          <cell r="E445" t="str">
            <v>Member Count @ 1 July</v>
          </cell>
          <cell r="F445" t="str">
            <v>Member Count @ Current</v>
          </cell>
          <cell r="H445" t="str">
            <v>Termination Reason</v>
          </cell>
          <cell r="J445" t="str">
            <v>Termination Date</v>
          </cell>
          <cell r="K445" t="str">
            <v>Net Change from 1 July</v>
          </cell>
        </row>
        <row r="446">
          <cell r="A446">
            <v>1816</v>
          </cell>
          <cell r="B446" t="str">
            <v>Allen</v>
          </cell>
          <cell r="C446" t="str">
            <v>USA &amp; Canada</v>
          </cell>
          <cell r="E446">
            <v>37</v>
          </cell>
          <cell r="F446">
            <v>36</v>
          </cell>
          <cell r="K446">
            <v>-1</v>
          </cell>
        </row>
        <row r="447">
          <cell r="A447">
            <v>1817</v>
          </cell>
          <cell r="B447" t="str">
            <v>Bonham</v>
          </cell>
          <cell r="C447" t="str">
            <v>USA &amp; Canada</v>
          </cell>
          <cell r="E447">
            <v>42</v>
          </cell>
          <cell r="F447">
            <v>39</v>
          </cell>
          <cell r="K447">
            <v>-3</v>
          </cell>
        </row>
        <row r="448">
          <cell r="A448">
            <v>1819</v>
          </cell>
          <cell r="B448" t="str">
            <v>Carrollton-Farmers Branch</v>
          </cell>
          <cell r="C448" t="str">
            <v>USA &amp; Canada</v>
          </cell>
          <cell r="E448">
            <v>71</v>
          </cell>
          <cell r="F448">
            <v>73</v>
          </cell>
          <cell r="K448">
            <v>2</v>
          </cell>
        </row>
        <row r="449">
          <cell r="A449">
            <v>1820</v>
          </cell>
          <cell r="B449" t="str">
            <v>Commerce</v>
          </cell>
          <cell r="C449" t="str">
            <v>USA &amp; Canada</v>
          </cell>
          <cell r="E449">
            <v>29</v>
          </cell>
          <cell r="F449">
            <v>30</v>
          </cell>
          <cell r="K449">
            <v>1</v>
          </cell>
        </row>
        <row r="450">
          <cell r="A450">
            <v>1821</v>
          </cell>
          <cell r="B450" t="str">
            <v>Dallas</v>
          </cell>
          <cell r="C450" t="str">
            <v>USA &amp; Canada</v>
          </cell>
          <cell r="E450">
            <v>152</v>
          </cell>
          <cell r="F450">
            <v>160</v>
          </cell>
          <cell r="K450">
            <v>8</v>
          </cell>
        </row>
        <row r="451">
          <cell r="A451">
            <v>1822</v>
          </cell>
          <cell r="B451" t="str">
            <v>Preston Hollow</v>
          </cell>
          <cell r="C451" t="str">
            <v>USA &amp; Canada</v>
          </cell>
          <cell r="E451">
            <v>14</v>
          </cell>
          <cell r="F451">
            <v>15</v>
          </cell>
          <cell r="K451">
            <v>1</v>
          </cell>
        </row>
        <row r="452">
          <cell r="A452">
            <v>1823</v>
          </cell>
          <cell r="B452" t="str">
            <v>De Soto</v>
          </cell>
          <cell r="C452" t="str">
            <v>USA &amp; Canada</v>
          </cell>
          <cell r="E452">
            <v>24</v>
          </cell>
          <cell r="F452">
            <v>26</v>
          </cell>
          <cell r="K452">
            <v>2</v>
          </cell>
        </row>
        <row r="453">
          <cell r="A453">
            <v>1824</v>
          </cell>
          <cell r="B453" t="str">
            <v>Denison</v>
          </cell>
          <cell r="C453" t="str">
            <v>USA &amp; Canada</v>
          </cell>
          <cell r="E453">
            <v>92</v>
          </cell>
          <cell r="F453">
            <v>85</v>
          </cell>
          <cell r="K453">
            <v>-7</v>
          </cell>
        </row>
        <row r="454">
          <cell r="A454">
            <v>1825</v>
          </cell>
          <cell r="B454" t="str">
            <v>East Dallas</v>
          </cell>
          <cell r="C454" t="str">
            <v>USA &amp; Canada</v>
          </cell>
          <cell r="E454">
            <v>18</v>
          </cell>
          <cell r="F454">
            <v>32</v>
          </cell>
          <cell r="K454">
            <v>14</v>
          </cell>
        </row>
        <row r="455">
          <cell r="A455">
            <v>1826</v>
          </cell>
          <cell r="B455" t="str">
            <v>Ennis</v>
          </cell>
          <cell r="C455" t="str">
            <v>USA &amp; Canada</v>
          </cell>
          <cell r="E455">
            <v>28</v>
          </cell>
          <cell r="F455">
            <v>31</v>
          </cell>
          <cell r="K455">
            <v>3</v>
          </cell>
        </row>
        <row r="456">
          <cell r="A456">
            <v>1828</v>
          </cell>
          <cell r="B456" t="str">
            <v>Farmersville</v>
          </cell>
          <cell r="C456" t="str">
            <v>USA &amp; Canada</v>
          </cell>
          <cell r="E456">
            <v>36</v>
          </cell>
          <cell r="F456">
            <v>33</v>
          </cell>
          <cell r="K456">
            <v>-3</v>
          </cell>
        </row>
        <row r="457">
          <cell r="A457">
            <v>1829</v>
          </cell>
          <cell r="B457" t="str">
            <v>Garland</v>
          </cell>
          <cell r="C457" t="str">
            <v>USA &amp; Canada</v>
          </cell>
          <cell r="E457">
            <v>8</v>
          </cell>
          <cell r="F457">
            <v>8</v>
          </cell>
          <cell r="K457">
            <v>0</v>
          </cell>
        </row>
        <row r="458">
          <cell r="A458">
            <v>1831</v>
          </cell>
          <cell r="B458" t="str">
            <v>Grand Prairie</v>
          </cell>
          <cell r="C458" t="str">
            <v>USA &amp; Canada</v>
          </cell>
          <cell r="E458">
            <v>47</v>
          </cell>
          <cell r="F458">
            <v>44</v>
          </cell>
          <cell r="K458">
            <v>-3</v>
          </cell>
        </row>
        <row r="459">
          <cell r="A459">
            <v>1832</v>
          </cell>
          <cell r="B459" t="str">
            <v>Greenville</v>
          </cell>
          <cell r="C459" t="str">
            <v>USA &amp; Canada</v>
          </cell>
          <cell r="E459">
            <v>81</v>
          </cell>
          <cell r="F459">
            <v>75</v>
          </cell>
          <cell r="K459">
            <v>-6</v>
          </cell>
        </row>
        <row r="460">
          <cell r="A460">
            <v>1833</v>
          </cell>
          <cell r="B460" t="str">
            <v>Hurricane Creek</v>
          </cell>
          <cell r="C460" t="str">
            <v>USA &amp; Canada</v>
          </cell>
          <cell r="E460">
            <v>26</v>
          </cell>
          <cell r="F460">
            <v>28</v>
          </cell>
          <cell r="K460">
            <v>2</v>
          </cell>
        </row>
        <row r="461">
          <cell r="A461">
            <v>1834</v>
          </cell>
          <cell r="B461" t="str">
            <v>Irving Las Colinas</v>
          </cell>
          <cell r="C461" t="str">
            <v>USA &amp; Canada</v>
          </cell>
          <cell r="E461">
            <v>61</v>
          </cell>
          <cell r="F461">
            <v>63</v>
          </cell>
          <cell r="K461">
            <v>2</v>
          </cell>
        </row>
        <row r="462">
          <cell r="A462">
            <v>1836</v>
          </cell>
          <cell r="B462" t="str">
            <v>McKinney</v>
          </cell>
          <cell r="C462" t="str">
            <v>USA &amp; Canada</v>
          </cell>
          <cell r="E462">
            <v>58</v>
          </cell>
          <cell r="F462">
            <v>58</v>
          </cell>
          <cell r="K462">
            <v>0</v>
          </cell>
        </row>
        <row r="463">
          <cell r="A463">
            <v>1837</v>
          </cell>
          <cell r="B463" t="str">
            <v>Mesquite</v>
          </cell>
          <cell r="C463" t="str">
            <v>USA &amp; Canada</v>
          </cell>
          <cell r="E463">
            <v>45</v>
          </cell>
          <cell r="F463">
            <v>45</v>
          </cell>
          <cell r="K463">
            <v>0</v>
          </cell>
        </row>
        <row r="464">
          <cell r="A464">
            <v>1838</v>
          </cell>
          <cell r="B464" t="str">
            <v>Midlothian</v>
          </cell>
          <cell r="C464" t="str">
            <v>USA &amp; Canada</v>
          </cell>
          <cell r="E464">
            <v>25</v>
          </cell>
          <cell r="F464">
            <v>31</v>
          </cell>
          <cell r="K464">
            <v>6</v>
          </cell>
        </row>
        <row r="465">
          <cell r="A465">
            <v>1839</v>
          </cell>
          <cell r="B465" t="str">
            <v>Dallas Trinity</v>
          </cell>
          <cell r="C465" t="str">
            <v>USA &amp; Canada</v>
          </cell>
          <cell r="E465">
            <v>14</v>
          </cell>
          <cell r="F465">
            <v>0</v>
          </cell>
          <cell r="H465" t="str">
            <v xml:space="preserve"> Club Merged</v>
          </cell>
          <cell r="J465" t="str">
            <v>02-Mar-2020</v>
          </cell>
          <cell r="K465">
            <v>-14</v>
          </cell>
        </row>
        <row r="466">
          <cell r="A466">
            <v>1840</v>
          </cell>
          <cell r="B466" t="str">
            <v>Park Cities (Dallas)</v>
          </cell>
          <cell r="C466" t="str">
            <v>USA &amp; Canada</v>
          </cell>
          <cell r="E466">
            <v>151</v>
          </cell>
          <cell r="F466">
            <v>157</v>
          </cell>
          <cell r="K466">
            <v>6</v>
          </cell>
        </row>
        <row r="467">
          <cell r="A467">
            <v>1841</v>
          </cell>
          <cell r="B467" t="str">
            <v>Plano</v>
          </cell>
          <cell r="C467" t="str">
            <v>USA &amp; Canada</v>
          </cell>
          <cell r="E467">
            <v>67</v>
          </cell>
          <cell r="F467">
            <v>65</v>
          </cell>
          <cell r="K467">
            <v>-2</v>
          </cell>
        </row>
        <row r="468">
          <cell r="A468">
            <v>1842</v>
          </cell>
          <cell r="B468" t="str">
            <v>Plano West</v>
          </cell>
          <cell r="C468" t="str">
            <v>USA &amp; Canada</v>
          </cell>
          <cell r="E468">
            <v>22</v>
          </cell>
          <cell r="F468">
            <v>23</v>
          </cell>
          <cell r="K468">
            <v>1</v>
          </cell>
        </row>
        <row r="469">
          <cell r="A469">
            <v>1844</v>
          </cell>
          <cell r="B469" t="str">
            <v>Prestonwood (Dallas)</v>
          </cell>
          <cell r="C469" t="str">
            <v>USA &amp; Canada</v>
          </cell>
          <cell r="E469">
            <v>25</v>
          </cell>
          <cell r="F469">
            <v>28</v>
          </cell>
          <cell r="K469">
            <v>3</v>
          </cell>
        </row>
        <row r="470">
          <cell r="A470">
            <v>1845</v>
          </cell>
          <cell r="B470" t="str">
            <v>Richardson</v>
          </cell>
          <cell r="C470" t="str">
            <v>USA &amp; Canada</v>
          </cell>
          <cell r="E470">
            <v>73</v>
          </cell>
          <cell r="F470">
            <v>73</v>
          </cell>
          <cell r="K470">
            <v>0</v>
          </cell>
        </row>
        <row r="471">
          <cell r="A471">
            <v>1847</v>
          </cell>
          <cell r="B471" t="str">
            <v>Rockwall</v>
          </cell>
          <cell r="C471" t="str">
            <v>USA &amp; Canada</v>
          </cell>
          <cell r="E471">
            <v>114</v>
          </cell>
          <cell r="F471">
            <v>111</v>
          </cell>
          <cell r="K471">
            <v>-3</v>
          </cell>
        </row>
        <row r="472">
          <cell r="A472">
            <v>1848</v>
          </cell>
          <cell r="B472" t="str">
            <v>Sherman</v>
          </cell>
          <cell r="C472" t="str">
            <v>USA &amp; Canada</v>
          </cell>
          <cell r="E472">
            <v>30</v>
          </cell>
          <cell r="F472">
            <v>29</v>
          </cell>
          <cell r="K472">
            <v>-1</v>
          </cell>
        </row>
        <row r="473">
          <cell r="A473">
            <v>1849</v>
          </cell>
          <cell r="B473" t="str">
            <v>Terrell</v>
          </cell>
          <cell r="C473" t="str">
            <v>USA &amp; Canada</v>
          </cell>
          <cell r="E473">
            <v>27</v>
          </cell>
          <cell r="F473">
            <v>30</v>
          </cell>
          <cell r="K473">
            <v>3</v>
          </cell>
        </row>
        <row r="474">
          <cell r="A474">
            <v>1850</v>
          </cell>
          <cell r="B474" t="str">
            <v>Waxahachie</v>
          </cell>
          <cell r="C474" t="str">
            <v>USA &amp; Canada</v>
          </cell>
          <cell r="E474">
            <v>95</v>
          </cell>
          <cell r="F474">
            <v>103</v>
          </cell>
          <cell r="K474">
            <v>8</v>
          </cell>
        </row>
        <row r="475">
          <cell r="A475">
            <v>1851</v>
          </cell>
          <cell r="B475" t="str">
            <v>White Rock (Dallas)</v>
          </cell>
          <cell r="C475" t="str">
            <v>USA &amp; Canada</v>
          </cell>
          <cell r="E475">
            <v>16</v>
          </cell>
          <cell r="F475">
            <v>20</v>
          </cell>
          <cell r="K475">
            <v>4</v>
          </cell>
        </row>
        <row r="476">
          <cell r="A476">
            <v>1852</v>
          </cell>
          <cell r="B476" t="str">
            <v>Whitesboro</v>
          </cell>
          <cell r="C476" t="str">
            <v>USA &amp; Canada</v>
          </cell>
          <cell r="E476">
            <v>18</v>
          </cell>
          <cell r="F476">
            <v>16</v>
          </cell>
          <cell r="K476">
            <v>-2</v>
          </cell>
        </row>
        <row r="477">
          <cell r="A477">
            <v>21113</v>
          </cell>
          <cell r="B477" t="str">
            <v>Coppell</v>
          </cell>
          <cell r="C477" t="str">
            <v>USA &amp; Canada</v>
          </cell>
          <cell r="E477">
            <v>34</v>
          </cell>
          <cell r="F477">
            <v>26</v>
          </cell>
          <cell r="K477">
            <v>-8</v>
          </cell>
        </row>
        <row r="478">
          <cell r="A478">
            <v>21215</v>
          </cell>
          <cell r="B478" t="str">
            <v>Duncanville</v>
          </cell>
          <cell r="C478" t="str">
            <v>USA &amp; Canada</v>
          </cell>
          <cell r="E478">
            <v>36</v>
          </cell>
          <cell r="F478">
            <v>36</v>
          </cell>
          <cell r="K478">
            <v>0</v>
          </cell>
        </row>
        <row r="479">
          <cell r="A479">
            <v>21793</v>
          </cell>
          <cell r="B479" t="str">
            <v>Lancaster</v>
          </cell>
          <cell r="C479" t="str">
            <v>USA &amp; Canada</v>
          </cell>
          <cell r="E479">
            <v>5</v>
          </cell>
          <cell r="F479">
            <v>0</v>
          </cell>
          <cell r="H479" t="str">
            <v xml:space="preserve"> Club Resignation/Disband</v>
          </cell>
          <cell r="J479" t="str">
            <v>09-Oct-2019</v>
          </cell>
          <cell r="K479">
            <v>-5</v>
          </cell>
        </row>
        <row r="480">
          <cell r="A480">
            <v>22083</v>
          </cell>
          <cell r="B480" t="str">
            <v>Addison</v>
          </cell>
          <cell r="C480" t="str">
            <v>USA &amp; Canada</v>
          </cell>
          <cell r="E480">
            <v>46</v>
          </cell>
          <cell r="F480">
            <v>36</v>
          </cell>
          <cell r="K480">
            <v>-10</v>
          </cell>
        </row>
        <row r="481">
          <cell r="A481">
            <v>22258</v>
          </cell>
          <cell r="B481" t="str">
            <v>Plano Metro</v>
          </cell>
          <cell r="C481" t="str">
            <v>USA &amp; Canada</v>
          </cell>
          <cell r="E481">
            <v>43</v>
          </cell>
          <cell r="F481">
            <v>38</v>
          </cell>
          <cell r="K481">
            <v>-5</v>
          </cell>
        </row>
        <row r="482">
          <cell r="A482">
            <v>22699</v>
          </cell>
          <cell r="B482" t="str">
            <v>Rowlett</v>
          </cell>
          <cell r="C482" t="str">
            <v>USA &amp; Canada</v>
          </cell>
          <cell r="E482">
            <v>28</v>
          </cell>
          <cell r="F482">
            <v>29</v>
          </cell>
          <cell r="K482">
            <v>1</v>
          </cell>
        </row>
        <row r="483">
          <cell r="A483">
            <v>23144</v>
          </cell>
          <cell r="B483" t="str">
            <v>Richardson East</v>
          </cell>
          <cell r="C483" t="str">
            <v>USA &amp; Canada</v>
          </cell>
          <cell r="E483">
            <v>42</v>
          </cell>
          <cell r="F483">
            <v>41</v>
          </cell>
          <cell r="K483">
            <v>-1</v>
          </cell>
        </row>
        <row r="484">
          <cell r="A484">
            <v>23155</v>
          </cell>
          <cell r="B484" t="str">
            <v>Grand Prairie Metro</v>
          </cell>
          <cell r="C484" t="str">
            <v>USA &amp; Canada</v>
          </cell>
          <cell r="E484">
            <v>33</v>
          </cell>
          <cell r="F484">
            <v>30</v>
          </cell>
          <cell r="K484">
            <v>-3</v>
          </cell>
        </row>
        <row r="485">
          <cell r="A485">
            <v>23301</v>
          </cell>
          <cell r="B485" t="str">
            <v>Frisco</v>
          </cell>
          <cell r="C485" t="str">
            <v>USA &amp; Canada</v>
          </cell>
          <cell r="E485">
            <v>69</v>
          </cell>
          <cell r="F485">
            <v>68</v>
          </cell>
          <cell r="K485">
            <v>-1</v>
          </cell>
        </row>
        <row r="486">
          <cell r="A486">
            <v>23302</v>
          </cell>
          <cell r="B486" t="str">
            <v>Preston Center (Dallas)</v>
          </cell>
          <cell r="C486" t="str">
            <v>USA &amp; Canada</v>
          </cell>
          <cell r="E486">
            <v>51</v>
          </cell>
          <cell r="F486">
            <v>49</v>
          </cell>
          <cell r="K486">
            <v>-2</v>
          </cell>
        </row>
        <row r="487">
          <cell r="A487">
            <v>24029</v>
          </cell>
          <cell r="B487" t="str">
            <v>Farmers Branch</v>
          </cell>
          <cell r="C487" t="str">
            <v>USA &amp; Canada</v>
          </cell>
          <cell r="E487">
            <v>18</v>
          </cell>
          <cell r="F487">
            <v>18</v>
          </cell>
          <cell r="K487">
            <v>0</v>
          </cell>
        </row>
        <row r="488">
          <cell r="A488">
            <v>24801</v>
          </cell>
          <cell r="B488" t="str">
            <v>Grayson County</v>
          </cell>
          <cell r="C488" t="str">
            <v>USA &amp; Canada</v>
          </cell>
          <cell r="E488">
            <v>38</v>
          </cell>
          <cell r="F488">
            <v>38</v>
          </cell>
          <cell r="K488">
            <v>0</v>
          </cell>
        </row>
        <row r="489">
          <cell r="A489">
            <v>25088</v>
          </cell>
          <cell r="B489" t="str">
            <v>Irving Sunrise</v>
          </cell>
          <cell r="C489" t="str">
            <v>USA &amp; Canada</v>
          </cell>
          <cell r="E489">
            <v>28</v>
          </cell>
          <cell r="F489">
            <v>28</v>
          </cell>
          <cell r="K489">
            <v>0</v>
          </cell>
        </row>
        <row r="490">
          <cell r="A490">
            <v>26263</v>
          </cell>
          <cell r="B490" t="str">
            <v>Rockwall Breakfast</v>
          </cell>
          <cell r="C490" t="str">
            <v>USA &amp; Canada</v>
          </cell>
          <cell r="E490">
            <v>20</v>
          </cell>
          <cell r="F490">
            <v>21</v>
          </cell>
          <cell r="K490">
            <v>1</v>
          </cell>
        </row>
        <row r="491">
          <cell r="A491">
            <v>26294</v>
          </cell>
          <cell r="B491" t="str">
            <v>Wylie East Fork</v>
          </cell>
          <cell r="C491" t="str">
            <v>USA &amp; Canada</v>
          </cell>
          <cell r="E491">
            <v>28</v>
          </cell>
          <cell r="F491">
            <v>31</v>
          </cell>
          <cell r="K491">
            <v>3</v>
          </cell>
        </row>
        <row r="492">
          <cell r="A492">
            <v>28762</v>
          </cell>
          <cell r="B492" t="str">
            <v>McKinney Sunrise</v>
          </cell>
          <cell r="C492" t="str">
            <v>USA &amp; Canada</v>
          </cell>
          <cell r="E492">
            <v>45</v>
          </cell>
          <cell r="F492">
            <v>51</v>
          </cell>
          <cell r="K492">
            <v>6</v>
          </cell>
        </row>
        <row r="493">
          <cell r="A493">
            <v>29022</v>
          </cell>
          <cell r="B493" t="str">
            <v>Greenville Daybreak</v>
          </cell>
          <cell r="C493" t="str">
            <v>USA &amp; Canada</v>
          </cell>
          <cell r="E493">
            <v>24</v>
          </cell>
          <cell r="F493">
            <v>25</v>
          </cell>
          <cell r="K493">
            <v>1</v>
          </cell>
        </row>
        <row r="494">
          <cell r="A494">
            <v>50711</v>
          </cell>
          <cell r="B494" t="str">
            <v>Allen Sunrise</v>
          </cell>
          <cell r="C494" t="str">
            <v>USA &amp; Canada</v>
          </cell>
          <cell r="E494">
            <v>38</v>
          </cell>
          <cell r="F494">
            <v>38</v>
          </cell>
          <cell r="K494">
            <v>0</v>
          </cell>
        </row>
        <row r="495">
          <cell r="A495">
            <v>53204</v>
          </cell>
          <cell r="B495" t="str">
            <v>Plano Sunrise</v>
          </cell>
          <cell r="C495" t="str">
            <v>USA &amp; Canada</v>
          </cell>
          <cell r="E495">
            <v>26</v>
          </cell>
          <cell r="F495">
            <v>26</v>
          </cell>
          <cell r="K495">
            <v>0</v>
          </cell>
        </row>
        <row r="496">
          <cell r="A496">
            <v>60204</v>
          </cell>
          <cell r="B496" t="str">
            <v>Frisco Sunrise</v>
          </cell>
          <cell r="C496" t="str">
            <v>USA &amp; Canada</v>
          </cell>
          <cell r="E496">
            <v>42</v>
          </cell>
          <cell r="F496">
            <v>45</v>
          </cell>
          <cell r="K496">
            <v>3</v>
          </cell>
        </row>
        <row r="497">
          <cell r="A497">
            <v>62286</v>
          </cell>
          <cell r="B497" t="str">
            <v>Cedar Hill</v>
          </cell>
          <cell r="C497" t="str">
            <v>USA &amp; Canada</v>
          </cell>
          <cell r="E497">
            <v>16</v>
          </cell>
          <cell r="F497">
            <v>16</v>
          </cell>
          <cell r="K497">
            <v>0</v>
          </cell>
        </row>
        <row r="498">
          <cell r="A498">
            <v>65341</v>
          </cell>
          <cell r="B498" t="str">
            <v>Royse City</v>
          </cell>
          <cell r="C498" t="str">
            <v>USA &amp; Canada</v>
          </cell>
          <cell r="E498">
            <v>26</v>
          </cell>
          <cell r="F498">
            <v>27</v>
          </cell>
          <cell r="K498">
            <v>1</v>
          </cell>
        </row>
        <row r="499">
          <cell r="A499">
            <v>65495</v>
          </cell>
          <cell r="B499" t="str">
            <v>Addison Midday</v>
          </cell>
          <cell r="C499" t="str">
            <v>USA &amp; Canada</v>
          </cell>
          <cell r="E499">
            <v>27</v>
          </cell>
          <cell r="F499">
            <v>25</v>
          </cell>
          <cell r="K499">
            <v>-2</v>
          </cell>
        </row>
        <row r="500">
          <cell r="A500">
            <v>76605</v>
          </cell>
          <cell r="B500" t="str">
            <v>E-Club of North Texas</v>
          </cell>
          <cell r="C500" t="str">
            <v>USA &amp; Canada</v>
          </cell>
          <cell r="E500">
            <v>12</v>
          </cell>
          <cell r="F500">
            <v>10</v>
          </cell>
          <cell r="K500">
            <v>-2</v>
          </cell>
        </row>
        <row r="501">
          <cell r="A501">
            <v>78771</v>
          </cell>
          <cell r="B501" t="str">
            <v>Preston Trail (Celina)</v>
          </cell>
          <cell r="C501" t="str">
            <v>USA &amp; Canada</v>
          </cell>
          <cell r="E501">
            <v>38</v>
          </cell>
          <cell r="F501">
            <v>34</v>
          </cell>
          <cell r="K501">
            <v>-4</v>
          </cell>
        </row>
        <row r="502">
          <cell r="A502">
            <v>80611</v>
          </cell>
          <cell r="B502" t="str">
            <v>Prosper</v>
          </cell>
          <cell r="C502" t="str">
            <v>USA &amp; Canada</v>
          </cell>
          <cell r="E502">
            <v>28</v>
          </cell>
          <cell r="F502">
            <v>29</v>
          </cell>
          <cell r="K502">
            <v>1</v>
          </cell>
        </row>
        <row r="503">
          <cell r="A503">
            <v>82453</v>
          </cell>
          <cell r="B503" t="str">
            <v>Dallas-Uptown</v>
          </cell>
          <cell r="C503" t="str">
            <v>USA &amp; Canada</v>
          </cell>
          <cell r="E503">
            <v>51</v>
          </cell>
          <cell r="F503">
            <v>55</v>
          </cell>
          <cell r="K503">
            <v>4</v>
          </cell>
        </row>
        <row r="504">
          <cell r="A504">
            <v>83110</v>
          </cell>
          <cell r="B504" t="str">
            <v>North Texas Pioneers, Plano</v>
          </cell>
          <cell r="C504" t="str">
            <v>USA &amp; Canada</v>
          </cell>
          <cell r="E504">
            <v>30</v>
          </cell>
          <cell r="F504">
            <v>30</v>
          </cell>
          <cell r="K504">
            <v>0</v>
          </cell>
        </row>
        <row r="505">
          <cell r="A505">
            <v>83111</v>
          </cell>
          <cell r="B505" t="str">
            <v>Melissa</v>
          </cell>
          <cell r="C505" t="str">
            <v>USA &amp; Canada</v>
          </cell>
          <cell r="E505">
            <v>19</v>
          </cell>
          <cell r="F505">
            <v>23</v>
          </cell>
          <cell r="K505">
            <v>4</v>
          </cell>
        </row>
        <row r="506">
          <cell r="A506">
            <v>83652</v>
          </cell>
          <cell r="B506" t="str">
            <v>Lake Texoma (Pottsboro)</v>
          </cell>
          <cell r="C506" t="str">
            <v>USA &amp; Canada</v>
          </cell>
          <cell r="E506">
            <v>14</v>
          </cell>
          <cell r="F506">
            <v>14</v>
          </cell>
          <cell r="K506">
            <v>0</v>
          </cell>
        </row>
        <row r="507">
          <cell r="A507">
            <v>87861</v>
          </cell>
          <cell r="B507" t="str">
            <v>Fairview</v>
          </cell>
          <cell r="C507" t="str">
            <v>USA &amp; Canada</v>
          </cell>
          <cell r="E507">
            <v>18</v>
          </cell>
          <cell r="F507">
            <v>18</v>
          </cell>
          <cell r="K507">
            <v>0</v>
          </cell>
        </row>
        <row r="508">
          <cell r="A508">
            <v>88322</v>
          </cell>
          <cell r="B508" t="str">
            <v>Plano East</v>
          </cell>
          <cell r="C508" t="str">
            <v>USA &amp; Canada</v>
          </cell>
          <cell r="E508">
            <v>30</v>
          </cell>
          <cell r="F508">
            <v>30</v>
          </cell>
          <cell r="K508">
            <v>0</v>
          </cell>
        </row>
        <row r="509">
          <cell r="A509" t="str">
            <v>Existing Club Totals</v>
          </cell>
          <cell r="E509">
            <v>2549</v>
          </cell>
          <cell r="F509">
            <v>2552</v>
          </cell>
          <cell r="K509">
            <v>3</v>
          </cell>
        </row>
        <row r="511">
          <cell r="A511" t="str">
            <v>No New Clubs Chartered Since 1 July</v>
          </cell>
        </row>
        <row r="512">
          <cell r="A512" t="str">
            <v>Club ID</v>
          </cell>
          <cell r="B512" t="str">
            <v>Club Name</v>
          </cell>
          <cell r="C512" t="str">
            <v>Region 14 Name</v>
          </cell>
          <cell r="E512" t="str">
            <v>Member Count @ 1 July</v>
          </cell>
          <cell r="F512" t="str">
            <v>Member Count @ Current</v>
          </cell>
          <cell r="H512" t="str">
            <v>Termination Reason</v>
          </cell>
          <cell r="J512" t="str">
            <v>Termination Date</v>
          </cell>
          <cell r="K512" t="str">
            <v>Net Change from 1 July</v>
          </cell>
        </row>
        <row r="513">
          <cell r="E513">
            <v>0</v>
          </cell>
          <cell r="F513">
            <v>0</v>
          </cell>
          <cell r="K513">
            <v>0</v>
          </cell>
        </row>
        <row r="514">
          <cell r="A514" t="str">
            <v>New Club Totals</v>
          </cell>
          <cell r="E514">
            <v>0</v>
          </cell>
          <cell r="F514">
            <v>0</v>
          </cell>
          <cell r="K514">
            <v>0</v>
          </cell>
        </row>
        <row r="516">
          <cell r="D516" t="str">
            <v>Member at 1 July</v>
          </cell>
          <cell r="G516" t="str">
            <v>Member @ Current</v>
          </cell>
          <cell r="I516" t="str">
            <v>Net Change from 1 July</v>
          </cell>
        </row>
        <row r="517">
          <cell r="A517" t="str">
            <v>Total Performance For District # 5810</v>
          </cell>
          <cell r="D517">
            <v>2549</v>
          </cell>
          <cell r="G517">
            <v>2552</v>
          </cell>
          <cell r="I517">
            <v>3</v>
          </cell>
        </row>
        <row r="519">
          <cell r="A519" t="str">
            <v>District ID 5840</v>
          </cell>
        </row>
        <row r="520">
          <cell r="A520" t="str">
            <v>Club ID</v>
          </cell>
          <cell r="B520" t="str">
            <v>Club Name</v>
          </cell>
          <cell r="C520" t="str">
            <v>Region 14 Name</v>
          </cell>
          <cell r="E520" t="str">
            <v>Member Count @ 1 July</v>
          </cell>
          <cell r="F520" t="str">
            <v>Member Count @ Current</v>
          </cell>
          <cell r="H520" t="str">
            <v>Termination Reason</v>
          </cell>
          <cell r="J520" t="str">
            <v>Termination Date</v>
          </cell>
          <cell r="K520" t="str">
            <v>Net Change from 1 July</v>
          </cell>
        </row>
        <row r="521">
          <cell r="A521">
            <v>1890</v>
          </cell>
          <cell r="B521" t="str">
            <v>Alamo Heights</v>
          </cell>
          <cell r="C521" t="str">
            <v>USA &amp; Canada</v>
          </cell>
          <cell r="E521">
            <v>94</v>
          </cell>
          <cell r="F521">
            <v>90</v>
          </cell>
          <cell r="K521">
            <v>-4</v>
          </cell>
        </row>
        <row r="522">
          <cell r="A522">
            <v>1891</v>
          </cell>
          <cell r="B522" t="str">
            <v>Ballinger</v>
          </cell>
          <cell r="C522" t="str">
            <v>USA &amp; Canada</v>
          </cell>
          <cell r="E522">
            <v>21</v>
          </cell>
          <cell r="F522">
            <v>22</v>
          </cell>
          <cell r="K522">
            <v>1</v>
          </cell>
        </row>
        <row r="523">
          <cell r="A523">
            <v>1892</v>
          </cell>
          <cell r="B523" t="str">
            <v>Beeville</v>
          </cell>
          <cell r="C523" t="str">
            <v>USA &amp; Canada</v>
          </cell>
          <cell r="E523">
            <v>84</v>
          </cell>
          <cell r="F523">
            <v>89</v>
          </cell>
          <cell r="K523">
            <v>5</v>
          </cell>
        </row>
        <row r="524">
          <cell r="A524">
            <v>1893</v>
          </cell>
          <cell r="B524" t="str">
            <v>Boerne</v>
          </cell>
          <cell r="C524" t="str">
            <v>USA &amp; Canada</v>
          </cell>
          <cell r="E524">
            <v>42</v>
          </cell>
          <cell r="F524">
            <v>42</v>
          </cell>
          <cell r="K524">
            <v>0</v>
          </cell>
        </row>
        <row r="525">
          <cell r="A525">
            <v>1895</v>
          </cell>
          <cell r="B525" t="str">
            <v>Brady</v>
          </cell>
          <cell r="C525" t="str">
            <v>USA &amp; Canada</v>
          </cell>
          <cell r="E525">
            <v>30</v>
          </cell>
          <cell r="F525">
            <v>28</v>
          </cell>
          <cell r="K525">
            <v>-2</v>
          </cell>
        </row>
        <row r="526">
          <cell r="A526">
            <v>1898</v>
          </cell>
          <cell r="B526" t="str">
            <v>Cuero</v>
          </cell>
          <cell r="C526" t="str">
            <v>USA &amp; Canada</v>
          </cell>
          <cell r="E526">
            <v>46</v>
          </cell>
          <cell r="F526">
            <v>48</v>
          </cell>
          <cell r="K526">
            <v>2</v>
          </cell>
        </row>
        <row r="527">
          <cell r="A527">
            <v>1899</v>
          </cell>
          <cell r="B527" t="str">
            <v>Del Rio</v>
          </cell>
          <cell r="C527" t="str">
            <v>USA &amp; Canada</v>
          </cell>
          <cell r="E527">
            <v>67</v>
          </cell>
          <cell r="F527">
            <v>68</v>
          </cell>
          <cell r="K527">
            <v>1</v>
          </cell>
        </row>
        <row r="528">
          <cell r="A528">
            <v>1900</v>
          </cell>
          <cell r="B528" t="str">
            <v>Eagle Pass</v>
          </cell>
          <cell r="C528" t="str">
            <v>USA &amp; Canada</v>
          </cell>
          <cell r="E528">
            <v>21</v>
          </cell>
          <cell r="F528">
            <v>24</v>
          </cell>
          <cell r="K528">
            <v>3</v>
          </cell>
        </row>
        <row r="529">
          <cell r="A529">
            <v>1901</v>
          </cell>
          <cell r="B529" t="str">
            <v>Fredericksburg</v>
          </cell>
          <cell r="C529" t="str">
            <v>USA &amp; Canada</v>
          </cell>
          <cell r="E529">
            <v>98</v>
          </cell>
          <cell r="F529">
            <v>108</v>
          </cell>
          <cell r="K529">
            <v>10</v>
          </cell>
        </row>
        <row r="530">
          <cell r="A530">
            <v>1902</v>
          </cell>
          <cell r="B530" t="str">
            <v>Gonzales</v>
          </cell>
          <cell r="C530" t="str">
            <v>USA &amp; Canada</v>
          </cell>
          <cell r="E530">
            <v>28</v>
          </cell>
          <cell r="F530">
            <v>21</v>
          </cell>
          <cell r="K530">
            <v>-7</v>
          </cell>
        </row>
        <row r="531">
          <cell r="A531">
            <v>1903</v>
          </cell>
          <cell r="B531" t="str">
            <v>San Antonio-South</v>
          </cell>
          <cell r="C531" t="str">
            <v>USA &amp; Canada</v>
          </cell>
          <cell r="E531">
            <v>19</v>
          </cell>
          <cell r="F531">
            <v>17</v>
          </cell>
          <cell r="K531">
            <v>-2</v>
          </cell>
        </row>
        <row r="532">
          <cell r="A532">
            <v>1904</v>
          </cell>
          <cell r="B532" t="str">
            <v>Jourdanton</v>
          </cell>
          <cell r="C532" t="str">
            <v>USA &amp; Canada</v>
          </cell>
          <cell r="E532">
            <v>20</v>
          </cell>
          <cell r="F532">
            <v>20</v>
          </cell>
          <cell r="K532">
            <v>0</v>
          </cell>
        </row>
        <row r="533">
          <cell r="A533">
            <v>1905</v>
          </cell>
          <cell r="B533" t="str">
            <v>Junction</v>
          </cell>
          <cell r="C533" t="str">
            <v>USA &amp; Canada</v>
          </cell>
          <cell r="E533">
            <v>20</v>
          </cell>
          <cell r="F533">
            <v>24</v>
          </cell>
          <cell r="K533">
            <v>4</v>
          </cell>
        </row>
        <row r="534">
          <cell r="A534">
            <v>1906</v>
          </cell>
          <cell r="B534" t="str">
            <v>Karnes City</v>
          </cell>
          <cell r="C534" t="str">
            <v>USA &amp; Canada</v>
          </cell>
          <cell r="E534">
            <v>30</v>
          </cell>
          <cell r="F534">
            <v>30</v>
          </cell>
          <cell r="K534">
            <v>0</v>
          </cell>
        </row>
        <row r="535">
          <cell r="A535">
            <v>1907</v>
          </cell>
          <cell r="B535" t="str">
            <v>San Antonio West</v>
          </cell>
          <cell r="C535" t="str">
            <v>USA &amp; Canada</v>
          </cell>
          <cell r="E535">
            <v>19</v>
          </cell>
          <cell r="F535">
            <v>22</v>
          </cell>
          <cell r="K535">
            <v>3</v>
          </cell>
        </row>
        <row r="536">
          <cell r="A536">
            <v>1908</v>
          </cell>
          <cell r="B536" t="str">
            <v>Kenedy</v>
          </cell>
          <cell r="C536" t="str">
            <v>USA &amp; Canada</v>
          </cell>
          <cell r="E536">
            <v>35</v>
          </cell>
          <cell r="F536">
            <v>35</v>
          </cell>
          <cell r="K536">
            <v>0</v>
          </cell>
        </row>
        <row r="537">
          <cell r="A537">
            <v>1909</v>
          </cell>
          <cell r="B537" t="str">
            <v>Kerrville</v>
          </cell>
          <cell r="C537" t="str">
            <v>USA &amp; Canada</v>
          </cell>
          <cell r="E537">
            <v>156</v>
          </cell>
          <cell r="F537">
            <v>154</v>
          </cell>
          <cell r="K537">
            <v>-2</v>
          </cell>
        </row>
        <row r="538">
          <cell r="A538">
            <v>1912</v>
          </cell>
          <cell r="B538" t="str">
            <v>New Braunfels</v>
          </cell>
          <cell r="C538" t="str">
            <v>USA &amp; Canada</v>
          </cell>
          <cell r="E538">
            <v>141</v>
          </cell>
          <cell r="F538">
            <v>147</v>
          </cell>
          <cell r="K538">
            <v>6</v>
          </cell>
        </row>
        <row r="539">
          <cell r="A539">
            <v>1913</v>
          </cell>
          <cell r="B539" t="str">
            <v>New Braunfels Downtown</v>
          </cell>
          <cell r="C539" t="str">
            <v>USA &amp; Canada</v>
          </cell>
          <cell r="E539">
            <v>77</v>
          </cell>
          <cell r="F539">
            <v>75</v>
          </cell>
          <cell r="K539">
            <v>-2</v>
          </cell>
        </row>
        <row r="540">
          <cell r="A540">
            <v>1914</v>
          </cell>
          <cell r="B540" t="str">
            <v>Pearsall</v>
          </cell>
          <cell r="C540" t="str">
            <v>USA &amp; Canada</v>
          </cell>
          <cell r="E540">
            <v>20</v>
          </cell>
          <cell r="F540">
            <v>23</v>
          </cell>
          <cell r="K540">
            <v>3</v>
          </cell>
        </row>
        <row r="541">
          <cell r="A541">
            <v>1916</v>
          </cell>
          <cell r="B541" t="str">
            <v>Pleasanton</v>
          </cell>
          <cell r="C541" t="str">
            <v>USA &amp; Canada</v>
          </cell>
          <cell r="E541">
            <v>24</v>
          </cell>
          <cell r="F541">
            <v>24</v>
          </cell>
          <cell r="K541">
            <v>0</v>
          </cell>
        </row>
        <row r="542">
          <cell r="A542">
            <v>1917</v>
          </cell>
          <cell r="B542" t="str">
            <v>Poteet</v>
          </cell>
          <cell r="C542" t="str">
            <v>USA &amp; Canada</v>
          </cell>
          <cell r="E542">
            <v>43</v>
          </cell>
          <cell r="F542">
            <v>47</v>
          </cell>
          <cell r="K542">
            <v>4</v>
          </cell>
        </row>
        <row r="543">
          <cell r="A543">
            <v>1918</v>
          </cell>
          <cell r="B543" t="str">
            <v>Randolph Metrocom</v>
          </cell>
          <cell r="C543" t="str">
            <v>USA &amp; Canada</v>
          </cell>
          <cell r="E543">
            <v>34</v>
          </cell>
          <cell r="F543">
            <v>34</v>
          </cell>
          <cell r="K543">
            <v>0</v>
          </cell>
        </row>
        <row r="544">
          <cell r="A544">
            <v>1919</v>
          </cell>
          <cell r="B544" t="str">
            <v>San Angelo</v>
          </cell>
          <cell r="C544" t="str">
            <v>USA &amp; Canada</v>
          </cell>
          <cell r="E544">
            <v>66</v>
          </cell>
          <cell r="F544">
            <v>72</v>
          </cell>
          <cell r="K544">
            <v>6</v>
          </cell>
        </row>
        <row r="545">
          <cell r="A545">
            <v>1921</v>
          </cell>
          <cell r="B545" t="str">
            <v>San Antonio</v>
          </cell>
          <cell r="C545" t="str">
            <v>USA &amp; Canada</v>
          </cell>
          <cell r="E545">
            <v>393</v>
          </cell>
          <cell r="F545">
            <v>392</v>
          </cell>
          <cell r="K545">
            <v>-1</v>
          </cell>
        </row>
        <row r="546">
          <cell r="A546">
            <v>1922</v>
          </cell>
          <cell r="B546" t="str">
            <v>San Antonio Northwest</v>
          </cell>
          <cell r="C546" t="str">
            <v>USA &amp; Canada</v>
          </cell>
          <cell r="E546">
            <v>34</v>
          </cell>
          <cell r="F546">
            <v>35</v>
          </cell>
          <cell r="K546">
            <v>1</v>
          </cell>
        </row>
        <row r="547">
          <cell r="A547">
            <v>1923</v>
          </cell>
          <cell r="B547" t="str">
            <v>San Antonio-Oak Hills</v>
          </cell>
          <cell r="C547" t="str">
            <v>USA &amp; Canada</v>
          </cell>
          <cell r="E547">
            <v>22</v>
          </cell>
          <cell r="F547">
            <v>24</v>
          </cell>
          <cell r="K547">
            <v>2</v>
          </cell>
        </row>
        <row r="548">
          <cell r="A548">
            <v>1924</v>
          </cell>
          <cell r="B548" t="str">
            <v>San Marcos</v>
          </cell>
          <cell r="C548" t="str">
            <v>USA &amp; Canada</v>
          </cell>
          <cell r="E548">
            <v>42</v>
          </cell>
          <cell r="F548">
            <v>44</v>
          </cell>
          <cell r="K548">
            <v>2</v>
          </cell>
        </row>
        <row r="549">
          <cell r="A549">
            <v>1925</v>
          </cell>
          <cell r="B549" t="str">
            <v>San Saba</v>
          </cell>
          <cell r="C549" t="str">
            <v>USA &amp; Canada</v>
          </cell>
          <cell r="E549">
            <v>19</v>
          </cell>
          <cell r="F549">
            <v>24</v>
          </cell>
          <cell r="K549">
            <v>5</v>
          </cell>
        </row>
        <row r="550">
          <cell r="A550">
            <v>1926</v>
          </cell>
          <cell r="B550" t="str">
            <v>Seguin</v>
          </cell>
          <cell r="C550" t="str">
            <v>USA &amp; Canada</v>
          </cell>
          <cell r="E550">
            <v>94</v>
          </cell>
          <cell r="F550">
            <v>89</v>
          </cell>
          <cell r="K550">
            <v>-5</v>
          </cell>
        </row>
        <row r="551">
          <cell r="A551">
            <v>1927</v>
          </cell>
          <cell r="B551" t="str">
            <v>Uvalde</v>
          </cell>
          <cell r="C551" t="str">
            <v>USA &amp; Canada</v>
          </cell>
          <cell r="E551">
            <v>25</v>
          </cell>
          <cell r="F551">
            <v>26</v>
          </cell>
          <cell r="K551">
            <v>1</v>
          </cell>
        </row>
        <row r="552">
          <cell r="A552">
            <v>23193</v>
          </cell>
          <cell r="B552" t="str">
            <v>Greater San Marcos</v>
          </cell>
          <cell r="C552" t="str">
            <v>USA &amp; Canada</v>
          </cell>
          <cell r="E552">
            <v>16</v>
          </cell>
          <cell r="F552">
            <v>14</v>
          </cell>
          <cell r="K552">
            <v>-2</v>
          </cell>
        </row>
        <row r="553">
          <cell r="A553">
            <v>23834</v>
          </cell>
          <cell r="B553" t="str">
            <v>San Antonio North Central</v>
          </cell>
          <cell r="C553" t="str">
            <v>USA &amp; Canada</v>
          </cell>
          <cell r="E553">
            <v>29</v>
          </cell>
          <cell r="F553">
            <v>30</v>
          </cell>
          <cell r="K553">
            <v>1</v>
          </cell>
        </row>
        <row r="554">
          <cell r="A554">
            <v>24625</v>
          </cell>
          <cell r="B554" t="str">
            <v>San Antonio Northeast</v>
          </cell>
          <cell r="C554" t="str">
            <v>USA &amp; Canada</v>
          </cell>
          <cell r="E554">
            <v>22</v>
          </cell>
          <cell r="F554">
            <v>24</v>
          </cell>
          <cell r="K554">
            <v>2</v>
          </cell>
        </row>
        <row r="555">
          <cell r="A555">
            <v>25114</v>
          </cell>
          <cell r="B555" t="str">
            <v>Kerrville-Morning</v>
          </cell>
          <cell r="C555" t="str">
            <v>USA &amp; Canada</v>
          </cell>
          <cell r="E555">
            <v>23</v>
          </cell>
          <cell r="F555">
            <v>24</v>
          </cell>
          <cell r="K555">
            <v>1</v>
          </cell>
        </row>
        <row r="556">
          <cell r="A556">
            <v>26711</v>
          </cell>
          <cell r="B556" t="str">
            <v>San Angelo Sunrise</v>
          </cell>
          <cell r="C556" t="str">
            <v>USA &amp; Canada</v>
          </cell>
          <cell r="E556">
            <v>17</v>
          </cell>
          <cell r="F556">
            <v>19</v>
          </cell>
          <cell r="K556">
            <v>2</v>
          </cell>
        </row>
        <row r="557">
          <cell r="A557">
            <v>27797</v>
          </cell>
          <cell r="B557" t="str">
            <v>Seguin Sunrise</v>
          </cell>
          <cell r="C557" t="str">
            <v>USA &amp; Canada</v>
          </cell>
          <cell r="E557">
            <v>13</v>
          </cell>
          <cell r="F557">
            <v>15</v>
          </cell>
          <cell r="K557">
            <v>2</v>
          </cell>
        </row>
        <row r="558">
          <cell r="A558">
            <v>27849</v>
          </cell>
          <cell r="B558" t="str">
            <v>San Antonio Sunrise</v>
          </cell>
          <cell r="C558" t="str">
            <v>USA &amp; Canada</v>
          </cell>
          <cell r="E558">
            <v>8</v>
          </cell>
          <cell r="F558">
            <v>8</v>
          </cell>
          <cell r="K558">
            <v>0</v>
          </cell>
        </row>
        <row r="559">
          <cell r="A559">
            <v>28028</v>
          </cell>
          <cell r="B559" t="str">
            <v>Boerne Sunrise</v>
          </cell>
          <cell r="C559" t="str">
            <v>USA &amp; Canada</v>
          </cell>
          <cell r="E559">
            <v>26</v>
          </cell>
          <cell r="F559">
            <v>25</v>
          </cell>
          <cell r="K559">
            <v>-1</v>
          </cell>
        </row>
        <row r="560">
          <cell r="A560">
            <v>28470</v>
          </cell>
          <cell r="B560" t="str">
            <v>San Antonio Airport</v>
          </cell>
          <cell r="C560" t="str">
            <v>USA &amp; Canada</v>
          </cell>
          <cell r="E560">
            <v>10</v>
          </cell>
          <cell r="F560">
            <v>12</v>
          </cell>
          <cell r="K560">
            <v>2</v>
          </cell>
        </row>
        <row r="561">
          <cell r="A561">
            <v>31011</v>
          </cell>
          <cell r="B561" t="str">
            <v>Hondo/D'Hanis</v>
          </cell>
          <cell r="C561" t="str">
            <v>USA &amp; Canada</v>
          </cell>
          <cell r="E561">
            <v>34</v>
          </cell>
          <cell r="F561">
            <v>34</v>
          </cell>
          <cell r="K561">
            <v>0</v>
          </cell>
        </row>
        <row r="562">
          <cell r="A562">
            <v>31014</v>
          </cell>
          <cell r="B562" t="str">
            <v>San Antonio Mission Trail</v>
          </cell>
          <cell r="C562" t="str">
            <v>USA &amp; Canada</v>
          </cell>
          <cell r="E562">
            <v>35</v>
          </cell>
          <cell r="F562">
            <v>29</v>
          </cell>
          <cell r="K562">
            <v>-6</v>
          </cell>
        </row>
        <row r="563">
          <cell r="A563">
            <v>31692</v>
          </cell>
          <cell r="B563" t="str">
            <v>Wimberley</v>
          </cell>
          <cell r="C563" t="str">
            <v>USA &amp; Canada</v>
          </cell>
          <cell r="E563">
            <v>25</v>
          </cell>
          <cell r="F563">
            <v>27</v>
          </cell>
          <cell r="K563">
            <v>2</v>
          </cell>
        </row>
        <row r="564">
          <cell r="A564">
            <v>50842</v>
          </cell>
          <cell r="B564" t="str">
            <v>Fredericksburg-Morning</v>
          </cell>
          <cell r="C564" t="str">
            <v>USA &amp; Canada</v>
          </cell>
          <cell r="E564">
            <v>54</v>
          </cell>
          <cell r="F564">
            <v>49</v>
          </cell>
          <cell r="K564">
            <v>-5</v>
          </cell>
        </row>
        <row r="565">
          <cell r="A565">
            <v>55233</v>
          </cell>
          <cell r="B565" t="str">
            <v>Canyon Lake</v>
          </cell>
          <cell r="C565" t="str">
            <v>USA &amp; Canada</v>
          </cell>
          <cell r="E565">
            <v>19</v>
          </cell>
          <cell r="F565">
            <v>17</v>
          </cell>
          <cell r="K565">
            <v>-2</v>
          </cell>
        </row>
        <row r="566">
          <cell r="A566">
            <v>58225</v>
          </cell>
          <cell r="B566" t="str">
            <v>Dripping Springs</v>
          </cell>
          <cell r="C566" t="str">
            <v>USA &amp; Canada</v>
          </cell>
          <cell r="E566">
            <v>16</v>
          </cell>
          <cell r="F566">
            <v>17</v>
          </cell>
          <cell r="K566">
            <v>1</v>
          </cell>
        </row>
        <row r="567">
          <cell r="A567">
            <v>59245</v>
          </cell>
          <cell r="B567" t="str">
            <v>Stone Oak, San Antonio</v>
          </cell>
          <cell r="C567" t="str">
            <v>USA &amp; Canada</v>
          </cell>
          <cell r="E567">
            <v>12</v>
          </cell>
          <cell r="F567">
            <v>10</v>
          </cell>
          <cell r="K567">
            <v>-2</v>
          </cell>
        </row>
        <row r="568">
          <cell r="A568">
            <v>60844</v>
          </cell>
          <cell r="B568" t="str">
            <v>San Antonio at the Dominion</v>
          </cell>
          <cell r="C568" t="str">
            <v>USA &amp; Canada</v>
          </cell>
          <cell r="E568">
            <v>42</v>
          </cell>
          <cell r="F568">
            <v>41</v>
          </cell>
          <cell r="K568">
            <v>-1</v>
          </cell>
        </row>
        <row r="569">
          <cell r="A569">
            <v>79591</v>
          </cell>
          <cell r="B569" t="str">
            <v>San Antonio Alamo Ranch</v>
          </cell>
          <cell r="C569" t="str">
            <v>USA &amp; Canada</v>
          </cell>
          <cell r="E569">
            <v>13</v>
          </cell>
          <cell r="F569">
            <v>14</v>
          </cell>
          <cell r="K569">
            <v>1</v>
          </cell>
        </row>
        <row r="570">
          <cell r="A570">
            <v>82716</v>
          </cell>
          <cell r="B570" t="str">
            <v>San Antonio-Amigos Internacionales</v>
          </cell>
          <cell r="C570" t="str">
            <v>USA &amp; Canada</v>
          </cell>
          <cell r="E570">
            <v>4</v>
          </cell>
          <cell r="F570">
            <v>4</v>
          </cell>
          <cell r="K570">
            <v>0</v>
          </cell>
        </row>
        <row r="571">
          <cell r="A571">
            <v>84349</v>
          </cell>
          <cell r="B571" t="str">
            <v>Fair Oaks Ranch</v>
          </cell>
          <cell r="C571" t="str">
            <v>USA &amp; Canada</v>
          </cell>
          <cell r="E571">
            <v>51</v>
          </cell>
          <cell r="F571">
            <v>49</v>
          </cell>
          <cell r="K571">
            <v>-2</v>
          </cell>
        </row>
        <row r="572">
          <cell r="A572">
            <v>85026</v>
          </cell>
          <cell r="B572" t="str">
            <v>Boerne-Moontime</v>
          </cell>
          <cell r="C572" t="str">
            <v>USA &amp; Canada</v>
          </cell>
          <cell r="E572">
            <v>16</v>
          </cell>
          <cell r="F572">
            <v>3</v>
          </cell>
          <cell r="K572">
            <v>-13</v>
          </cell>
        </row>
        <row r="573">
          <cell r="A573">
            <v>85667</v>
          </cell>
          <cell r="B573" t="str">
            <v>Fredericksburg-Nimitz</v>
          </cell>
          <cell r="C573" t="str">
            <v>USA &amp; Canada</v>
          </cell>
          <cell r="E573">
            <v>20</v>
          </cell>
          <cell r="F573">
            <v>27</v>
          </cell>
          <cell r="K573">
            <v>7</v>
          </cell>
        </row>
        <row r="574">
          <cell r="A574">
            <v>86242</v>
          </cell>
          <cell r="B574" t="str">
            <v>Kyle</v>
          </cell>
          <cell r="C574" t="str">
            <v>USA &amp; Canada</v>
          </cell>
          <cell r="E574">
            <v>25</v>
          </cell>
          <cell r="F574">
            <v>16</v>
          </cell>
          <cell r="K574">
            <v>-9</v>
          </cell>
        </row>
        <row r="575">
          <cell r="A575">
            <v>87032</v>
          </cell>
          <cell r="B575" t="str">
            <v>E-Club of District 5840 San Antonio</v>
          </cell>
          <cell r="C575" t="str">
            <v>USA &amp; Canada</v>
          </cell>
          <cell r="E575">
            <v>10</v>
          </cell>
          <cell r="F575">
            <v>9</v>
          </cell>
          <cell r="K575">
            <v>-1</v>
          </cell>
        </row>
        <row r="576">
          <cell r="A576">
            <v>89953</v>
          </cell>
          <cell r="B576" t="str">
            <v>Blanco County</v>
          </cell>
          <cell r="C576" t="str">
            <v>USA &amp; Canada</v>
          </cell>
          <cell r="E576">
            <v>47</v>
          </cell>
          <cell r="F576">
            <v>42</v>
          </cell>
          <cell r="K576">
            <v>-5</v>
          </cell>
        </row>
        <row r="577">
          <cell r="A577">
            <v>90318</v>
          </cell>
          <cell r="B577" t="str">
            <v>District 5840 Passport, San Antonio</v>
          </cell>
          <cell r="C577" t="str">
            <v>USA &amp; Canada</v>
          </cell>
          <cell r="E577">
            <v>20</v>
          </cell>
          <cell r="F577">
            <v>22</v>
          </cell>
          <cell r="K577">
            <v>2</v>
          </cell>
        </row>
        <row r="578">
          <cell r="A578" t="str">
            <v>Existing Club Totals</v>
          </cell>
          <cell r="E578">
            <v>2471</v>
          </cell>
          <cell r="F578">
            <v>2479</v>
          </cell>
          <cell r="K578">
            <v>8</v>
          </cell>
        </row>
        <row r="580">
          <cell r="A580" t="str">
            <v>No New Clubs Chartered Since 1 July</v>
          </cell>
        </row>
        <row r="581">
          <cell r="A581" t="str">
            <v>Club ID</v>
          </cell>
          <cell r="B581" t="str">
            <v>Club Name</v>
          </cell>
          <cell r="C581" t="str">
            <v>Region 14 Name</v>
          </cell>
          <cell r="E581" t="str">
            <v>Member Count @ 1 July</v>
          </cell>
          <cell r="F581" t="str">
            <v>Member Count @ Current</v>
          </cell>
          <cell r="H581" t="str">
            <v>Termination Reason</v>
          </cell>
          <cell r="J581" t="str">
            <v>Termination Date</v>
          </cell>
          <cell r="K581" t="str">
            <v>Net Change from 1 July</v>
          </cell>
        </row>
        <row r="582">
          <cell r="E582">
            <v>0</v>
          </cell>
          <cell r="F582">
            <v>0</v>
          </cell>
          <cell r="K582">
            <v>0</v>
          </cell>
        </row>
        <row r="583">
          <cell r="A583" t="str">
            <v>New Club Totals</v>
          </cell>
          <cell r="E583">
            <v>0</v>
          </cell>
          <cell r="F583">
            <v>0</v>
          </cell>
          <cell r="K583">
            <v>0</v>
          </cell>
        </row>
        <row r="585">
          <cell r="D585" t="str">
            <v>Member at 1 July</v>
          </cell>
          <cell r="G585" t="str">
            <v>Member @ Current</v>
          </cell>
          <cell r="I585" t="str">
            <v>Net Change from 1 July</v>
          </cell>
        </row>
        <row r="586">
          <cell r="A586" t="str">
            <v>Total Performance For District # 5840</v>
          </cell>
          <cell r="D586">
            <v>2471</v>
          </cell>
          <cell r="G586">
            <v>2479</v>
          </cell>
          <cell r="I586">
            <v>8</v>
          </cell>
        </row>
        <row r="588">
          <cell r="A588" t="str">
            <v>District ID 5870</v>
          </cell>
        </row>
        <row r="589">
          <cell r="A589" t="str">
            <v>Club ID</v>
          </cell>
          <cell r="B589" t="str">
            <v>Club Name</v>
          </cell>
          <cell r="C589" t="str">
            <v>Region 14 Name</v>
          </cell>
          <cell r="E589" t="str">
            <v>Member Count @ 1 July</v>
          </cell>
          <cell r="F589" t="str">
            <v>Member Count @ Current</v>
          </cell>
          <cell r="H589" t="str">
            <v>Termination Reason</v>
          </cell>
          <cell r="J589" t="str">
            <v>Termination Date</v>
          </cell>
          <cell r="K589" t="str">
            <v>Net Change from 1 July</v>
          </cell>
        </row>
        <row r="590">
          <cell r="A590">
            <v>1928</v>
          </cell>
          <cell r="B590" t="str">
            <v>Austin</v>
          </cell>
          <cell r="C590" t="str">
            <v>USA &amp; Canada</v>
          </cell>
          <cell r="E590">
            <v>171</v>
          </cell>
          <cell r="F590">
            <v>179</v>
          </cell>
          <cell r="K590">
            <v>8</v>
          </cell>
        </row>
        <row r="591">
          <cell r="A591">
            <v>1929</v>
          </cell>
          <cell r="B591" t="str">
            <v>Austin-Southwest</v>
          </cell>
          <cell r="C591" t="str">
            <v>USA &amp; Canada</v>
          </cell>
          <cell r="E591">
            <v>19</v>
          </cell>
          <cell r="F591">
            <v>20</v>
          </cell>
          <cell r="K591">
            <v>1</v>
          </cell>
        </row>
        <row r="592">
          <cell r="A592">
            <v>1930</v>
          </cell>
          <cell r="B592" t="str">
            <v>Austin Westlake</v>
          </cell>
          <cell r="C592" t="str">
            <v>USA &amp; Canada</v>
          </cell>
          <cell r="E592">
            <v>22</v>
          </cell>
          <cell r="F592">
            <v>25</v>
          </cell>
          <cell r="K592">
            <v>3</v>
          </cell>
        </row>
        <row r="593">
          <cell r="A593">
            <v>1931</v>
          </cell>
          <cell r="B593" t="str">
            <v>Belton</v>
          </cell>
          <cell r="C593" t="str">
            <v>USA &amp; Canada</v>
          </cell>
          <cell r="E593">
            <v>15</v>
          </cell>
          <cell r="F593">
            <v>17</v>
          </cell>
          <cell r="K593">
            <v>2</v>
          </cell>
        </row>
        <row r="594">
          <cell r="A594">
            <v>1932</v>
          </cell>
          <cell r="B594" t="str">
            <v>Bosque County (Clifton)</v>
          </cell>
          <cell r="C594" t="str">
            <v>USA &amp; Canada</v>
          </cell>
          <cell r="E594">
            <v>26</v>
          </cell>
          <cell r="F594">
            <v>25</v>
          </cell>
          <cell r="K594">
            <v>-1</v>
          </cell>
        </row>
        <row r="595">
          <cell r="A595">
            <v>1933</v>
          </cell>
          <cell r="B595" t="str">
            <v>Burnet</v>
          </cell>
          <cell r="C595" t="str">
            <v>USA &amp; Canada</v>
          </cell>
          <cell r="E595">
            <v>81</v>
          </cell>
          <cell r="F595">
            <v>75</v>
          </cell>
          <cell r="K595">
            <v>-6</v>
          </cell>
        </row>
        <row r="596">
          <cell r="A596">
            <v>1934</v>
          </cell>
          <cell r="B596" t="str">
            <v>Caldwell</v>
          </cell>
          <cell r="C596" t="str">
            <v>USA &amp; Canada</v>
          </cell>
          <cell r="E596">
            <v>18</v>
          </cell>
          <cell r="F596">
            <v>17</v>
          </cell>
          <cell r="K596">
            <v>-1</v>
          </cell>
        </row>
        <row r="597">
          <cell r="A597">
            <v>1935</v>
          </cell>
          <cell r="B597" t="str">
            <v>Cameron</v>
          </cell>
          <cell r="C597" t="str">
            <v>USA &amp; Canada</v>
          </cell>
          <cell r="E597">
            <v>26</v>
          </cell>
          <cell r="F597">
            <v>25</v>
          </cell>
          <cell r="K597">
            <v>-1</v>
          </cell>
        </row>
        <row r="598">
          <cell r="A598">
            <v>1936</v>
          </cell>
          <cell r="B598" t="str">
            <v>Copperas Cove</v>
          </cell>
          <cell r="C598" t="str">
            <v>USA &amp; Canada</v>
          </cell>
          <cell r="E598">
            <v>15</v>
          </cell>
          <cell r="F598">
            <v>17</v>
          </cell>
          <cell r="K598">
            <v>2</v>
          </cell>
        </row>
        <row r="599">
          <cell r="A599">
            <v>1937</v>
          </cell>
          <cell r="B599" t="str">
            <v>Corsicana</v>
          </cell>
          <cell r="C599" t="str">
            <v>USA &amp; Canada</v>
          </cell>
          <cell r="E599">
            <v>65</v>
          </cell>
          <cell r="F599">
            <v>58</v>
          </cell>
          <cell r="K599">
            <v>-7</v>
          </cell>
        </row>
        <row r="600">
          <cell r="A600">
            <v>1938</v>
          </cell>
          <cell r="B600" t="str">
            <v>Waco-Lake Brazos</v>
          </cell>
          <cell r="C600" t="str">
            <v>USA &amp; Canada</v>
          </cell>
          <cell r="E600">
            <v>38</v>
          </cell>
          <cell r="F600">
            <v>33</v>
          </cell>
          <cell r="K600">
            <v>-5</v>
          </cell>
        </row>
        <row r="601">
          <cell r="A601">
            <v>1939</v>
          </cell>
          <cell r="B601" t="str">
            <v>Fairfield</v>
          </cell>
          <cell r="C601" t="str">
            <v>USA &amp; Canada</v>
          </cell>
          <cell r="E601">
            <v>16</v>
          </cell>
          <cell r="F601">
            <v>16</v>
          </cell>
          <cell r="K601">
            <v>0</v>
          </cell>
        </row>
        <row r="602">
          <cell r="A602">
            <v>1940</v>
          </cell>
          <cell r="B602" t="str">
            <v>Flatonia</v>
          </cell>
          <cell r="C602" t="str">
            <v>USA &amp; Canada</v>
          </cell>
          <cell r="E602">
            <v>30</v>
          </cell>
          <cell r="F602">
            <v>27</v>
          </cell>
          <cell r="K602">
            <v>-3</v>
          </cell>
        </row>
        <row r="603">
          <cell r="A603">
            <v>1941</v>
          </cell>
          <cell r="B603" t="str">
            <v>Georgetown</v>
          </cell>
          <cell r="C603" t="str">
            <v>USA &amp; Canada</v>
          </cell>
          <cell r="E603">
            <v>118</v>
          </cell>
          <cell r="F603">
            <v>122</v>
          </cell>
          <cell r="K603">
            <v>4</v>
          </cell>
        </row>
        <row r="604">
          <cell r="A604">
            <v>1942</v>
          </cell>
          <cell r="B604" t="str">
            <v>Giddings</v>
          </cell>
          <cell r="C604" t="str">
            <v>USA &amp; Canada</v>
          </cell>
          <cell r="E604">
            <v>33</v>
          </cell>
          <cell r="F604">
            <v>34</v>
          </cell>
          <cell r="K604">
            <v>1</v>
          </cell>
        </row>
        <row r="605">
          <cell r="A605">
            <v>1943</v>
          </cell>
          <cell r="B605" t="str">
            <v>Hallettsville</v>
          </cell>
          <cell r="C605" t="str">
            <v>USA &amp; Canada</v>
          </cell>
          <cell r="E605">
            <v>24</v>
          </cell>
          <cell r="F605">
            <v>25</v>
          </cell>
          <cell r="K605">
            <v>1</v>
          </cell>
        </row>
        <row r="606">
          <cell r="A606">
            <v>1944</v>
          </cell>
          <cell r="B606" t="str">
            <v>Waco Sunrise</v>
          </cell>
          <cell r="C606" t="str">
            <v>USA &amp; Canada</v>
          </cell>
          <cell r="E606">
            <v>33</v>
          </cell>
          <cell r="F606">
            <v>31</v>
          </cell>
          <cell r="K606">
            <v>-2</v>
          </cell>
        </row>
        <row r="607">
          <cell r="A607">
            <v>1945</v>
          </cell>
          <cell r="B607" t="str">
            <v>Hillsboro</v>
          </cell>
          <cell r="C607" t="str">
            <v>USA &amp; Canada</v>
          </cell>
          <cell r="E607">
            <v>27</v>
          </cell>
          <cell r="F607">
            <v>27</v>
          </cell>
          <cell r="K607">
            <v>0</v>
          </cell>
        </row>
        <row r="608">
          <cell r="A608">
            <v>1946</v>
          </cell>
          <cell r="B608" t="str">
            <v>Itasca</v>
          </cell>
          <cell r="C608" t="str">
            <v>USA &amp; Canada</v>
          </cell>
          <cell r="E608">
            <v>9</v>
          </cell>
          <cell r="F608">
            <v>10</v>
          </cell>
          <cell r="K608">
            <v>1</v>
          </cell>
        </row>
        <row r="609">
          <cell r="A609">
            <v>1947</v>
          </cell>
          <cell r="B609" t="str">
            <v>Killeen</v>
          </cell>
          <cell r="C609" t="str">
            <v>USA &amp; Canada</v>
          </cell>
          <cell r="E609">
            <v>23</v>
          </cell>
          <cell r="F609">
            <v>26</v>
          </cell>
          <cell r="K609">
            <v>3</v>
          </cell>
        </row>
        <row r="610">
          <cell r="A610">
            <v>1948</v>
          </cell>
          <cell r="B610" t="str">
            <v>La Grange</v>
          </cell>
          <cell r="C610" t="str">
            <v>USA &amp; Canada</v>
          </cell>
          <cell r="E610">
            <v>71</v>
          </cell>
          <cell r="F610">
            <v>58</v>
          </cell>
          <cell r="K610">
            <v>-13</v>
          </cell>
        </row>
        <row r="611">
          <cell r="A611">
            <v>1950</v>
          </cell>
          <cell r="B611" t="str">
            <v>Marble Falls</v>
          </cell>
          <cell r="C611" t="str">
            <v>USA &amp; Canada</v>
          </cell>
          <cell r="E611">
            <v>81</v>
          </cell>
          <cell r="F611">
            <v>79</v>
          </cell>
          <cell r="K611">
            <v>-2</v>
          </cell>
        </row>
        <row r="612">
          <cell r="A612">
            <v>1951</v>
          </cell>
          <cell r="B612" t="str">
            <v>Marlin</v>
          </cell>
          <cell r="C612" t="str">
            <v>USA &amp; Canada</v>
          </cell>
          <cell r="E612">
            <v>16</v>
          </cell>
          <cell r="F612">
            <v>14</v>
          </cell>
          <cell r="K612">
            <v>-2</v>
          </cell>
        </row>
        <row r="613">
          <cell r="A613">
            <v>1952</v>
          </cell>
          <cell r="B613" t="str">
            <v>McGregor</v>
          </cell>
          <cell r="C613" t="str">
            <v>USA &amp; Canada</v>
          </cell>
          <cell r="E613">
            <v>34</v>
          </cell>
          <cell r="F613">
            <v>32</v>
          </cell>
          <cell r="K613">
            <v>-2</v>
          </cell>
        </row>
        <row r="614">
          <cell r="A614">
            <v>1953</v>
          </cell>
          <cell r="B614" t="str">
            <v>Mexia</v>
          </cell>
          <cell r="C614" t="str">
            <v>USA &amp; Canada</v>
          </cell>
          <cell r="E614">
            <v>23</v>
          </cell>
          <cell r="F614">
            <v>22</v>
          </cell>
          <cell r="K614">
            <v>-1</v>
          </cell>
        </row>
        <row r="615">
          <cell r="A615">
            <v>1954</v>
          </cell>
          <cell r="B615" t="str">
            <v>Austin-North by Northeast</v>
          </cell>
          <cell r="C615" t="str">
            <v>USA &amp; Canada</v>
          </cell>
          <cell r="E615">
            <v>31</v>
          </cell>
          <cell r="F615">
            <v>32</v>
          </cell>
          <cell r="K615">
            <v>1</v>
          </cell>
        </row>
        <row r="616">
          <cell r="A616">
            <v>1955</v>
          </cell>
          <cell r="B616" t="str">
            <v>Northwest Austin</v>
          </cell>
          <cell r="C616" t="str">
            <v>USA &amp; Canada</v>
          </cell>
          <cell r="E616">
            <v>87</v>
          </cell>
          <cell r="F616">
            <v>84</v>
          </cell>
          <cell r="K616">
            <v>-3</v>
          </cell>
        </row>
        <row r="617">
          <cell r="A617">
            <v>1957</v>
          </cell>
          <cell r="B617" t="str">
            <v>Rockdale</v>
          </cell>
          <cell r="C617" t="str">
            <v>USA &amp; Canada</v>
          </cell>
          <cell r="E617">
            <v>24</v>
          </cell>
          <cell r="F617">
            <v>28</v>
          </cell>
          <cell r="K617">
            <v>4</v>
          </cell>
        </row>
        <row r="618">
          <cell r="A618">
            <v>1958</v>
          </cell>
          <cell r="B618" t="str">
            <v>Round Rock</v>
          </cell>
          <cell r="C618" t="str">
            <v>USA &amp; Canada</v>
          </cell>
          <cell r="E618">
            <v>61</v>
          </cell>
          <cell r="F618">
            <v>62</v>
          </cell>
          <cell r="K618">
            <v>1</v>
          </cell>
        </row>
        <row r="619">
          <cell r="A619">
            <v>1960</v>
          </cell>
          <cell r="B619" t="str">
            <v>Shiner</v>
          </cell>
          <cell r="C619" t="str">
            <v>USA &amp; Canada</v>
          </cell>
          <cell r="E619">
            <v>23</v>
          </cell>
          <cell r="F619">
            <v>21</v>
          </cell>
          <cell r="K619">
            <v>-2</v>
          </cell>
        </row>
        <row r="620">
          <cell r="A620">
            <v>1961</v>
          </cell>
          <cell r="B620" t="str">
            <v>Somerville</v>
          </cell>
          <cell r="C620" t="str">
            <v>USA &amp; Canada</v>
          </cell>
          <cell r="E620">
            <v>10</v>
          </cell>
          <cell r="F620">
            <v>10</v>
          </cell>
          <cell r="K620">
            <v>0</v>
          </cell>
        </row>
        <row r="621">
          <cell r="A621">
            <v>1962</v>
          </cell>
          <cell r="B621" t="str">
            <v>South Austin</v>
          </cell>
          <cell r="C621" t="str">
            <v>USA &amp; Canada</v>
          </cell>
          <cell r="E621">
            <v>20</v>
          </cell>
          <cell r="F621">
            <v>22</v>
          </cell>
          <cell r="K621">
            <v>2</v>
          </cell>
        </row>
        <row r="622">
          <cell r="A622">
            <v>1963</v>
          </cell>
          <cell r="B622" t="str">
            <v>Taylor</v>
          </cell>
          <cell r="C622" t="str">
            <v>USA &amp; Canada</v>
          </cell>
          <cell r="E622">
            <v>24</v>
          </cell>
          <cell r="F622">
            <v>22</v>
          </cell>
          <cell r="K622">
            <v>-2</v>
          </cell>
        </row>
        <row r="623">
          <cell r="A623">
            <v>1965</v>
          </cell>
          <cell r="B623" t="str">
            <v>Temple</v>
          </cell>
          <cell r="C623" t="str">
            <v>USA &amp; Canada</v>
          </cell>
          <cell r="E623">
            <v>93</v>
          </cell>
          <cell r="F623">
            <v>87</v>
          </cell>
          <cell r="K623">
            <v>-6</v>
          </cell>
        </row>
        <row r="624">
          <cell r="A624">
            <v>1966</v>
          </cell>
          <cell r="B624" t="str">
            <v>Waco</v>
          </cell>
          <cell r="C624" t="str">
            <v>USA &amp; Canada</v>
          </cell>
          <cell r="E624">
            <v>223</v>
          </cell>
          <cell r="F624">
            <v>222</v>
          </cell>
          <cell r="K624">
            <v>-1</v>
          </cell>
        </row>
        <row r="625">
          <cell r="A625">
            <v>1967</v>
          </cell>
          <cell r="B625" t="str">
            <v>West Austin</v>
          </cell>
          <cell r="C625" t="str">
            <v>USA &amp; Canada</v>
          </cell>
          <cell r="E625">
            <v>19</v>
          </cell>
          <cell r="F625">
            <v>19</v>
          </cell>
          <cell r="K625">
            <v>0</v>
          </cell>
        </row>
        <row r="626">
          <cell r="A626">
            <v>1968</v>
          </cell>
          <cell r="B626" t="str">
            <v>Yoakum</v>
          </cell>
          <cell r="C626" t="str">
            <v>USA &amp; Canada</v>
          </cell>
          <cell r="E626">
            <v>27</v>
          </cell>
          <cell r="F626">
            <v>28</v>
          </cell>
          <cell r="K626">
            <v>1</v>
          </cell>
        </row>
        <row r="627">
          <cell r="A627">
            <v>21228</v>
          </cell>
          <cell r="B627" t="str">
            <v>Temple-South</v>
          </cell>
          <cell r="C627" t="str">
            <v>USA &amp; Canada</v>
          </cell>
          <cell r="E627">
            <v>52</v>
          </cell>
          <cell r="F627">
            <v>54</v>
          </cell>
          <cell r="K627">
            <v>2</v>
          </cell>
        </row>
        <row r="628">
          <cell r="A628">
            <v>22997</v>
          </cell>
          <cell r="B628" t="str">
            <v>Killeen Heights</v>
          </cell>
          <cell r="C628" t="str">
            <v>USA &amp; Canada</v>
          </cell>
          <cell r="E628">
            <v>120</v>
          </cell>
          <cell r="F628">
            <v>115</v>
          </cell>
          <cell r="K628">
            <v>-5</v>
          </cell>
        </row>
        <row r="629">
          <cell r="A629">
            <v>24231</v>
          </cell>
          <cell r="B629" t="str">
            <v>Austin University Area</v>
          </cell>
          <cell r="C629" t="str">
            <v>USA &amp; Canada</v>
          </cell>
          <cell r="E629">
            <v>39</v>
          </cell>
          <cell r="F629">
            <v>37</v>
          </cell>
          <cell r="K629">
            <v>-2</v>
          </cell>
        </row>
        <row r="630">
          <cell r="A630">
            <v>24685</v>
          </cell>
          <cell r="B630" t="str">
            <v>Navarro County/Corsicana</v>
          </cell>
          <cell r="C630" t="str">
            <v>USA &amp; Canada</v>
          </cell>
          <cell r="E630">
            <v>12</v>
          </cell>
          <cell r="F630">
            <v>12</v>
          </cell>
          <cell r="K630">
            <v>0</v>
          </cell>
        </row>
        <row r="631">
          <cell r="A631">
            <v>26397</v>
          </cell>
          <cell r="B631" t="str">
            <v>Cedar Park-Leander</v>
          </cell>
          <cell r="C631" t="str">
            <v>USA &amp; Canada</v>
          </cell>
          <cell r="E631">
            <v>27</v>
          </cell>
          <cell r="F631">
            <v>19</v>
          </cell>
          <cell r="K631">
            <v>-8</v>
          </cell>
        </row>
        <row r="632">
          <cell r="A632">
            <v>27512</v>
          </cell>
          <cell r="B632" t="str">
            <v>Bastrop County</v>
          </cell>
          <cell r="C632" t="str">
            <v>USA &amp; Canada</v>
          </cell>
          <cell r="E632">
            <v>31</v>
          </cell>
          <cell r="F632">
            <v>31</v>
          </cell>
          <cell r="K632">
            <v>0</v>
          </cell>
        </row>
        <row r="633">
          <cell r="A633">
            <v>28486</v>
          </cell>
          <cell r="B633" t="str">
            <v>Lakeway/Lake Travis</v>
          </cell>
          <cell r="C633" t="str">
            <v>USA &amp; Canada</v>
          </cell>
          <cell r="E633">
            <v>42</v>
          </cell>
          <cell r="F633">
            <v>40</v>
          </cell>
          <cell r="K633">
            <v>-2</v>
          </cell>
        </row>
        <row r="634">
          <cell r="A634">
            <v>29111</v>
          </cell>
          <cell r="B634" t="str">
            <v>East Austin</v>
          </cell>
          <cell r="C634" t="str">
            <v>USA &amp; Canada</v>
          </cell>
          <cell r="E634">
            <v>9</v>
          </cell>
          <cell r="F634">
            <v>9</v>
          </cell>
          <cell r="K634">
            <v>0</v>
          </cell>
        </row>
        <row r="635">
          <cell r="A635">
            <v>31136</v>
          </cell>
          <cell r="B635" t="str">
            <v>Salado</v>
          </cell>
          <cell r="C635" t="str">
            <v>USA &amp; Canada</v>
          </cell>
          <cell r="E635">
            <v>13</v>
          </cell>
          <cell r="F635">
            <v>10</v>
          </cell>
          <cell r="K635">
            <v>-3</v>
          </cell>
        </row>
        <row r="636">
          <cell r="A636">
            <v>31399</v>
          </cell>
          <cell r="B636" t="str">
            <v>Georgetown (Sunrise)</v>
          </cell>
          <cell r="C636" t="str">
            <v>USA &amp; Canada</v>
          </cell>
          <cell r="E636">
            <v>11</v>
          </cell>
          <cell r="F636">
            <v>10</v>
          </cell>
          <cell r="K636">
            <v>-1</v>
          </cell>
        </row>
        <row r="637">
          <cell r="A637">
            <v>31668</v>
          </cell>
          <cell r="B637" t="str">
            <v>Pflugerville</v>
          </cell>
          <cell r="C637" t="str">
            <v>USA &amp; Canada</v>
          </cell>
          <cell r="E637">
            <v>61</v>
          </cell>
          <cell r="F637">
            <v>67</v>
          </cell>
          <cell r="K637">
            <v>6</v>
          </cell>
        </row>
        <row r="638">
          <cell r="A638">
            <v>50754</v>
          </cell>
          <cell r="B638" t="str">
            <v>Georgetown-Sun City</v>
          </cell>
          <cell r="C638" t="str">
            <v>USA &amp; Canada</v>
          </cell>
          <cell r="E638">
            <v>54</v>
          </cell>
          <cell r="F638">
            <v>45</v>
          </cell>
          <cell r="K638">
            <v>-9</v>
          </cell>
        </row>
        <row r="639">
          <cell r="A639">
            <v>53857</v>
          </cell>
          <cell r="B639" t="str">
            <v>Round Rock Sunrise</v>
          </cell>
          <cell r="C639" t="str">
            <v>USA &amp; Canada</v>
          </cell>
          <cell r="E639">
            <v>19</v>
          </cell>
          <cell r="F639">
            <v>19</v>
          </cell>
          <cell r="K639">
            <v>0</v>
          </cell>
        </row>
        <row r="640">
          <cell r="A640">
            <v>61733</v>
          </cell>
          <cell r="B640" t="str">
            <v>Lexington</v>
          </cell>
          <cell r="C640" t="str">
            <v>USA &amp; Canada</v>
          </cell>
          <cell r="E640">
            <v>12</v>
          </cell>
          <cell r="F640">
            <v>11</v>
          </cell>
          <cell r="K640">
            <v>-1</v>
          </cell>
        </row>
        <row r="641">
          <cell r="A641">
            <v>62133</v>
          </cell>
          <cell r="B641" t="str">
            <v>Marble Falls Daybreak</v>
          </cell>
          <cell r="C641" t="str">
            <v>USA &amp; Canada</v>
          </cell>
          <cell r="E641">
            <v>21</v>
          </cell>
          <cell r="F641">
            <v>18</v>
          </cell>
          <cell r="K641">
            <v>-3</v>
          </cell>
        </row>
        <row r="642">
          <cell r="A642">
            <v>69940</v>
          </cell>
          <cell r="B642" t="str">
            <v>Hutto</v>
          </cell>
          <cell r="C642" t="str">
            <v>USA &amp; Canada</v>
          </cell>
          <cell r="E642">
            <v>23</v>
          </cell>
          <cell r="F642">
            <v>22</v>
          </cell>
          <cell r="K642">
            <v>-1</v>
          </cell>
        </row>
        <row r="643">
          <cell r="A643">
            <v>77086</v>
          </cell>
          <cell r="B643" t="str">
            <v>Austin Cosmopolitan</v>
          </cell>
          <cell r="C643" t="str">
            <v>USA &amp; Canada</v>
          </cell>
          <cell r="E643">
            <v>35</v>
          </cell>
          <cell r="F643">
            <v>33</v>
          </cell>
          <cell r="K643">
            <v>-2</v>
          </cell>
        </row>
        <row r="644">
          <cell r="A644">
            <v>82890</v>
          </cell>
          <cell r="B644" t="str">
            <v>Harker Heights</v>
          </cell>
          <cell r="C644" t="str">
            <v>USA &amp; Canada</v>
          </cell>
          <cell r="E644">
            <v>61</v>
          </cell>
          <cell r="F644">
            <v>62</v>
          </cell>
          <cell r="K644">
            <v>1</v>
          </cell>
        </row>
        <row r="645">
          <cell r="A645">
            <v>86821</v>
          </cell>
          <cell r="B645" t="str">
            <v>E-Club of 5870</v>
          </cell>
          <cell r="C645" t="str">
            <v>USA &amp; Canada</v>
          </cell>
          <cell r="E645">
            <v>28</v>
          </cell>
          <cell r="F645">
            <v>28</v>
          </cell>
          <cell r="K645">
            <v>0</v>
          </cell>
        </row>
        <row r="646">
          <cell r="A646">
            <v>89873</v>
          </cell>
          <cell r="B646" t="str">
            <v>Austin Central</v>
          </cell>
          <cell r="C646" t="str">
            <v>USA &amp; Canada</v>
          </cell>
          <cell r="E646">
            <v>22</v>
          </cell>
          <cell r="F646">
            <v>22</v>
          </cell>
          <cell r="K646">
            <v>0</v>
          </cell>
        </row>
        <row r="647">
          <cell r="A647" t="str">
            <v>Existing Club Totals</v>
          </cell>
          <cell r="E647">
            <v>2368</v>
          </cell>
          <cell r="F647">
            <v>2315</v>
          </cell>
          <cell r="K647">
            <v>-53</v>
          </cell>
        </row>
        <row r="649">
          <cell r="A649" t="str">
            <v>No New Clubs Chartered Since 1 July</v>
          </cell>
        </row>
        <row r="650">
          <cell r="A650" t="str">
            <v>Club ID</v>
          </cell>
          <cell r="B650" t="str">
            <v>Club Name</v>
          </cell>
          <cell r="C650" t="str">
            <v>Region 14 Name</v>
          </cell>
          <cell r="E650" t="str">
            <v>Member Count @ 1 July</v>
          </cell>
          <cell r="F650" t="str">
            <v>Member Count @ Current</v>
          </cell>
          <cell r="H650" t="str">
            <v>Termination Reason</v>
          </cell>
          <cell r="J650" t="str">
            <v>Termination Date</v>
          </cell>
          <cell r="K650" t="str">
            <v>Net Change from 1 July</v>
          </cell>
        </row>
        <row r="651">
          <cell r="E651">
            <v>0</v>
          </cell>
          <cell r="F651">
            <v>0</v>
          </cell>
          <cell r="K651">
            <v>0</v>
          </cell>
        </row>
        <row r="652">
          <cell r="A652" t="str">
            <v>New Club Totals</v>
          </cell>
          <cell r="E652">
            <v>0</v>
          </cell>
          <cell r="F652">
            <v>0</v>
          </cell>
          <cell r="K652">
            <v>0</v>
          </cell>
        </row>
        <row r="654">
          <cell r="D654" t="str">
            <v>Member at 1 July</v>
          </cell>
          <cell r="G654" t="str">
            <v>Member @ Current</v>
          </cell>
          <cell r="I654" t="str">
            <v>Net Change from 1 July</v>
          </cell>
        </row>
        <row r="655">
          <cell r="A655" t="str">
            <v>Total Performance For District # 5870</v>
          </cell>
          <cell r="D655">
            <v>2368</v>
          </cell>
          <cell r="G655">
            <v>2315</v>
          </cell>
          <cell r="I655">
            <v>-53</v>
          </cell>
        </row>
        <row r="657">
          <cell r="A657" t="str">
            <v>District ID 5890</v>
          </cell>
        </row>
        <row r="658">
          <cell r="A658" t="str">
            <v>Club ID</v>
          </cell>
          <cell r="B658" t="str">
            <v>Club Name</v>
          </cell>
          <cell r="C658" t="str">
            <v>Region 14 Name</v>
          </cell>
          <cell r="E658" t="str">
            <v>Member Count @ 1 July</v>
          </cell>
          <cell r="F658" t="str">
            <v>Member Count @ Current</v>
          </cell>
          <cell r="H658" t="str">
            <v>Termination Reason</v>
          </cell>
          <cell r="J658" t="str">
            <v>Termination Date</v>
          </cell>
          <cell r="K658" t="str">
            <v>Net Change from 1 July</v>
          </cell>
        </row>
        <row r="659">
          <cell r="A659">
            <v>1970</v>
          </cell>
          <cell r="B659" t="str">
            <v>Alvin</v>
          </cell>
          <cell r="C659" t="str">
            <v>USA &amp; Canada</v>
          </cell>
          <cell r="E659">
            <v>31</v>
          </cell>
          <cell r="F659">
            <v>46</v>
          </cell>
          <cell r="K659">
            <v>15</v>
          </cell>
        </row>
        <row r="660">
          <cell r="A660">
            <v>1971</v>
          </cell>
          <cell r="B660" t="str">
            <v>Angleton</v>
          </cell>
          <cell r="C660" t="str">
            <v>USA &amp; Canada</v>
          </cell>
          <cell r="E660">
            <v>28</v>
          </cell>
          <cell r="F660">
            <v>31</v>
          </cell>
          <cell r="K660">
            <v>3</v>
          </cell>
        </row>
        <row r="661">
          <cell r="A661">
            <v>1972</v>
          </cell>
          <cell r="B661" t="str">
            <v>Bay City</v>
          </cell>
          <cell r="C661" t="str">
            <v>USA &amp; Canada</v>
          </cell>
          <cell r="E661">
            <v>33</v>
          </cell>
          <cell r="F661">
            <v>33</v>
          </cell>
          <cell r="K661">
            <v>0</v>
          </cell>
        </row>
        <row r="662">
          <cell r="A662">
            <v>1973</v>
          </cell>
          <cell r="B662" t="str">
            <v>Baytown</v>
          </cell>
          <cell r="C662" t="str">
            <v>USA &amp; Canada</v>
          </cell>
          <cell r="E662">
            <v>109</v>
          </cell>
          <cell r="F662">
            <v>105</v>
          </cell>
          <cell r="K662">
            <v>-4</v>
          </cell>
        </row>
        <row r="663">
          <cell r="A663">
            <v>1974</v>
          </cell>
          <cell r="B663" t="str">
            <v>Bellaire-Southwest Houston</v>
          </cell>
          <cell r="C663" t="str">
            <v>USA &amp; Canada</v>
          </cell>
          <cell r="E663">
            <v>48</v>
          </cell>
          <cell r="F663">
            <v>47</v>
          </cell>
          <cell r="K663">
            <v>-1</v>
          </cell>
        </row>
        <row r="664">
          <cell r="A664">
            <v>1975</v>
          </cell>
          <cell r="B664" t="str">
            <v>Brazosport</v>
          </cell>
          <cell r="C664" t="str">
            <v>USA &amp; Canada</v>
          </cell>
          <cell r="E664">
            <v>90</v>
          </cell>
          <cell r="F664">
            <v>83</v>
          </cell>
          <cell r="K664">
            <v>-7</v>
          </cell>
        </row>
        <row r="665">
          <cell r="A665">
            <v>1976</v>
          </cell>
          <cell r="B665" t="str">
            <v>Brenham</v>
          </cell>
          <cell r="C665" t="str">
            <v>USA &amp; Canada</v>
          </cell>
          <cell r="E665">
            <v>40</v>
          </cell>
          <cell r="F665">
            <v>40</v>
          </cell>
          <cell r="K665">
            <v>0</v>
          </cell>
        </row>
        <row r="666">
          <cell r="A666">
            <v>1977</v>
          </cell>
          <cell r="B666" t="str">
            <v>Columbus</v>
          </cell>
          <cell r="C666" t="str">
            <v>USA &amp; Canada</v>
          </cell>
          <cell r="E666">
            <v>18</v>
          </cell>
          <cell r="F666">
            <v>21</v>
          </cell>
          <cell r="K666">
            <v>3</v>
          </cell>
        </row>
        <row r="667">
          <cell r="A667">
            <v>1978</v>
          </cell>
          <cell r="B667" t="str">
            <v>Cypress-Fairbanks</v>
          </cell>
          <cell r="C667" t="str">
            <v>USA &amp; Canada</v>
          </cell>
          <cell r="E667">
            <v>39</v>
          </cell>
          <cell r="F667">
            <v>41</v>
          </cell>
          <cell r="K667">
            <v>2</v>
          </cell>
        </row>
        <row r="668">
          <cell r="A668">
            <v>1979</v>
          </cell>
          <cell r="B668" t="str">
            <v>Deer Park</v>
          </cell>
          <cell r="C668" t="str">
            <v>USA &amp; Canada</v>
          </cell>
          <cell r="E668">
            <v>44</v>
          </cell>
          <cell r="F668">
            <v>44</v>
          </cell>
          <cell r="K668">
            <v>0</v>
          </cell>
        </row>
        <row r="669">
          <cell r="A669">
            <v>1981</v>
          </cell>
          <cell r="B669" t="str">
            <v>El Campo</v>
          </cell>
          <cell r="C669" t="str">
            <v>USA &amp; Canada</v>
          </cell>
          <cell r="E669">
            <v>98</v>
          </cell>
          <cell r="F669">
            <v>101</v>
          </cell>
          <cell r="K669">
            <v>3</v>
          </cell>
        </row>
        <row r="670">
          <cell r="A670">
            <v>1982</v>
          </cell>
          <cell r="B670" t="str">
            <v>Galena Park/Jacinto City</v>
          </cell>
          <cell r="C670" t="str">
            <v>USA &amp; Canada</v>
          </cell>
          <cell r="E670">
            <v>29</v>
          </cell>
          <cell r="F670">
            <v>31</v>
          </cell>
          <cell r="K670">
            <v>2</v>
          </cell>
        </row>
        <row r="671">
          <cell r="A671">
            <v>1985</v>
          </cell>
          <cell r="B671" t="str">
            <v>Houston Hobby Area</v>
          </cell>
          <cell r="C671" t="str">
            <v>USA &amp; Canada</v>
          </cell>
          <cell r="E671">
            <v>15</v>
          </cell>
          <cell r="F671">
            <v>21</v>
          </cell>
          <cell r="K671">
            <v>6</v>
          </cell>
        </row>
        <row r="672">
          <cell r="A672">
            <v>1986</v>
          </cell>
          <cell r="B672" t="str">
            <v>Harrisburg (Houston)</v>
          </cell>
          <cell r="C672" t="str">
            <v>USA &amp; Canada</v>
          </cell>
          <cell r="E672">
            <v>40</v>
          </cell>
          <cell r="F672">
            <v>34</v>
          </cell>
          <cell r="K672">
            <v>-6</v>
          </cell>
        </row>
        <row r="673">
          <cell r="A673">
            <v>1987</v>
          </cell>
          <cell r="B673" t="str">
            <v>Highlands</v>
          </cell>
          <cell r="C673" t="str">
            <v>USA &amp; Canada</v>
          </cell>
          <cell r="E673">
            <v>20</v>
          </cell>
          <cell r="F673">
            <v>21</v>
          </cell>
          <cell r="K673">
            <v>1</v>
          </cell>
        </row>
        <row r="674">
          <cell r="A674">
            <v>1988</v>
          </cell>
          <cell r="B674" t="str">
            <v>Houston</v>
          </cell>
          <cell r="C674" t="str">
            <v>USA &amp; Canada</v>
          </cell>
          <cell r="E674">
            <v>111</v>
          </cell>
          <cell r="F674">
            <v>123</v>
          </cell>
          <cell r="K674">
            <v>12</v>
          </cell>
        </row>
        <row r="675">
          <cell r="A675">
            <v>1990</v>
          </cell>
          <cell r="B675" t="str">
            <v>Houston Heights</v>
          </cell>
          <cell r="C675" t="str">
            <v>USA &amp; Canada</v>
          </cell>
          <cell r="E675">
            <v>45</v>
          </cell>
          <cell r="F675">
            <v>46</v>
          </cell>
          <cell r="K675">
            <v>1</v>
          </cell>
        </row>
        <row r="676">
          <cell r="A676">
            <v>1991</v>
          </cell>
          <cell r="B676" t="str">
            <v>Humble</v>
          </cell>
          <cell r="C676" t="str">
            <v>USA &amp; Canada</v>
          </cell>
          <cell r="E676">
            <v>72</v>
          </cell>
          <cell r="F676">
            <v>75</v>
          </cell>
          <cell r="K676">
            <v>3</v>
          </cell>
        </row>
        <row r="677">
          <cell r="A677">
            <v>1992</v>
          </cell>
          <cell r="B677" t="str">
            <v>Katy</v>
          </cell>
          <cell r="C677" t="str">
            <v>USA &amp; Canada</v>
          </cell>
          <cell r="E677">
            <v>89</v>
          </cell>
          <cell r="F677">
            <v>86</v>
          </cell>
          <cell r="K677">
            <v>-3</v>
          </cell>
        </row>
        <row r="678">
          <cell r="A678">
            <v>1993</v>
          </cell>
          <cell r="B678" t="str">
            <v>La Porte</v>
          </cell>
          <cell r="C678" t="str">
            <v>USA &amp; Canada</v>
          </cell>
          <cell r="E678">
            <v>35</v>
          </cell>
          <cell r="F678">
            <v>37</v>
          </cell>
          <cell r="K678">
            <v>2</v>
          </cell>
        </row>
        <row r="679">
          <cell r="A679">
            <v>1995</v>
          </cell>
          <cell r="B679" t="str">
            <v>Memorial-Spring Branch (Houston)</v>
          </cell>
          <cell r="C679" t="str">
            <v>USA &amp; Canada</v>
          </cell>
          <cell r="E679">
            <v>54</v>
          </cell>
          <cell r="F679">
            <v>56</v>
          </cell>
          <cell r="K679">
            <v>2</v>
          </cell>
        </row>
        <row r="680">
          <cell r="A680">
            <v>1997</v>
          </cell>
          <cell r="B680" t="str">
            <v>North Shore (Houston)</v>
          </cell>
          <cell r="C680" t="str">
            <v>USA &amp; Canada</v>
          </cell>
          <cell r="E680">
            <v>72</v>
          </cell>
          <cell r="F680">
            <v>73</v>
          </cell>
          <cell r="K680">
            <v>1</v>
          </cell>
        </row>
        <row r="681">
          <cell r="A681">
            <v>1999</v>
          </cell>
          <cell r="B681" t="str">
            <v>Oyster Creek</v>
          </cell>
          <cell r="C681" t="str">
            <v>USA &amp; Canada</v>
          </cell>
          <cell r="E681">
            <v>12</v>
          </cell>
          <cell r="F681">
            <v>9</v>
          </cell>
          <cell r="K681">
            <v>-3</v>
          </cell>
        </row>
        <row r="682">
          <cell r="A682">
            <v>2000</v>
          </cell>
          <cell r="B682" t="str">
            <v>Palacios</v>
          </cell>
          <cell r="C682" t="str">
            <v>USA &amp; Canada</v>
          </cell>
          <cell r="E682">
            <v>14</v>
          </cell>
          <cell r="F682">
            <v>12</v>
          </cell>
          <cell r="K682">
            <v>-2</v>
          </cell>
        </row>
        <row r="683">
          <cell r="A683">
            <v>2001</v>
          </cell>
          <cell r="B683" t="str">
            <v>Pasadena</v>
          </cell>
          <cell r="C683" t="str">
            <v>USA &amp; Canada</v>
          </cell>
          <cell r="E683">
            <v>67</v>
          </cell>
          <cell r="F683">
            <v>70</v>
          </cell>
          <cell r="K683">
            <v>3</v>
          </cell>
        </row>
        <row r="684">
          <cell r="A684">
            <v>2002</v>
          </cell>
          <cell r="B684" t="str">
            <v>Pearland</v>
          </cell>
          <cell r="C684" t="str">
            <v>USA &amp; Canada</v>
          </cell>
          <cell r="E684">
            <v>38</v>
          </cell>
          <cell r="F684">
            <v>40</v>
          </cell>
          <cell r="K684">
            <v>2</v>
          </cell>
        </row>
        <row r="685">
          <cell r="A685">
            <v>2003</v>
          </cell>
          <cell r="B685" t="str">
            <v>Richmond</v>
          </cell>
          <cell r="C685" t="str">
            <v>USA &amp; Canada</v>
          </cell>
          <cell r="E685">
            <v>45</v>
          </cell>
          <cell r="F685">
            <v>43</v>
          </cell>
          <cell r="K685">
            <v>-2</v>
          </cell>
        </row>
        <row r="686">
          <cell r="A686">
            <v>2004</v>
          </cell>
          <cell r="B686" t="str">
            <v>Galleria River Oaks (Houston)</v>
          </cell>
          <cell r="C686" t="str">
            <v>USA &amp; Canada</v>
          </cell>
          <cell r="E686">
            <v>16</v>
          </cell>
          <cell r="F686">
            <v>18</v>
          </cell>
          <cell r="K686">
            <v>2</v>
          </cell>
        </row>
        <row r="687">
          <cell r="A687">
            <v>2005</v>
          </cell>
          <cell r="B687" t="str">
            <v>Rosenberg</v>
          </cell>
          <cell r="C687" t="str">
            <v>USA &amp; Canada</v>
          </cell>
          <cell r="E687">
            <v>19</v>
          </cell>
          <cell r="F687">
            <v>21</v>
          </cell>
          <cell r="K687">
            <v>2</v>
          </cell>
        </row>
        <row r="688">
          <cell r="A688">
            <v>2006</v>
          </cell>
          <cell r="B688" t="str">
            <v>Sealy</v>
          </cell>
          <cell r="C688" t="str">
            <v>USA &amp; Canada</v>
          </cell>
          <cell r="E688">
            <v>16</v>
          </cell>
          <cell r="F688">
            <v>16</v>
          </cell>
          <cell r="K688">
            <v>0</v>
          </cell>
        </row>
        <row r="689">
          <cell r="A689">
            <v>2007</v>
          </cell>
          <cell r="B689" t="str">
            <v>Sharpstown (Houston)</v>
          </cell>
          <cell r="C689" t="str">
            <v>USA &amp; Canada</v>
          </cell>
          <cell r="E689">
            <v>18</v>
          </cell>
          <cell r="F689">
            <v>22</v>
          </cell>
          <cell r="K689">
            <v>4</v>
          </cell>
        </row>
        <row r="690">
          <cell r="A690">
            <v>2008</v>
          </cell>
          <cell r="B690" t="str">
            <v>Hermann Park-Houston</v>
          </cell>
          <cell r="C690" t="str">
            <v>USA &amp; Canada</v>
          </cell>
          <cell r="E690">
            <v>22</v>
          </cell>
          <cell r="F690">
            <v>23</v>
          </cell>
          <cell r="K690">
            <v>1</v>
          </cell>
        </row>
        <row r="691">
          <cell r="A691">
            <v>2009</v>
          </cell>
          <cell r="B691" t="str">
            <v>Pasadena-South</v>
          </cell>
          <cell r="C691" t="str">
            <v>USA &amp; Canada</v>
          </cell>
          <cell r="E691">
            <v>22</v>
          </cell>
          <cell r="F691">
            <v>20</v>
          </cell>
          <cell r="K691">
            <v>-2</v>
          </cell>
        </row>
        <row r="692">
          <cell r="A692">
            <v>2010</v>
          </cell>
          <cell r="B692" t="str">
            <v>Space Center (Houston)</v>
          </cell>
          <cell r="C692" t="str">
            <v>USA &amp; Canada</v>
          </cell>
          <cell r="E692">
            <v>83</v>
          </cell>
          <cell r="F692">
            <v>85</v>
          </cell>
          <cell r="K692">
            <v>2</v>
          </cell>
        </row>
        <row r="693">
          <cell r="A693">
            <v>2011</v>
          </cell>
          <cell r="B693" t="str">
            <v>Sweeny</v>
          </cell>
          <cell r="C693" t="str">
            <v>USA &amp; Canada</v>
          </cell>
          <cell r="E693">
            <v>22</v>
          </cell>
          <cell r="F693">
            <v>22</v>
          </cell>
          <cell r="K693">
            <v>0</v>
          </cell>
        </row>
        <row r="694">
          <cell r="A694">
            <v>2012</v>
          </cell>
          <cell r="B694" t="str">
            <v>Tomball</v>
          </cell>
          <cell r="C694" t="str">
            <v>USA &amp; Canada</v>
          </cell>
          <cell r="E694">
            <v>58</v>
          </cell>
          <cell r="F694">
            <v>61</v>
          </cell>
          <cell r="K694">
            <v>3</v>
          </cell>
        </row>
        <row r="695">
          <cell r="A695">
            <v>2013</v>
          </cell>
          <cell r="B695" t="str">
            <v>University Area of Houston</v>
          </cell>
          <cell r="C695" t="str">
            <v>USA &amp; Canada</v>
          </cell>
          <cell r="E695">
            <v>41</v>
          </cell>
          <cell r="F695">
            <v>41</v>
          </cell>
          <cell r="K695">
            <v>0</v>
          </cell>
        </row>
        <row r="696">
          <cell r="A696">
            <v>2014</v>
          </cell>
          <cell r="B696" t="str">
            <v>Weimar</v>
          </cell>
          <cell r="C696" t="str">
            <v>USA &amp; Canada</v>
          </cell>
          <cell r="E696">
            <v>35</v>
          </cell>
          <cell r="F696">
            <v>42</v>
          </cell>
          <cell r="K696">
            <v>7</v>
          </cell>
        </row>
        <row r="697">
          <cell r="A697">
            <v>2015</v>
          </cell>
          <cell r="B697" t="str">
            <v>Houston Westchase</v>
          </cell>
          <cell r="C697" t="str">
            <v>USA &amp; Canada</v>
          </cell>
          <cell r="E697">
            <v>11</v>
          </cell>
          <cell r="F697">
            <v>13</v>
          </cell>
          <cell r="K697">
            <v>2</v>
          </cell>
        </row>
        <row r="698">
          <cell r="A698">
            <v>2016</v>
          </cell>
          <cell r="B698" t="str">
            <v>West Columbia</v>
          </cell>
          <cell r="C698" t="str">
            <v>USA &amp; Canada</v>
          </cell>
          <cell r="E698">
            <v>28</v>
          </cell>
          <cell r="F698">
            <v>29</v>
          </cell>
          <cell r="K698">
            <v>1</v>
          </cell>
        </row>
        <row r="699">
          <cell r="A699">
            <v>2018</v>
          </cell>
          <cell r="B699" t="str">
            <v>Wharton</v>
          </cell>
          <cell r="C699" t="str">
            <v>USA &amp; Canada</v>
          </cell>
          <cell r="E699">
            <v>46</v>
          </cell>
          <cell r="F699">
            <v>43</v>
          </cell>
          <cell r="K699">
            <v>-3</v>
          </cell>
        </row>
        <row r="700">
          <cell r="A700">
            <v>21952</v>
          </cell>
          <cell r="B700" t="str">
            <v>Willowbrook (Houston)</v>
          </cell>
          <cell r="C700" t="str">
            <v>USA &amp; Canada</v>
          </cell>
          <cell r="E700">
            <v>18</v>
          </cell>
          <cell r="F700">
            <v>18</v>
          </cell>
          <cell r="K700">
            <v>0</v>
          </cell>
        </row>
        <row r="701">
          <cell r="A701">
            <v>22289</v>
          </cell>
          <cell r="B701" t="str">
            <v>Harris County-Medical Center</v>
          </cell>
          <cell r="C701" t="str">
            <v>USA &amp; Canada</v>
          </cell>
          <cell r="E701">
            <v>9</v>
          </cell>
          <cell r="F701">
            <v>8</v>
          </cell>
          <cell r="K701">
            <v>-1</v>
          </cell>
        </row>
        <row r="702">
          <cell r="A702">
            <v>23493</v>
          </cell>
          <cell r="B702" t="str">
            <v>Sugar Land</v>
          </cell>
          <cell r="C702" t="str">
            <v>USA &amp; Canada</v>
          </cell>
          <cell r="E702">
            <v>69</v>
          </cell>
          <cell r="F702">
            <v>73</v>
          </cell>
          <cell r="K702">
            <v>4</v>
          </cell>
        </row>
        <row r="703">
          <cell r="A703">
            <v>28455</v>
          </cell>
          <cell r="B703" t="str">
            <v>Seabrook</v>
          </cell>
          <cell r="C703" t="str">
            <v>USA &amp; Canada</v>
          </cell>
          <cell r="E703">
            <v>65</v>
          </cell>
          <cell r="F703">
            <v>68</v>
          </cell>
          <cell r="K703">
            <v>3</v>
          </cell>
        </row>
        <row r="704">
          <cell r="A704">
            <v>29161</v>
          </cell>
          <cell r="B704" t="str">
            <v>Bear Creek-Copperfield</v>
          </cell>
          <cell r="C704" t="str">
            <v>USA &amp; Canada</v>
          </cell>
          <cell r="E704">
            <v>18</v>
          </cell>
          <cell r="F704">
            <v>23</v>
          </cell>
          <cell r="K704">
            <v>5</v>
          </cell>
        </row>
        <row r="705">
          <cell r="A705">
            <v>30713</v>
          </cell>
          <cell r="B705" t="str">
            <v>Champions Sunrise (Houston)</v>
          </cell>
          <cell r="C705" t="str">
            <v>USA &amp; Canada</v>
          </cell>
          <cell r="E705">
            <v>13</v>
          </cell>
          <cell r="F705">
            <v>12</v>
          </cell>
          <cell r="K705">
            <v>-1</v>
          </cell>
        </row>
        <row r="706">
          <cell r="A706">
            <v>30784</v>
          </cell>
          <cell r="B706" t="str">
            <v>West U (Houston)</v>
          </cell>
          <cell r="C706" t="str">
            <v>USA &amp; Canada</v>
          </cell>
          <cell r="E706">
            <v>103</v>
          </cell>
          <cell r="F706">
            <v>92</v>
          </cell>
          <cell r="K706">
            <v>-11</v>
          </cell>
        </row>
        <row r="707">
          <cell r="A707">
            <v>58601</v>
          </cell>
          <cell r="B707" t="str">
            <v>Washington County</v>
          </cell>
          <cell r="C707" t="str">
            <v>USA &amp; Canada</v>
          </cell>
          <cell r="E707">
            <v>68</v>
          </cell>
          <cell r="F707">
            <v>60</v>
          </cell>
          <cell r="K707">
            <v>-8</v>
          </cell>
        </row>
        <row r="708">
          <cell r="A708">
            <v>58710</v>
          </cell>
          <cell r="B708" t="str">
            <v>Cinco Ranch</v>
          </cell>
          <cell r="C708" t="str">
            <v>USA &amp; Canada</v>
          </cell>
          <cell r="E708">
            <v>17</v>
          </cell>
          <cell r="F708">
            <v>15</v>
          </cell>
          <cell r="K708">
            <v>-2</v>
          </cell>
        </row>
        <row r="709">
          <cell r="A709">
            <v>67515</v>
          </cell>
          <cell r="B709" t="str">
            <v>Kingwood</v>
          </cell>
          <cell r="C709" t="str">
            <v>USA &amp; Canada</v>
          </cell>
          <cell r="E709">
            <v>11</v>
          </cell>
          <cell r="F709">
            <v>12</v>
          </cell>
          <cell r="K709">
            <v>1</v>
          </cell>
        </row>
        <row r="710">
          <cell r="A710">
            <v>69641</v>
          </cell>
          <cell r="B710" t="str">
            <v>288 Corridor (Pearland)</v>
          </cell>
          <cell r="C710" t="str">
            <v>USA &amp; Canada</v>
          </cell>
          <cell r="E710">
            <v>2</v>
          </cell>
          <cell r="F710">
            <v>6</v>
          </cell>
          <cell r="K710">
            <v>4</v>
          </cell>
        </row>
        <row r="711">
          <cell r="A711">
            <v>76906</v>
          </cell>
          <cell r="B711" t="str">
            <v>Danbury</v>
          </cell>
          <cell r="C711" t="str">
            <v>USA &amp; Canada</v>
          </cell>
          <cell r="E711">
            <v>16</v>
          </cell>
          <cell r="F711">
            <v>17</v>
          </cell>
          <cell r="K711">
            <v>1</v>
          </cell>
        </row>
        <row r="712">
          <cell r="A712">
            <v>78818</v>
          </cell>
          <cell r="B712" t="str">
            <v>Lake Jackson After 5</v>
          </cell>
          <cell r="C712" t="str">
            <v>USA &amp; Canada</v>
          </cell>
          <cell r="E712">
            <v>22</v>
          </cell>
          <cell r="F712">
            <v>18</v>
          </cell>
          <cell r="K712">
            <v>-4</v>
          </cell>
        </row>
        <row r="713">
          <cell r="A713">
            <v>79592</v>
          </cell>
          <cell r="B713" t="str">
            <v>Houston Skyline</v>
          </cell>
          <cell r="C713" t="str">
            <v>USA &amp; Canada</v>
          </cell>
          <cell r="E713">
            <v>41</v>
          </cell>
          <cell r="F713">
            <v>41</v>
          </cell>
          <cell r="K713">
            <v>0</v>
          </cell>
        </row>
        <row r="714">
          <cell r="A714">
            <v>83246</v>
          </cell>
          <cell r="B714" t="str">
            <v>Waller County</v>
          </cell>
          <cell r="C714" t="str">
            <v>USA &amp; Canada</v>
          </cell>
          <cell r="E714">
            <v>11</v>
          </cell>
          <cell r="F714">
            <v>8</v>
          </cell>
          <cell r="K714">
            <v>-3</v>
          </cell>
        </row>
        <row r="715">
          <cell r="A715">
            <v>83268</v>
          </cell>
          <cell r="B715" t="str">
            <v>Houston Northwest Sunset</v>
          </cell>
          <cell r="C715" t="str">
            <v>USA &amp; Canada</v>
          </cell>
          <cell r="E715">
            <v>12</v>
          </cell>
          <cell r="F715">
            <v>12</v>
          </cell>
          <cell r="K715">
            <v>0</v>
          </cell>
        </row>
        <row r="716">
          <cell r="A716">
            <v>84118</v>
          </cell>
          <cell r="B716" t="str">
            <v>Alvin Sunrise</v>
          </cell>
          <cell r="C716" t="str">
            <v>USA &amp; Canada</v>
          </cell>
          <cell r="E716">
            <v>27</v>
          </cell>
          <cell r="F716">
            <v>32</v>
          </cell>
          <cell r="K716">
            <v>5</v>
          </cell>
        </row>
        <row r="717">
          <cell r="A717">
            <v>85583</v>
          </cell>
          <cell r="B717" t="str">
            <v>E-Club of Houston</v>
          </cell>
          <cell r="C717" t="str">
            <v>USA &amp; Canada</v>
          </cell>
          <cell r="E717">
            <v>50</v>
          </cell>
          <cell r="F717">
            <v>57</v>
          </cell>
          <cell r="K717">
            <v>7</v>
          </cell>
        </row>
        <row r="718">
          <cell r="A718">
            <v>85740</v>
          </cell>
          <cell r="B718" t="str">
            <v>Brazos River, Fulshear</v>
          </cell>
          <cell r="C718" t="str">
            <v>USA &amp; Canada</v>
          </cell>
          <cell r="E718">
            <v>35</v>
          </cell>
          <cell r="F718">
            <v>33</v>
          </cell>
          <cell r="K718">
            <v>-2</v>
          </cell>
        </row>
        <row r="719">
          <cell r="A719">
            <v>88468</v>
          </cell>
          <cell r="B719" t="str">
            <v>Houston Energy Corridor</v>
          </cell>
          <cell r="C719" t="str">
            <v>USA &amp; Canada</v>
          </cell>
          <cell r="E719">
            <v>14</v>
          </cell>
          <cell r="F719">
            <v>11</v>
          </cell>
          <cell r="K719">
            <v>-3</v>
          </cell>
        </row>
        <row r="720">
          <cell r="A720">
            <v>89566</v>
          </cell>
          <cell r="B720" t="str">
            <v>Downtown Houston</v>
          </cell>
          <cell r="C720" t="str">
            <v>USA &amp; Canada</v>
          </cell>
          <cell r="E720">
            <v>115</v>
          </cell>
          <cell r="F720">
            <v>143</v>
          </cell>
          <cell r="K720">
            <v>28</v>
          </cell>
        </row>
        <row r="721">
          <cell r="A721">
            <v>90016</v>
          </cell>
          <cell r="B721" t="str">
            <v>Houston International</v>
          </cell>
          <cell r="C721" t="str">
            <v>USA &amp; Canada</v>
          </cell>
          <cell r="E721">
            <v>23</v>
          </cell>
          <cell r="F721">
            <v>18</v>
          </cell>
          <cell r="K721">
            <v>-5</v>
          </cell>
        </row>
        <row r="722">
          <cell r="A722" t="str">
            <v>Existing Club Totals</v>
          </cell>
          <cell r="E722">
            <v>2532</v>
          </cell>
          <cell r="F722">
            <v>2602</v>
          </cell>
          <cell r="K722">
            <v>70</v>
          </cell>
        </row>
        <row r="724">
          <cell r="A724" t="str">
            <v>No New Clubs Chartered Since 1 July</v>
          </cell>
        </row>
        <row r="725">
          <cell r="A725" t="str">
            <v>Club ID</v>
          </cell>
          <cell r="B725" t="str">
            <v>Club Name</v>
          </cell>
          <cell r="C725" t="str">
            <v>Region 14 Name</v>
          </cell>
          <cell r="E725" t="str">
            <v>Member Count @ 1 July</v>
          </cell>
          <cell r="F725" t="str">
            <v>Member Count @ Current</v>
          </cell>
          <cell r="H725" t="str">
            <v>Termination Reason</v>
          </cell>
          <cell r="J725" t="str">
            <v>Termination Date</v>
          </cell>
          <cell r="K725" t="str">
            <v>Net Change from 1 July</v>
          </cell>
        </row>
        <row r="726">
          <cell r="E726">
            <v>0</v>
          </cell>
          <cell r="F726">
            <v>0</v>
          </cell>
          <cell r="K726">
            <v>0</v>
          </cell>
        </row>
        <row r="727">
          <cell r="A727" t="str">
            <v>New Club Totals</v>
          </cell>
          <cell r="E727">
            <v>0</v>
          </cell>
          <cell r="F727">
            <v>0</v>
          </cell>
          <cell r="K727">
            <v>0</v>
          </cell>
        </row>
        <row r="729">
          <cell r="D729" t="str">
            <v>Member at 1 July</v>
          </cell>
          <cell r="G729" t="str">
            <v>Member @ Current</v>
          </cell>
          <cell r="I729" t="str">
            <v>Net Change from 1 July</v>
          </cell>
        </row>
        <row r="730">
          <cell r="A730" t="str">
            <v>Total Performance For District # 5890</v>
          </cell>
          <cell r="D730">
            <v>2532</v>
          </cell>
          <cell r="G730">
            <v>2602</v>
          </cell>
          <cell r="I730">
            <v>70</v>
          </cell>
        </row>
        <row r="732">
          <cell r="A732" t="str">
            <v>District ID 5910</v>
          </cell>
        </row>
        <row r="733">
          <cell r="A733" t="str">
            <v>Club ID</v>
          </cell>
          <cell r="B733" t="str">
            <v>Club Name</v>
          </cell>
          <cell r="C733" t="str">
            <v>Region 14 Name</v>
          </cell>
          <cell r="E733" t="str">
            <v>Member Count @ 1 July</v>
          </cell>
          <cell r="F733" t="str">
            <v>Member Count @ Current</v>
          </cell>
          <cell r="H733" t="str">
            <v>Termination Reason</v>
          </cell>
          <cell r="J733" t="str">
            <v>Termination Date</v>
          </cell>
          <cell r="K733" t="str">
            <v>Net Change from 1 July</v>
          </cell>
        </row>
        <row r="734">
          <cell r="A734">
            <v>2019</v>
          </cell>
          <cell r="B734" t="str">
            <v>Beaumont</v>
          </cell>
          <cell r="C734" t="str">
            <v>USA &amp; Canada</v>
          </cell>
          <cell r="E734">
            <v>246</v>
          </cell>
          <cell r="F734">
            <v>262</v>
          </cell>
          <cell r="K734">
            <v>16</v>
          </cell>
        </row>
        <row r="735">
          <cell r="A735">
            <v>2020</v>
          </cell>
          <cell r="B735" t="str">
            <v>Bridge City-Orangefield</v>
          </cell>
          <cell r="C735" t="str">
            <v>USA &amp; Canada</v>
          </cell>
          <cell r="E735">
            <v>34</v>
          </cell>
          <cell r="F735">
            <v>26</v>
          </cell>
          <cell r="K735">
            <v>-8</v>
          </cell>
        </row>
        <row r="736">
          <cell r="A736">
            <v>2021</v>
          </cell>
          <cell r="B736" t="str">
            <v>Bryan</v>
          </cell>
          <cell r="C736" t="str">
            <v>USA &amp; Canada</v>
          </cell>
          <cell r="E736">
            <v>107</v>
          </cell>
          <cell r="F736">
            <v>108</v>
          </cell>
          <cell r="K736">
            <v>1</v>
          </cell>
        </row>
        <row r="737">
          <cell r="A737">
            <v>2022</v>
          </cell>
          <cell r="B737" t="str">
            <v>College Station</v>
          </cell>
          <cell r="C737" t="str">
            <v>USA &amp; Canada</v>
          </cell>
          <cell r="E737">
            <v>41</v>
          </cell>
          <cell r="F737">
            <v>40</v>
          </cell>
          <cell r="K737">
            <v>-1</v>
          </cell>
        </row>
        <row r="738">
          <cell r="A738">
            <v>2023</v>
          </cell>
          <cell r="B738" t="str">
            <v>Center</v>
          </cell>
          <cell r="C738" t="str">
            <v>USA &amp; Canada</v>
          </cell>
          <cell r="E738">
            <v>45</v>
          </cell>
          <cell r="F738">
            <v>44</v>
          </cell>
          <cell r="K738">
            <v>-1</v>
          </cell>
        </row>
        <row r="739">
          <cell r="A739">
            <v>2024</v>
          </cell>
          <cell r="B739" t="str">
            <v>Cleveland</v>
          </cell>
          <cell r="C739" t="str">
            <v>USA &amp; Canada</v>
          </cell>
          <cell r="E739">
            <v>25</v>
          </cell>
          <cell r="F739">
            <v>26</v>
          </cell>
          <cell r="K739">
            <v>1</v>
          </cell>
        </row>
        <row r="740">
          <cell r="A740">
            <v>2025</v>
          </cell>
          <cell r="B740" t="str">
            <v>Conroe</v>
          </cell>
          <cell r="C740" t="str">
            <v>USA &amp; Canada</v>
          </cell>
          <cell r="E740">
            <v>48</v>
          </cell>
          <cell r="F740">
            <v>43</v>
          </cell>
          <cell r="K740">
            <v>-5</v>
          </cell>
        </row>
        <row r="741">
          <cell r="A741">
            <v>2026</v>
          </cell>
          <cell r="B741" t="str">
            <v>Crockett</v>
          </cell>
          <cell r="C741" t="str">
            <v>USA &amp; Canada</v>
          </cell>
          <cell r="E741">
            <v>31</v>
          </cell>
          <cell r="F741">
            <v>19</v>
          </cell>
          <cell r="K741">
            <v>-12</v>
          </cell>
        </row>
        <row r="742">
          <cell r="A742">
            <v>2027</v>
          </cell>
          <cell r="B742" t="str">
            <v>Dayton</v>
          </cell>
          <cell r="C742" t="str">
            <v>USA &amp; Canada</v>
          </cell>
          <cell r="E742">
            <v>23</v>
          </cell>
          <cell r="F742">
            <v>28</v>
          </cell>
          <cell r="K742">
            <v>5</v>
          </cell>
        </row>
        <row r="743">
          <cell r="A743">
            <v>2029</v>
          </cell>
          <cell r="B743" t="str">
            <v>Dickinson</v>
          </cell>
          <cell r="C743" t="str">
            <v>USA &amp; Canada</v>
          </cell>
          <cell r="E743">
            <v>45</v>
          </cell>
          <cell r="F743">
            <v>45</v>
          </cell>
          <cell r="K743">
            <v>0</v>
          </cell>
        </row>
        <row r="744">
          <cell r="A744">
            <v>2030</v>
          </cell>
          <cell r="B744" t="str">
            <v>Friendswood</v>
          </cell>
          <cell r="C744" t="str">
            <v>USA &amp; Canada</v>
          </cell>
          <cell r="E744">
            <v>63</v>
          </cell>
          <cell r="F744">
            <v>61</v>
          </cell>
          <cell r="K744">
            <v>-2</v>
          </cell>
        </row>
        <row r="745">
          <cell r="A745">
            <v>2031</v>
          </cell>
          <cell r="B745" t="str">
            <v>Galveston</v>
          </cell>
          <cell r="C745" t="str">
            <v>USA &amp; Canada</v>
          </cell>
          <cell r="E745">
            <v>107</v>
          </cell>
          <cell r="F745">
            <v>109</v>
          </cell>
          <cell r="K745">
            <v>2</v>
          </cell>
        </row>
        <row r="746">
          <cell r="A746">
            <v>2032</v>
          </cell>
          <cell r="B746" t="str">
            <v>Galveston Island</v>
          </cell>
          <cell r="C746" t="str">
            <v>USA &amp; Canada</v>
          </cell>
          <cell r="E746">
            <v>53</v>
          </cell>
          <cell r="F746">
            <v>61</v>
          </cell>
          <cell r="K746">
            <v>8</v>
          </cell>
        </row>
        <row r="747">
          <cell r="A747">
            <v>2034</v>
          </cell>
          <cell r="B747" t="str">
            <v>Huntsville</v>
          </cell>
          <cell r="C747" t="str">
            <v>USA &amp; Canada</v>
          </cell>
          <cell r="E747">
            <v>69</v>
          </cell>
          <cell r="F747">
            <v>64</v>
          </cell>
          <cell r="K747">
            <v>-5</v>
          </cell>
        </row>
        <row r="748">
          <cell r="A748">
            <v>2036</v>
          </cell>
          <cell r="B748" t="str">
            <v>The Mainland (La Marque)</v>
          </cell>
          <cell r="C748" t="str">
            <v>USA &amp; Canada</v>
          </cell>
          <cell r="E748">
            <v>36</v>
          </cell>
          <cell r="F748">
            <v>32</v>
          </cell>
          <cell r="K748">
            <v>-4</v>
          </cell>
        </row>
        <row r="749">
          <cell r="A749">
            <v>2037</v>
          </cell>
          <cell r="B749" t="str">
            <v>League City</v>
          </cell>
          <cell r="C749" t="str">
            <v>USA &amp; Canada</v>
          </cell>
          <cell r="E749">
            <v>32</v>
          </cell>
          <cell r="F749">
            <v>41</v>
          </cell>
          <cell r="K749">
            <v>9</v>
          </cell>
        </row>
        <row r="750">
          <cell r="A750">
            <v>2038</v>
          </cell>
          <cell r="B750" t="str">
            <v>Liberty</v>
          </cell>
          <cell r="C750" t="str">
            <v>USA &amp; Canada</v>
          </cell>
          <cell r="E750">
            <v>51</v>
          </cell>
          <cell r="F750">
            <v>49</v>
          </cell>
          <cell r="K750">
            <v>-2</v>
          </cell>
        </row>
        <row r="751">
          <cell r="A751">
            <v>2039</v>
          </cell>
          <cell r="B751" t="str">
            <v>Livingston</v>
          </cell>
          <cell r="C751" t="str">
            <v>USA &amp; Canada</v>
          </cell>
          <cell r="E751">
            <v>46</v>
          </cell>
          <cell r="F751">
            <v>48</v>
          </cell>
          <cell r="K751">
            <v>2</v>
          </cell>
        </row>
        <row r="752">
          <cell r="A752">
            <v>2040</v>
          </cell>
          <cell r="B752" t="str">
            <v>Lufkin</v>
          </cell>
          <cell r="C752" t="str">
            <v>USA &amp; Canada</v>
          </cell>
          <cell r="E752">
            <v>55</v>
          </cell>
          <cell r="F752">
            <v>45</v>
          </cell>
          <cell r="K752">
            <v>-10</v>
          </cell>
        </row>
        <row r="753">
          <cell r="A753">
            <v>2041</v>
          </cell>
          <cell r="B753" t="str">
            <v>Nacogdoches</v>
          </cell>
          <cell r="C753" t="str">
            <v>USA &amp; Canada</v>
          </cell>
          <cell r="E753">
            <v>178</v>
          </cell>
          <cell r="F753">
            <v>178</v>
          </cell>
          <cell r="K753">
            <v>0</v>
          </cell>
        </row>
        <row r="754">
          <cell r="A754">
            <v>2042</v>
          </cell>
          <cell r="B754" t="str">
            <v>Nacogdoches (Fredonia)</v>
          </cell>
          <cell r="C754" t="str">
            <v>USA &amp; Canada</v>
          </cell>
          <cell r="E754">
            <v>36</v>
          </cell>
          <cell r="F754">
            <v>43</v>
          </cell>
          <cell r="K754">
            <v>7</v>
          </cell>
        </row>
        <row r="755">
          <cell r="A755">
            <v>2043</v>
          </cell>
          <cell r="B755" t="str">
            <v>Nederland</v>
          </cell>
          <cell r="C755" t="str">
            <v>USA &amp; Canada</v>
          </cell>
          <cell r="E755">
            <v>22</v>
          </cell>
          <cell r="F755">
            <v>20</v>
          </cell>
          <cell r="K755">
            <v>-2</v>
          </cell>
        </row>
        <row r="756">
          <cell r="A756">
            <v>2045</v>
          </cell>
          <cell r="B756" t="str">
            <v>Orange</v>
          </cell>
          <cell r="C756" t="str">
            <v>USA &amp; Canada</v>
          </cell>
          <cell r="E756">
            <v>69</v>
          </cell>
          <cell r="F756">
            <v>66</v>
          </cell>
          <cell r="K756">
            <v>-3</v>
          </cell>
        </row>
        <row r="757">
          <cell r="A757">
            <v>2046</v>
          </cell>
          <cell r="B757" t="str">
            <v>Palestine</v>
          </cell>
          <cell r="C757" t="str">
            <v>USA &amp; Canada</v>
          </cell>
          <cell r="E757">
            <v>101</v>
          </cell>
          <cell r="F757">
            <v>104</v>
          </cell>
          <cell r="K757">
            <v>3</v>
          </cell>
        </row>
        <row r="758">
          <cell r="A758">
            <v>2047</v>
          </cell>
          <cell r="B758" t="str">
            <v>Port Arthur</v>
          </cell>
          <cell r="C758" t="str">
            <v>USA &amp; Canada</v>
          </cell>
          <cell r="E758">
            <v>54</v>
          </cell>
          <cell r="F758">
            <v>48</v>
          </cell>
          <cell r="K758">
            <v>-6</v>
          </cell>
        </row>
        <row r="759">
          <cell r="A759">
            <v>2048</v>
          </cell>
          <cell r="B759" t="str">
            <v>Port Neches-Groves</v>
          </cell>
          <cell r="C759" t="str">
            <v>USA &amp; Canada</v>
          </cell>
          <cell r="E759">
            <v>24</v>
          </cell>
          <cell r="F759">
            <v>23</v>
          </cell>
          <cell r="K759">
            <v>-1</v>
          </cell>
        </row>
        <row r="760">
          <cell r="A760">
            <v>2049</v>
          </cell>
          <cell r="B760" t="str">
            <v>Rusk</v>
          </cell>
          <cell r="C760" t="str">
            <v>USA &amp; Canada</v>
          </cell>
          <cell r="E760">
            <v>25</v>
          </cell>
          <cell r="F760">
            <v>19</v>
          </cell>
          <cell r="K760">
            <v>-6</v>
          </cell>
        </row>
        <row r="761">
          <cell r="A761">
            <v>2050</v>
          </cell>
          <cell r="B761" t="str">
            <v>San Augustine</v>
          </cell>
          <cell r="C761" t="str">
            <v>USA &amp; Canada</v>
          </cell>
          <cell r="E761">
            <v>25</v>
          </cell>
          <cell r="F761">
            <v>27</v>
          </cell>
          <cell r="K761">
            <v>2</v>
          </cell>
        </row>
        <row r="762">
          <cell r="A762">
            <v>2051</v>
          </cell>
          <cell r="B762" t="str">
            <v>Spindletop (Beaumont)</v>
          </cell>
          <cell r="C762" t="str">
            <v>USA &amp; Canada</v>
          </cell>
          <cell r="E762">
            <v>38</v>
          </cell>
          <cell r="F762">
            <v>42</v>
          </cell>
          <cell r="K762">
            <v>4</v>
          </cell>
        </row>
        <row r="763">
          <cell r="A763">
            <v>2052</v>
          </cell>
          <cell r="B763" t="str">
            <v>Texas City</v>
          </cell>
          <cell r="C763" t="str">
            <v>USA &amp; Canada</v>
          </cell>
          <cell r="E763">
            <v>82</v>
          </cell>
          <cell r="F763">
            <v>84</v>
          </cell>
          <cell r="K763">
            <v>2</v>
          </cell>
        </row>
        <row r="764">
          <cell r="A764">
            <v>2053</v>
          </cell>
          <cell r="B764" t="str">
            <v>Woodlands, The</v>
          </cell>
          <cell r="C764" t="str">
            <v>USA &amp; Canada</v>
          </cell>
          <cell r="E764">
            <v>181</v>
          </cell>
          <cell r="F764">
            <v>179</v>
          </cell>
          <cell r="K764">
            <v>-2</v>
          </cell>
        </row>
        <row r="765">
          <cell r="A765">
            <v>2054</v>
          </cell>
          <cell r="B765" t="str">
            <v>Vidor</v>
          </cell>
          <cell r="C765" t="str">
            <v>USA &amp; Canada</v>
          </cell>
          <cell r="E765">
            <v>27</v>
          </cell>
          <cell r="F765">
            <v>29</v>
          </cell>
          <cell r="K765">
            <v>2</v>
          </cell>
        </row>
        <row r="766">
          <cell r="A766">
            <v>2057</v>
          </cell>
          <cell r="B766" t="str">
            <v>Woodville</v>
          </cell>
          <cell r="C766" t="str">
            <v>USA &amp; Canada</v>
          </cell>
          <cell r="E766">
            <v>18</v>
          </cell>
          <cell r="F766">
            <v>28</v>
          </cell>
          <cell r="K766">
            <v>10</v>
          </cell>
        </row>
        <row r="767">
          <cell r="A767">
            <v>27132</v>
          </cell>
          <cell r="B767" t="str">
            <v>Angelina (Lufkin)</v>
          </cell>
          <cell r="C767" t="str">
            <v>USA &amp; Canada</v>
          </cell>
          <cell r="E767">
            <v>22</v>
          </cell>
          <cell r="F767">
            <v>21</v>
          </cell>
          <cell r="K767">
            <v>-1</v>
          </cell>
        </row>
        <row r="768">
          <cell r="A768">
            <v>30545</v>
          </cell>
          <cell r="B768" t="str">
            <v>Lake Conroe (Montgomery)</v>
          </cell>
          <cell r="C768" t="str">
            <v>USA &amp; Canada</v>
          </cell>
          <cell r="E768">
            <v>37</v>
          </cell>
          <cell r="F768">
            <v>31</v>
          </cell>
          <cell r="K768">
            <v>-6</v>
          </cell>
        </row>
        <row r="769">
          <cell r="A769">
            <v>31063</v>
          </cell>
          <cell r="B769" t="str">
            <v>Aggieland (Bryan/College Station)</v>
          </cell>
          <cell r="C769" t="str">
            <v>USA &amp; Canada</v>
          </cell>
          <cell r="E769">
            <v>28</v>
          </cell>
          <cell r="F769">
            <v>31</v>
          </cell>
          <cell r="K769">
            <v>3</v>
          </cell>
        </row>
        <row r="770">
          <cell r="A770">
            <v>50195</v>
          </cell>
          <cell r="B770" t="str">
            <v>East Montgomery County</v>
          </cell>
          <cell r="C770" t="str">
            <v>USA &amp; Canada</v>
          </cell>
          <cell r="E770">
            <v>32</v>
          </cell>
          <cell r="F770">
            <v>32</v>
          </cell>
          <cell r="K770">
            <v>0</v>
          </cell>
        </row>
        <row r="771">
          <cell r="A771">
            <v>59884</v>
          </cell>
          <cell r="B771" t="str">
            <v>Magnolia</v>
          </cell>
          <cell r="C771" t="str">
            <v>USA &amp; Canada</v>
          </cell>
          <cell r="E771">
            <v>26</v>
          </cell>
          <cell r="F771">
            <v>29</v>
          </cell>
          <cell r="K771">
            <v>3</v>
          </cell>
        </row>
        <row r="772">
          <cell r="A772">
            <v>79011</v>
          </cell>
          <cell r="B772" t="str">
            <v>Hardin County</v>
          </cell>
          <cell r="C772" t="str">
            <v>USA &amp; Canada</v>
          </cell>
          <cell r="E772">
            <v>22</v>
          </cell>
          <cell r="F772">
            <v>23</v>
          </cell>
          <cell r="K772">
            <v>1</v>
          </cell>
        </row>
        <row r="773">
          <cell r="A773" t="str">
            <v>Existing Club Totals</v>
          </cell>
          <cell r="E773">
            <v>2204</v>
          </cell>
          <cell r="F773">
            <v>2208</v>
          </cell>
          <cell r="K773">
            <v>4</v>
          </cell>
        </row>
        <row r="775">
          <cell r="A775" t="str">
            <v>No New Clubs Chartered Since 1 July</v>
          </cell>
        </row>
        <row r="776">
          <cell r="A776" t="str">
            <v>Club ID</v>
          </cell>
          <cell r="B776" t="str">
            <v>Club Name</v>
          </cell>
          <cell r="C776" t="str">
            <v>Region 14 Name</v>
          </cell>
          <cell r="E776" t="str">
            <v>Member Count @ 1 July</v>
          </cell>
          <cell r="F776" t="str">
            <v>Member Count @ Current</v>
          </cell>
          <cell r="H776" t="str">
            <v>Termination Reason</v>
          </cell>
          <cell r="J776" t="str">
            <v>Termination Date</v>
          </cell>
          <cell r="K776" t="str">
            <v>Net Change from 1 July</v>
          </cell>
        </row>
        <row r="777">
          <cell r="E777">
            <v>0</v>
          </cell>
          <cell r="F777">
            <v>0</v>
          </cell>
          <cell r="K777">
            <v>0</v>
          </cell>
        </row>
        <row r="778">
          <cell r="A778" t="str">
            <v>New Club Totals</v>
          </cell>
          <cell r="E778">
            <v>0</v>
          </cell>
          <cell r="F778">
            <v>0</v>
          </cell>
          <cell r="K778">
            <v>0</v>
          </cell>
        </row>
        <row r="780">
          <cell r="D780" t="str">
            <v>Member at 1 July</v>
          </cell>
          <cell r="G780" t="str">
            <v>Member @ Current</v>
          </cell>
          <cell r="I780" t="str">
            <v>Net Change from 1 July</v>
          </cell>
        </row>
        <row r="781">
          <cell r="A781" t="str">
            <v>Total Performance For District # 5910</v>
          </cell>
          <cell r="D781">
            <v>2204</v>
          </cell>
          <cell r="G781">
            <v>2208</v>
          </cell>
          <cell r="I781">
            <v>4</v>
          </cell>
        </row>
        <row r="783">
          <cell r="A783" t="str">
            <v>District ID 5930</v>
          </cell>
        </row>
        <row r="784">
          <cell r="A784" t="str">
            <v>Club ID</v>
          </cell>
          <cell r="B784" t="str">
            <v>Club Name</v>
          </cell>
          <cell r="C784" t="str">
            <v>Region 14 Name</v>
          </cell>
          <cell r="E784" t="str">
            <v>Member Count @ 1 July</v>
          </cell>
          <cell r="F784" t="str">
            <v>Member Count @ Current</v>
          </cell>
          <cell r="H784" t="str">
            <v>Termination Reason</v>
          </cell>
          <cell r="J784" t="str">
            <v>Termination Date</v>
          </cell>
          <cell r="K784" t="str">
            <v>Net Change from 1 July</v>
          </cell>
        </row>
        <row r="785">
          <cell r="A785">
            <v>2058</v>
          </cell>
          <cell r="B785" t="str">
            <v>Alice</v>
          </cell>
          <cell r="C785" t="str">
            <v>USA &amp; Canada</v>
          </cell>
          <cell r="E785">
            <v>23</v>
          </cell>
          <cell r="F785">
            <v>23</v>
          </cell>
          <cell r="K785">
            <v>0</v>
          </cell>
        </row>
        <row r="786">
          <cell r="A786">
            <v>2059</v>
          </cell>
          <cell r="B786" t="str">
            <v>Aransas Pass</v>
          </cell>
          <cell r="C786" t="str">
            <v>USA &amp; Canada</v>
          </cell>
          <cell r="E786">
            <v>10</v>
          </cell>
          <cell r="F786">
            <v>10</v>
          </cell>
          <cell r="K786">
            <v>0</v>
          </cell>
        </row>
        <row r="787">
          <cell r="A787">
            <v>2061</v>
          </cell>
          <cell r="B787" t="str">
            <v>Brownsville</v>
          </cell>
          <cell r="C787" t="str">
            <v>USA &amp; Canada</v>
          </cell>
          <cell r="E787">
            <v>47</v>
          </cell>
          <cell r="F787">
            <v>65</v>
          </cell>
          <cell r="K787">
            <v>18</v>
          </cell>
        </row>
        <row r="788">
          <cell r="A788">
            <v>2062</v>
          </cell>
          <cell r="B788" t="str">
            <v>Corpus Christi</v>
          </cell>
          <cell r="C788" t="str">
            <v>USA &amp; Canada</v>
          </cell>
          <cell r="E788">
            <v>247</v>
          </cell>
          <cell r="F788">
            <v>249</v>
          </cell>
          <cell r="K788">
            <v>2</v>
          </cell>
        </row>
        <row r="789">
          <cell r="A789">
            <v>2063</v>
          </cell>
          <cell r="B789" t="str">
            <v>Donna</v>
          </cell>
          <cell r="C789" t="str">
            <v>USA &amp; Canada</v>
          </cell>
          <cell r="E789">
            <v>7</v>
          </cell>
          <cell r="F789">
            <v>7</v>
          </cell>
          <cell r="K789">
            <v>0</v>
          </cell>
        </row>
        <row r="790">
          <cell r="A790">
            <v>2064</v>
          </cell>
          <cell r="B790" t="str">
            <v>Edcouch-Elsa</v>
          </cell>
          <cell r="C790" t="str">
            <v>USA &amp; Canada</v>
          </cell>
          <cell r="E790">
            <v>17</v>
          </cell>
          <cell r="F790">
            <v>15</v>
          </cell>
          <cell r="K790">
            <v>-2</v>
          </cell>
        </row>
        <row r="791">
          <cell r="A791">
            <v>2065</v>
          </cell>
          <cell r="B791" t="str">
            <v>Edinburg</v>
          </cell>
          <cell r="C791" t="str">
            <v>USA &amp; Canada</v>
          </cell>
          <cell r="E791">
            <v>49</v>
          </cell>
          <cell r="F791">
            <v>51</v>
          </cell>
          <cell r="K791">
            <v>2</v>
          </cell>
        </row>
        <row r="792">
          <cell r="A792">
            <v>2066</v>
          </cell>
          <cell r="B792" t="str">
            <v>Edna</v>
          </cell>
          <cell r="C792" t="str">
            <v>USA &amp; Canada</v>
          </cell>
          <cell r="E792">
            <v>22</v>
          </cell>
          <cell r="F792">
            <v>20</v>
          </cell>
          <cell r="K792">
            <v>-2</v>
          </cell>
        </row>
        <row r="793">
          <cell r="A793">
            <v>2068</v>
          </cell>
          <cell r="B793" t="str">
            <v>Freer</v>
          </cell>
          <cell r="C793" t="str">
            <v>USA &amp; Canada</v>
          </cell>
          <cell r="E793">
            <v>18</v>
          </cell>
          <cell r="F793">
            <v>23</v>
          </cell>
          <cell r="K793">
            <v>5</v>
          </cell>
        </row>
        <row r="794">
          <cell r="A794">
            <v>2069</v>
          </cell>
          <cell r="B794" t="str">
            <v>Ganado</v>
          </cell>
          <cell r="C794" t="str">
            <v>USA &amp; Canada</v>
          </cell>
          <cell r="E794">
            <v>14</v>
          </cell>
          <cell r="F794">
            <v>14</v>
          </cell>
          <cell r="K794">
            <v>0</v>
          </cell>
        </row>
        <row r="795">
          <cell r="A795">
            <v>2070</v>
          </cell>
          <cell r="B795" t="str">
            <v>Goliad</v>
          </cell>
          <cell r="C795" t="str">
            <v>USA &amp; Canada</v>
          </cell>
          <cell r="E795">
            <v>18</v>
          </cell>
          <cell r="F795">
            <v>19</v>
          </cell>
          <cell r="K795">
            <v>1</v>
          </cell>
        </row>
        <row r="796">
          <cell r="A796">
            <v>2071</v>
          </cell>
          <cell r="B796" t="str">
            <v>Harlingen</v>
          </cell>
          <cell r="C796" t="str">
            <v>USA &amp; Canada</v>
          </cell>
          <cell r="E796">
            <v>94</v>
          </cell>
          <cell r="F796">
            <v>91</v>
          </cell>
          <cell r="K796">
            <v>-3</v>
          </cell>
        </row>
        <row r="797">
          <cell r="A797">
            <v>2072</v>
          </cell>
          <cell r="B797" t="str">
            <v>Ingleside</v>
          </cell>
          <cell r="C797" t="str">
            <v>USA &amp; Canada</v>
          </cell>
          <cell r="E797">
            <v>12</v>
          </cell>
          <cell r="F797">
            <v>15</v>
          </cell>
          <cell r="K797">
            <v>3</v>
          </cell>
        </row>
        <row r="798">
          <cell r="A798">
            <v>2073</v>
          </cell>
          <cell r="B798" t="str">
            <v>Kingsville</v>
          </cell>
          <cell r="C798" t="str">
            <v>USA &amp; Canada</v>
          </cell>
          <cell r="E798">
            <v>47</v>
          </cell>
          <cell r="F798">
            <v>50</v>
          </cell>
          <cell r="K798">
            <v>3</v>
          </cell>
        </row>
        <row r="799">
          <cell r="A799">
            <v>2074</v>
          </cell>
          <cell r="B799" t="str">
            <v>Harlingen Sunburst</v>
          </cell>
          <cell r="C799" t="str">
            <v>USA &amp; Canada</v>
          </cell>
          <cell r="E799">
            <v>25</v>
          </cell>
          <cell r="F799">
            <v>25</v>
          </cell>
          <cell r="K799">
            <v>0</v>
          </cell>
        </row>
        <row r="800">
          <cell r="A800">
            <v>2075</v>
          </cell>
          <cell r="B800" t="str">
            <v>Laredo</v>
          </cell>
          <cell r="C800" t="str">
            <v>USA &amp; Canada</v>
          </cell>
          <cell r="E800">
            <v>109</v>
          </cell>
          <cell r="F800">
            <v>112</v>
          </cell>
          <cell r="K800">
            <v>3</v>
          </cell>
        </row>
        <row r="801">
          <cell r="A801">
            <v>2076</v>
          </cell>
          <cell r="B801" t="str">
            <v>McAllen</v>
          </cell>
          <cell r="C801" t="str">
            <v>USA &amp; Canada</v>
          </cell>
          <cell r="E801">
            <v>55</v>
          </cell>
          <cell r="F801">
            <v>52</v>
          </cell>
          <cell r="K801">
            <v>-3</v>
          </cell>
        </row>
        <row r="802">
          <cell r="A802">
            <v>2077</v>
          </cell>
          <cell r="B802" t="str">
            <v>McAllen South</v>
          </cell>
          <cell r="C802" t="str">
            <v>USA &amp; Canada</v>
          </cell>
          <cell r="E802">
            <v>72</v>
          </cell>
          <cell r="F802">
            <v>59</v>
          </cell>
          <cell r="K802">
            <v>-13</v>
          </cell>
        </row>
        <row r="803">
          <cell r="A803">
            <v>2079</v>
          </cell>
          <cell r="B803" t="str">
            <v>Mission</v>
          </cell>
          <cell r="C803" t="str">
            <v>USA &amp; Canada</v>
          </cell>
          <cell r="E803">
            <v>14</v>
          </cell>
          <cell r="F803">
            <v>13</v>
          </cell>
          <cell r="K803">
            <v>-1</v>
          </cell>
        </row>
        <row r="804">
          <cell r="A804">
            <v>2080</v>
          </cell>
          <cell r="B804" t="str">
            <v>North Brownsville</v>
          </cell>
          <cell r="C804" t="str">
            <v>USA &amp; Canada</v>
          </cell>
          <cell r="E804">
            <v>30</v>
          </cell>
          <cell r="F804">
            <v>29</v>
          </cell>
          <cell r="K804">
            <v>-1</v>
          </cell>
        </row>
        <row r="805">
          <cell r="A805">
            <v>2081</v>
          </cell>
          <cell r="B805" t="str">
            <v>North Harlingen</v>
          </cell>
          <cell r="C805" t="str">
            <v>USA &amp; Canada</v>
          </cell>
          <cell r="E805">
            <v>21</v>
          </cell>
          <cell r="F805">
            <v>19</v>
          </cell>
          <cell r="K805">
            <v>-2</v>
          </cell>
        </row>
        <row r="806">
          <cell r="A806">
            <v>2082</v>
          </cell>
          <cell r="B806" t="str">
            <v>Victoria Northside</v>
          </cell>
          <cell r="C806" t="str">
            <v>USA &amp; Canada</v>
          </cell>
          <cell r="E806">
            <v>55</v>
          </cell>
          <cell r="F806">
            <v>46</v>
          </cell>
          <cell r="K806">
            <v>-9</v>
          </cell>
        </row>
        <row r="807">
          <cell r="A807">
            <v>2083</v>
          </cell>
          <cell r="B807" t="str">
            <v>Pharr</v>
          </cell>
          <cell r="C807" t="str">
            <v>USA &amp; Canada</v>
          </cell>
          <cell r="E807">
            <v>18</v>
          </cell>
          <cell r="F807">
            <v>22</v>
          </cell>
          <cell r="K807">
            <v>4</v>
          </cell>
        </row>
        <row r="808">
          <cell r="A808">
            <v>2084</v>
          </cell>
          <cell r="B808" t="str">
            <v>Port Isabel</v>
          </cell>
          <cell r="C808" t="str">
            <v>USA &amp; Canada</v>
          </cell>
          <cell r="E808">
            <v>37</v>
          </cell>
          <cell r="F808">
            <v>38</v>
          </cell>
          <cell r="K808">
            <v>1</v>
          </cell>
        </row>
        <row r="809">
          <cell r="A809">
            <v>2085</v>
          </cell>
          <cell r="B809" t="str">
            <v>Portland</v>
          </cell>
          <cell r="C809" t="str">
            <v>USA &amp; Canada</v>
          </cell>
          <cell r="E809">
            <v>28</v>
          </cell>
          <cell r="F809">
            <v>26</v>
          </cell>
          <cell r="K809">
            <v>-2</v>
          </cell>
        </row>
        <row r="810">
          <cell r="A810">
            <v>2086</v>
          </cell>
          <cell r="B810" t="str">
            <v>Port Lavaca</v>
          </cell>
          <cell r="C810" t="str">
            <v>USA &amp; Canada</v>
          </cell>
          <cell r="E810">
            <v>48</v>
          </cell>
          <cell r="F810">
            <v>44</v>
          </cell>
          <cell r="K810">
            <v>-4</v>
          </cell>
        </row>
        <row r="811">
          <cell r="A811">
            <v>2089</v>
          </cell>
          <cell r="B811" t="str">
            <v>Rio Grande City</v>
          </cell>
          <cell r="C811" t="str">
            <v>USA &amp; Canada</v>
          </cell>
          <cell r="E811">
            <v>17</v>
          </cell>
          <cell r="F811">
            <v>18</v>
          </cell>
          <cell r="K811">
            <v>1</v>
          </cell>
        </row>
        <row r="812">
          <cell r="A812">
            <v>2090</v>
          </cell>
          <cell r="B812" t="str">
            <v>Corpus Christi Northwest</v>
          </cell>
          <cell r="C812" t="str">
            <v>USA &amp; Canada</v>
          </cell>
          <cell r="E812">
            <v>27</v>
          </cell>
          <cell r="F812">
            <v>26</v>
          </cell>
          <cell r="K812">
            <v>-1</v>
          </cell>
        </row>
        <row r="813">
          <cell r="A813">
            <v>2091</v>
          </cell>
          <cell r="B813" t="str">
            <v>Rockport</v>
          </cell>
          <cell r="C813" t="str">
            <v>USA &amp; Canada</v>
          </cell>
          <cell r="E813">
            <v>30</v>
          </cell>
          <cell r="F813">
            <v>31</v>
          </cell>
          <cell r="K813">
            <v>1</v>
          </cell>
        </row>
        <row r="814">
          <cell r="A814">
            <v>2092</v>
          </cell>
          <cell r="B814" t="str">
            <v>San Benito</v>
          </cell>
          <cell r="C814" t="str">
            <v>USA &amp; Canada</v>
          </cell>
          <cell r="E814">
            <v>8</v>
          </cell>
          <cell r="F814">
            <v>10</v>
          </cell>
          <cell r="K814">
            <v>2</v>
          </cell>
        </row>
        <row r="815">
          <cell r="A815">
            <v>2093</v>
          </cell>
          <cell r="B815" t="str">
            <v>San Diego</v>
          </cell>
          <cell r="C815" t="str">
            <v>USA &amp; Canada</v>
          </cell>
          <cell r="E815">
            <v>28</v>
          </cell>
          <cell r="F815">
            <v>26</v>
          </cell>
          <cell r="K815">
            <v>-2</v>
          </cell>
        </row>
        <row r="816">
          <cell r="A816">
            <v>2094</v>
          </cell>
          <cell r="B816" t="str">
            <v>Sinton</v>
          </cell>
          <cell r="C816" t="str">
            <v>USA &amp; Canada</v>
          </cell>
          <cell r="E816">
            <v>11</v>
          </cell>
          <cell r="F816">
            <v>12</v>
          </cell>
          <cell r="K816">
            <v>1</v>
          </cell>
        </row>
        <row r="817">
          <cell r="A817">
            <v>2095</v>
          </cell>
          <cell r="B817" t="str">
            <v>Southside Corpus Christi</v>
          </cell>
          <cell r="C817" t="str">
            <v>USA &amp; Canada</v>
          </cell>
          <cell r="E817">
            <v>38</v>
          </cell>
          <cell r="F817">
            <v>38</v>
          </cell>
          <cell r="K817">
            <v>0</v>
          </cell>
        </row>
        <row r="818">
          <cell r="A818">
            <v>2097</v>
          </cell>
          <cell r="B818" t="str">
            <v>Three Rivers</v>
          </cell>
          <cell r="C818" t="str">
            <v>USA &amp; Canada</v>
          </cell>
          <cell r="E818">
            <v>6</v>
          </cell>
          <cell r="F818">
            <v>5</v>
          </cell>
          <cell r="K818">
            <v>-1</v>
          </cell>
        </row>
        <row r="819">
          <cell r="A819">
            <v>2098</v>
          </cell>
          <cell r="B819" t="str">
            <v>Victoria</v>
          </cell>
          <cell r="C819" t="str">
            <v>USA &amp; Canada</v>
          </cell>
          <cell r="E819">
            <v>75</v>
          </cell>
          <cell r="F819">
            <v>68</v>
          </cell>
          <cell r="K819">
            <v>-7</v>
          </cell>
        </row>
        <row r="820">
          <cell r="A820">
            <v>2099</v>
          </cell>
          <cell r="B820" t="str">
            <v>Weslaco</v>
          </cell>
          <cell r="C820" t="str">
            <v>USA &amp; Canada</v>
          </cell>
          <cell r="E820">
            <v>49</v>
          </cell>
          <cell r="F820">
            <v>55</v>
          </cell>
          <cell r="K820">
            <v>6</v>
          </cell>
        </row>
        <row r="821">
          <cell r="A821">
            <v>2100</v>
          </cell>
          <cell r="B821" t="str">
            <v>West Corpus Christi</v>
          </cell>
          <cell r="C821" t="str">
            <v>USA &amp; Canada</v>
          </cell>
          <cell r="E821">
            <v>33</v>
          </cell>
          <cell r="F821">
            <v>32</v>
          </cell>
          <cell r="K821">
            <v>-1</v>
          </cell>
        </row>
        <row r="822">
          <cell r="A822">
            <v>21591</v>
          </cell>
          <cell r="B822" t="str">
            <v>Victoria Downtown</v>
          </cell>
          <cell r="C822" t="str">
            <v>USA &amp; Canada</v>
          </cell>
          <cell r="E822">
            <v>16</v>
          </cell>
          <cell r="F822">
            <v>16</v>
          </cell>
          <cell r="K822">
            <v>0</v>
          </cell>
        </row>
        <row r="823">
          <cell r="A823">
            <v>22125</v>
          </cell>
          <cell r="B823" t="str">
            <v>Corpus Christi Sunrise</v>
          </cell>
          <cell r="C823" t="str">
            <v>USA &amp; Canada</v>
          </cell>
          <cell r="E823">
            <v>9</v>
          </cell>
          <cell r="F823">
            <v>9</v>
          </cell>
          <cell r="K823">
            <v>0</v>
          </cell>
        </row>
        <row r="824">
          <cell r="A824">
            <v>22257</v>
          </cell>
          <cell r="B824" t="str">
            <v>Laredo Daybreak</v>
          </cell>
          <cell r="C824" t="str">
            <v>USA &amp; Canada</v>
          </cell>
          <cell r="E824">
            <v>46</v>
          </cell>
          <cell r="F824">
            <v>44</v>
          </cell>
          <cell r="K824">
            <v>-2</v>
          </cell>
        </row>
        <row r="825">
          <cell r="A825">
            <v>22339</v>
          </cell>
          <cell r="B825" t="str">
            <v>Port Aransas</v>
          </cell>
          <cell r="C825" t="str">
            <v>USA &amp; Canada</v>
          </cell>
          <cell r="E825">
            <v>19</v>
          </cell>
          <cell r="F825">
            <v>23</v>
          </cell>
          <cell r="K825">
            <v>4</v>
          </cell>
        </row>
        <row r="826">
          <cell r="A826">
            <v>23411</v>
          </cell>
          <cell r="B826" t="str">
            <v>Brownsville Sunrise</v>
          </cell>
          <cell r="C826" t="str">
            <v>USA &amp; Canada</v>
          </cell>
          <cell r="E826">
            <v>57</v>
          </cell>
          <cell r="F826">
            <v>61</v>
          </cell>
          <cell r="K826">
            <v>4</v>
          </cell>
        </row>
        <row r="827">
          <cell r="A827">
            <v>25042</v>
          </cell>
          <cell r="B827" t="str">
            <v>Laredo Gateway</v>
          </cell>
          <cell r="C827" t="str">
            <v>USA &amp; Canada</v>
          </cell>
          <cell r="E827">
            <v>42</v>
          </cell>
          <cell r="F827">
            <v>49</v>
          </cell>
          <cell r="K827">
            <v>7</v>
          </cell>
        </row>
        <row r="828">
          <cell r="A828">
            <v>28832</v>
          </cell>
          <cell r="B828" t="str">
            <v>Laredo-Under Seven Flags</v>
          </cell>
          <cell r="C828" t="str">
            <v>USA &amp; Canada</v>
          </cell>
          <cell r="E828">
            <v>8</v>
          </cell>
          <cell r="F828">
            <v>9</v>
          </cell>
          <cell r="K828">
            <v>1</v>
          </cell>
        </row>
        <row r="829">
          <cell r="A829">
            <v>29110</v>
          </cell>
          <cell r="B829" t="str">
            <v>Corpus Christi Evening</v>
          </cell>
          <cell r="C829" t="str">
            <v>USA &amp; Canada</v>
          </cell>
          <cell r="E829">
            <v>22</v>
          </cell>
          <cell r="F829">
            <v>20</v>
          </cell>
          <cell r="K829">
            <v>-2</v>
          </cell>
        </row>
        <row r="830">
          <cell r="A830">
            <v>50602</v>
          </cell>
          <cell r="B830" t="str">
            <v>Historic Brownsville</v>
          </cell>
          <cell r="C830" t="str">
            <v>USA &amp; Canada</v>
          </cell>
          <cell r="E830">
            <v>31</v>
          </cell>
          <cell r="F830">
            <v>33</v>
          </cell>
          <cell r="K830">
            <v>2</v>
          </cell>
        </row>
        <row r="831">
          <cell r="A831">
            <v>52338</v>
          </cell>
          <cell r="B831" t="str">
            <v>Kingsville Sunrise</v>
          </cell>
          <cell r="C831" t="str">
            <v>USA &amp; Canada</v>
          </cell>
          <cell r="E831">
            <v>10</v>
          </cell>
          <cell r="F831">
            <v>9</v>
          </cell>
          <cell r="K831">
            <v>-1</v>
          </cell>
        </row>
        <row r="832">
          <cell r="A832">
            <v>79071</v>
          </cell>
          <cell r="B832" t="str">
            <v>Laredo Next Generation</v>
          </cell>
          <cell r="C832" t="str">
            <v>USA &amp; Canada</v>
          </cell>
          <cell r="E832">
            <v>39</v>
          </cell>
          <cell r="F832">
            <v>46</v>
          </cell>
          <cell r="K832">
            <v>7</v>
          </cell>
        </row>
        <row r="833">
          <cell r="A833">
            <v>87271</v>
          </cell>
          <cell r="B833" t="str">
            <v>McAllen Evening</v>
          </cell>
          <cell r="C833" t="str">
            <v>USA &amp; Canada</v>
          </cell>
          <cell r="E833">
            <v>16</v>
          </cell>
          <cell r="F833">
            <v>10</v>
          </cell>
          <cell r="K833">
            <v>-6</v>
          </cell>
        </row>
        <row r="834">
          <cell r="A834">
            <v>89412</v>
          </cell>
          <cell r="B834" t="str">
            <v>Willacy County</v>
          </cell>
          <cell r="C834" t="str">
            <v>USA &amp; Canada</v>
          </cell>
          <cell r="E834">
            <v>16</v>
          </cell>
          <cell r="F834">
            <v>13</v>
          </cell>
          <cell r="K834">
            <v>-3</v>
          </cell>
        </row>
        <row r="835">
          <cell r="A835">
            <v>90048</v>
          </cell>
          <cell r="B835" t="str">
            <v>Los Fresnos</v>
          </cell>
          <cell r="C835" t="str">
            <v>USA &amp; Canada</v>
          </cell>
          <cell r="E835">
            <v>23</v>
          </cell>
          <cell r="F835">
            <v>30</v>
          </cell>
          <cell r="K835">
            <v>7</v>
          </cell>
        </row>
        <row r="836">
          <cell r="A836" t="str">
            <v>Existing Club Totals</v>
          </cell>
          <cell r="E836">
            <v>1813</v>
          </cell>
          <cell r="F836">
            <v>1830</v>
          </cell>
          <cell r="K836">
            <v>17</v>
          </cell>
        </row>
        <row r="838">
          <cell r="A838" t="str">
            <v>No New Clubs Chartered Since 1 July</v>
          </cell>
        </row>
        <row r="839">
          <cell r="A839" t="str">
            <v>Club ID</v>
          </cell>
          <cell r="B839" t="str">
            <v>Club Name</v>
          </cell>
          <cell r="C839" t="str">
            <v>Region 14 Name</v>
          </cell>
          <cell r="E839" t="str">
            <v>Member Count @ 1 July</v>
          </cell>
          <cell r="F839" t="str">
            <v>Member Count @ Current</v>
          </cell>
          <cell r="H839" t="str">
            <v>Termination Reason</v>
          </cell>
          <cell r="J839" t="str">
            <v>Termination Date</v>
          </cell>
          <cell r="K839" t="str">
            <v>Net Change from 1 July</v>
          </cell>
        </row>
        <row r="840">
          <cell r="E840">
            <v>0</v>
          </cell>
          <cell r="F840">
            <v>0</v>
          </cell>
          <cell r="K840">
            <v>0</v>
          </cell>
        </row>
        <row r="841">
          <cell r="A841" t="str">
            <v>New Club Totals</v>
          </cell>
          <cell r="E841">
            <v>0</v>
          </cell>
          <cell r="F841">
            <v>0</v>
          </cell>
          <cell r="K841">
            <v>0</v>
          </cell>
        </row>
        <row r="843">
          <cell r="D843" t="str">
            <v>Member at 1 July</v>
          </cell>
          <cell r="G843" t="str">
            <v>Member @ Current</v>
          </cell>
          <cell r="I843" t="str">
            <v>Net Change from 1 July</v>
          </cell>
        </row>
        <row r="844">
          <cell r="A844" t="str">
            <v>Total Performance For District # 5930</v>
          </cell>
          <cell r="D844">
            <v>1813</v>
          </cell>
          <cell r="G844">
            <v>1830</v>
          </cell>
          <cell r="I844">
            <v>17</v>
          </cell>
        </row>
        <row r="846">
          <cell r="A846" t="str">
            <v>District ID 5950</v>
          </cell>
        </row>
        <row r="847">
          <cell r="A847" t="str">
            <v>Club ID</v>
          </cell>
          <cell r="B847" t="str">
            <v>Club Name</v>
          </cell>
          <cell r="C847" t="str">
            <v>Region 14 Name</v>
          </cell>
          <cell r="E847" t="str">
            <v>Member Count @ 1 July</v>
          </cell>
          <cell r="F847" t="str">
            <v>Member Count @ Current</v>
          </cell>
          <cell r="H847" t="str">
            <v>Termination Reason</v>
          </cell>
          <cell r="J847" t="str">
            <v>Termination Date</v>
          </cell>
          <cell r="K847" t="str">
            <v>Net Change from 1 July</v>
          </cell>
        </row>
        <row r="848">
          <cell r="A848">
            <v>2101</v>
          </cell>
          <cell r="B848" t="str">
            <v>Alexandria</v>
          </cell>
          <cell r="C848" t="str">
            <v>USA &amp; Canada</v>
          </cell>
          <cell r="E848">
            <v>76</v>
          </cell>
          <cell r="F848">
            <v>74</v>
          </cell>
          <cell r="K848">
            <v>-2</v>
          </cell>
        </row>
        <row r="849">
          <cell r="A849">
            <v>2102</v>
          </cell>
          <cell r="B849" t="str">
            <v>Bloomington</v>
          </cell>
          <cell r="C849" t="str">
            <v>USA &amp; Canada</v>
          </cell>
          <cell r="E849">
            <v>67</v>
          </cell>
          <cell r="F849">
            <v>70</v>
          </cell>
          <cell r="K849">
            <v>3</v>
          </cell>
        </row>
        <row r="850">
          <cell r="A850">
            <v>2103</v>
          </cell>
          <cell r="B850" t="str">
            <v>Brooklyn Center</v>
          </cell>
          <cell r="C850" t="str">
            <v>USA &amp; Canada</v>
          </cell>
          <cell r="E850">
            <v>23</v>
          </cell>
          <cell r="F850">
            <v>24</v>
          </cell>
          <cell r="K850">
            <v>1</v>
          </cell>
        </row>
        <row r="851">
          <cell r="A851">
            <v>2104</v>
          </cell>
          <cell r="B851" t="str">
            <v>Brooklyn Park</v>
          </cell>
          <cell r="C851" t="str">
            <v>USA &amp; Canada</v>
          </cell>
          <cell r="E851">
            <v>41</v>
          </cell>
          <cell r="F851">
            <v>39</v>
          </cell>
          <cell r="K851">
            <v>-2</v>
          </cell>
        </row>
        <row r="852">
          <cell r="A852">
            <v>2105</v>
          </cell>
          <cell r="B852" t="str">
            <v>Buffalo</v>
          </cell>
          <cell r="C852" t="str">
            <v>USA &amp; Canada</v>
          </cell>
          <cell r="E852">
            <v>63</v>
          </cell>
          <cell r="F852">
            <v>60</v>
          </cell>
          <cell r="K852">
            <v>-3</v>
          </cell>
        </row>
        <row r="853">
          <cell r="A853">
            <v>2106</v>
          </cell>
          <cell r="B853" t="str">
            <v>Burnsville</v>
          </cell>
          <cell r="C853" t="str">
            <v>USA &amp; Canada</v>
          </cell>
          <cell r="E853">
            <v>40</v>
          </cell>
          <cell r="F853">
            <v>38</v>
          </cell>
          <cell r="K853">
            <v>-2</v>
          </cell>
        </row>
        <row r="854">
          <cell r="A854">
            <v>2107</v>
          </cell>
          <cell r="B854" t="str">
            <v>Chaska</v>
          </cell>
          <cell r="C854" t="str">
            <v>USA &amp; Canada</v>
          </cell>
          <cell r="E854">
            <v>87</v>
          </cell>
          <cell r="F854">
            <v>85</v>
          </cell>
          <cell r="K854">
            <v>-2</v>
          </cell>
        </row>
        <row r="855">
          <cell r="A855">
            <v>2108</v>
          </cell>
          <cell r="B855" t="str">
            <v>Cokato-Dassel</v>
          </cell>
          <cell r="C855" t="str">
            <v>USA &amp; Canada</v>
          </cell>
          <cell r="E855">
            <v>26</v>
          </cell>
          <cell r="F855">
            <v>25</v>
          </cell>
          <cell r="K855">
            <v>-1</v>
          </cell>
        </row>
        <row r="856">
          <cell r="A856">
            <v>2109</v>
          </cell>
          <cell r="B856" t="str">
            <v>Crystal-New Hope-Robbinsdale</v>
          </cell>
          <cell r="C856" t="str">
            <v>USA &amp; Canada</v>
          </cell>
          <cell r="E856">
            <v>26</v>
          </cell>
          <cell r="F856">
            <v>28</v>
          </cell>
          <cell r="K856">
            <v>2</v>
          </cell>
        </row>
        <row r="857">
          <cell r="A857">
            <v>2111</v>
          </cell>
          <cell r="B857" t="str">
            <v>Eden Prairie</v>
          </cell>
          <cell r="C857" t="str">
            <v>USA &amp; Canada</v>
          </cell>
          <cell r="E857">
            <v>63</v>
          </cell>
          <cell r="F857">
            <v>69</v>
          </cell>
          <cell r="K857">
            <v>6</v>
          </cell>
        </row>
        <row r="858">
          <cell r="A858">
            <v>2112</v>
          </cell>
          <cell r="B858" t="str">
            <v>Edina</v>
          </cell>
          <cell r="C858" t="str">
            <v>USA &amp; Canada</v>
          </cell>
          <cell r="E858">
            <v>178</v>
          </cell>
          <cell r="F858">
            <v>177</v>
          </cell>
          <cell r="K858">
            <v>-1</v>
          </cell>
        </row>
        <row r="859">
          <cell r="A859">
            <v>2113</v>
          </cell>
          <cell r="B859" t="str">
            <v>Excelsior</v>
          </cell>
          <cell r="C859" t="str">
            <v>USA &amp; Canada</v>
          </cell>
          <cell r="E859">
            <v>36</v>
          </cell>
          <cell r="F859">
            <v>31</v>
          </cell>
          <cell r="K859">
            <v>-5</v>
          </cell>
        </row>
        <row r="860">
          <cell r="A860">
            <v>2114</v>
          </cell>
          <cell r="B860" t="str">
            <v>Fairmont</v>
          </cell>
          <cell r="C860" t="str">
            <v>USA &amp; Canada</v>
          </cell>
          <cell r="E860">
            <v>38</v>
          </cell>
          <cell r="F860">
            <v>34</v>
          </cell>
          <cell r="K860">
            <v>-4</v>
          </cell>
        </row>
        <row r="861">
          <cell r="A861">
            <v>2115</v>
          </cell>
          <cell r="B861" t="str">
            <v>Gaylord</v>
          </cell>
          <cell r="C861" t="str">
            <v>USA &amp; Canada</v>
          </cell>
          <cell r="E861">
            <v>22</v>
          </cell>
          <cell r="F861">
            <v>22</v>
          </cell>
          <cell r="K861">
            <v>0</v>
          </cell>
        </row>
        <row r="862">
          <cell r="A862">
            <v>2116</v>
          </cell>
          <cell r="B862" t="str">
            <v>Glencoe</v>
          </cell>
          <cell r="C862" t="str">
            <v>USA &amp; Canada</v>
          </cell>
          <cell r="E862">
            <v>23</v>
          </cell>
          <cell r="F862">
            <v>23</v>
          </cell>
          <cell r="K862">
            <v>0</v>
          </cell>
        </row>
        <row r="863">
          <cell r="A863">
            <v>2117</v>
          </cell>
          <cell r="B863" t="str">
            <v>Glenwood</v>
          </cell>
          <cell r="C863" t="str">
            <v>USA &amp; Canada</v>
          </cell>
          <cell r="E863">
            <v>55</v>
          </cell>
          <cell r="F863">
            <v>53</v>
          </cell>
          <cell r="K863">
            <v>-2</v>
          </cell>
        </row>
        <row r="864">
          <cell r="A864">
            <v>2118</v>
          </cell>
          <cell r="B864" t="str">
            <v>Golden Valley</v>
          </cell>
          <cell r="C864" t="str">
            <v>USA &amp; Canada</v>
          </cell>
          <cell r="E864">
            <v>27</v>
          </cell>
          <cell r="F864">
            <v>29</v>
          </cell>
          <cell r="K864">
            <v>2</v>
          </cell>
        </row>
        <row r="865">
          <cell r="A865">
            <v>2119</v>
          </cell>
          <cell r="B865" t="str">
            <v>Hopkins</v>
          </cell>
          <cell r="C865" t="str">
            <v>USA &amp; Canada</v>
          </cell>
          <cell r="E865">
            <v>29</v>
          </cell>
          <cell r="F865">
            <v>27</v>
          </cell>
          <cell r="K865">
            <v>-2</v>
          </cell>
        </row>
        <row r="866">
          <cell r="A866">
            <v>2120</v>
          </cell>
          <cell r="B866" t="str">
            <v>Hutchinson</v>
          </cell>
          <cell r="C866" t="str">
            <v>USA &amp; Canada</v>
          </cell>
          <cell r="E866">
            <v>33</v>
          </cell>
          <cell r="F866">
            <v>33</v>
          </cell>
          <cell r="K866">
            <v>0</v>
          </cell>
        </row>
        <row r="867">
          <cell r="A867">
            <v>2121</v>
          </cell>
          <cell r="B867" t="str">
            <v>Litchfield</v>
          </cell>
          <cell r="C867" t="str">
            <v>USA &amp; Canada</v>
          </cell>
          <cell r="E867">
            <v>23</v>
          </cell>
          <cell r="F867">
            <v>24</v>
          </cell>
          <cell r="K867">
            <v>1</v>
          </cell>
        </row>
        <row r="868">
          <cell r="A868">
            <v>2122</v>
          </cell>
          <cell r="B868" t="str">
            <v>Madelia</v>
          </cell>
          <cell r="C868" t="str">
            <v>USA &amp; Canada</v>
          </cell>
          <cell r="E868">
            <v>11</v>
          </cell>
          <cell r="F868">
            <v>10</v>
          </cell>
          <cell r="K868">
            <v>-1</v>
          </cell>
        </row>
        <row r="869">
          <cell r="A869">
            <v>2123</v>
          </cell>
          <cell r="B869" t="str">
            <v>Minneapolis</v>
          </cell>
          <cell r="C869" t="str">
            <v>USA &amp; Canada</v>
          </cell>
          <cell r="E869">
            <v>103</v>
          </cell>
          <cell r="F869">
            <v>106</v>
          </cell>
          <cell r="K869">
            <v>3</v>
          </cell>
        </row>
        <row r="870">
          <cell r="A870">
            <v>2124</v>
          </cell>
          <cell r="B870" t="str">
            <v>Plymouth</v>
          </cell>
          <cell r="C870" t="str">
            <v>USA &amp; Canada</v>
          </cell>
          <cell r="E870">
            <v>37</v>
          </cell>
          <cell r="F870">
            <v>38</v>
          </cell>
          <cell r="K870">
            <v>1</v>
          </cell>
        </row>
        <row r="871">
          <cell r="A871">
            <v>2125</v>
          </cell>
          <cell r="B871" t="str">
            <v>Monticello</v>
          </cell>
          <cell r="C871" t="str">
            <v>USA &amp; Canada</v>
          </cell>
          <cell r="E871">
            <v>52</v>
          </cell>
          <cell r="F871">
            <v>49</v>
          </cell>
          <cell r="K871">
            <v>-3</v>
          </cell>
        </row>
        <row r="872">
          <cell r="A872">
            <v>2126</v>
          </cell>
          <cell r="B872" t="str">
            <v>Mound/Westonka</v>
          </cell>
          <cell r="C872" t="str">
            <v>USA &amp; Canada</v>
          </cell>
          <cell r="E872">
            <v>17</v>
          </cell>
          <cell r="F872">
            <v>13</v>
          </cell>
          <cell r="K872">
            <v>-4</v>
          </cell>
        </row>
        <row r="873">
          <cell r="A873">
            <v>2128</v>
          </cell>
          <cell r="B873" t="str">
            <v>New Ulm</v>
          </cell>
          <cell r="C873" t="str">
            <v>USA &amp; Canada</v>
          </cell>
          <cell r="E873">
            <v>42</v>
          </cell>
          <cell r="F873">
            <v>41</v>
          </cell>
          <cell r="K873">
            <v>-1</v>
          </cell>
        </row>
        <row r="874">
          <cell r="A874">
            <v>2129</v>
          </cell>
          <cell r="B874" t="str">
            <v>Redwood Falls</v>
          </cell>
          <cell r="C874" t="str">
            <v>USA &amp; Canada</v>
          </cell>
          <cell r="E874">
            <v>45</v>
          </cell>
          <cell r="F874">
            <v>44</v>
          </cell>
          <cell r="K874">
            <v>-1</v>
          </cell>
        </row>
        <row r="875">
          <cell r="A875">
            <v>2130</v>
          </cell>
          <cell r="B875" t="str">
            <v>Richfield</v>
          </cell>
          <cell r="C875" t="str">
            <v>USA &amp; Canada</v>
          </cell>
          <cell r="E875">
            <v>12</v>
          </cell>
          <cell r="F875">
            <v>17</v>
          </cell>
          <cell r="K875">
            <v>5</v>
          </cell>
        </row>
        <row r="876">
          <cell r="A876">
            <v>2131</v>
          </cell>
          <cell r="B876" t="str">
            <v>St. Cloud</v>
          </cell>
          <cell r="C876" t="str">
            <v>USA &amp; Canada</v>
          </cell>
          <cell r="E876">
            <v>140</v>
          </cell>
          <cell r="F876">
            <v>143</v>
          </cell>
          <cell r="K876">
            <v>3</v>
          </cell>
        </row>
        <row r="877">
          <cell r="A877">
            <v>2132</v>
          </cell>
          <cell r="B877" t="str">
            <v>St. James</v>
          </cell>
          <cell r="C877" t="str">
            <v>USA &amp; Canada</v>
          </cell>
          <cell r="E877">
            <v>22</v>
          </cell>
          <cell r="F877">
            <v>21</v>
          </cell>
          <cell r="K877">
            <v>-1</v>
          </cell>
        </row>
        <row r="878">
          <cell r="A878">
            <v>2133</v>
          </cell>
          <cell r="B878" t="str">
            <v>St. Louis Park</v>
          </cell>
          <cell r="C878" t="str">
            <v>USA &amp; Canada</v>
          </cell>
          <cell r="E878">
            <v>29</v>
          </cell>
          <cell r="F878">
            <v>30</v>
          </cell>
          <cell r="K878">
            <v>1</v>
          </cell>
        </row>
        <row r="879">
          <cell r="A879">
            <v>2134</v>
          </cell>
          <cell r="B879" t="str">
            <v>Sauk Centre</v>
          </cell>
          <cell r="C879" t="str">
            <v>USA &amp; Canada</v>
          </cell>
          <cell r="E879">
            <v>19</v>
          </cell>
          <cell r="F879">
            <v>21</v>
          </cell>
          <cell r="K879">
            <v>2</v>
          </cell>
        </row>
        <row r="880">
          <cell r="A880">
            <v>2135</v>
          </cell>
          <cell r="B880" t="str">
            <v>Great River (Sauk Rapids-Sartell)</v>
          </cell>
          <cell r="C880" t="str">
            <v>USA &amp; Canada</v>
          </cell>
          <cell r="E880">
            <v>21</v>
          </cell>
          <cell r="F880">
            <v>19</v>
          </cell>
          <cell r="K880">
            <v>-2</v>
          </cell>
        </row>
        <row r="881">
          <cell r="A881">
            <v>2136</v>
          </cell>
          <cell r="B881" t="str">
            <v>Shakopee</v>
          </cell>
          <cell r="C881" t="str">
            <v>USA &amp; Canada</v>
          </cell>
          <cell r="E881">
            <v>49</v>
          </cell>
          <cell r="F881">
            <v>47</v>
          </cell>
          <cell r="K881">
            <v>-2</v>
          </cell>
        </row>
        <row r="882">
          <cell r="A882">
            <v>2137</v>
          </cell>
          <cell r="B882" t="str">
            <v>Springfield</v>
          </cell>
          <cell r="C882" t="str">
            <v>USA &amp; Canada</v>
          </cell>
          <cell r="E882">
            <v>27</v>
          </cell>
          <cell r="F882">
            <v>27</v>
          </cell>
          <cell r="K882">
            <v>0</v>
          </cell>
        </row>
        <row r="883">
          <cell r="A883">
            <v>2138</v>
          </cell>
          <cell r="B883" t="str">
            <v>Wayzata</v>
          </cell>
          <cell r="C883" t="str">
            <v>USA &amp; Canada</v>
          </cell>
          <cell r="E883">
            <v>52</v>
          </cell>
          <cell r="F883">
            <v>47</v>
          </cell>
          <cell r="K883">
            <v>-5</v>
          </cell>
        </row>
        <row r="884">
          <cell r="A884">
            <v>2139</v>
          </cell>
          <cell r="B884" t="str">
            <v>Willmar</v>
          </cell>
          <cell r="C884" t="str">
            <v>USA &amp; Canada</v>
          </cell>
          <cell r="E884">
            <v>82</v>
          </cell>
          <cell r="F884">
            <v>83</v>
          </cell>
          <cell r="K884">
            <v>1</v>
          </cell>
        </row>
        <row r="885">
          <cell r="A885">
            <v>21935</v>
          </cell>
          <cell r="B885" t="str">
            <v>St. Cloud Granite</v>
          </cell>
          <cell r="C885" t="str">
            <v>USA &amp; Canada</v>
          </cell>
          <cell r="E885">
            <v>34</v>
          </cell>
          <cell r="F885">
            <v>33</v>
          </cell>
          <cell r="K885">
            <v>-1</v>
          </cell>
        </row>
        <row r="886">
          <cell r="A886">
            <v>22316</v>
          </cell>
          <cell r="B886" t="str">
            <v>Minneapolis City of Lakes</v>
          </cell>
          <cell r="C886" t="str">
            <v>USA &amp; Canada</v>
          </cell>
          <cell r="E886">
            <v>90</v>
          </cell>
          <cell r="F886">
            <v>93</v>
          </cell>
          <cell r="K886">
            <v>3</v>
          </cell>
        </row>
        <row r="887">
          <cell r="A887">
            <v>22544</v>
          </cell>
          <cell r="B887" t="str">
            <v>Apple Valley</v>
          </cell>
          <cell r="C887" t="str">
            <v>USA &amp; Canada</v>
          </cell>
          <cell r="E887">
            <v>42</v>
          </cell>
          <cell r="F887">
            <v>40</v>
          </cell>
          <cell r="K887">
            <v>-2</v>
          </cell>
        </row>
        <row r="888">
          <cell r="A888">
            <v>23222</v>
          </cell>
          <cell r="B888" t="str">
            <v>St. Louis Park Sunrise</v>
          </cell>
          <cell r="C888" t="str">
            <v>USA &amp; Canada</v>
          </cell>
          <cell r="E888">
            <v>18</v>
          </cell>
          <cell r="F888">
            <v>17</v>
          </cell>
          <cell r="K888">
            <v>-1</v>
          </cell>
        </row>
        <row r="889">
          <cell r="A889">
            <v>23518</v>
          </cell>
          <cell r="B889" t="str">
            <v>Waconia-West Carver</v>
          </cell>
          <cell r="C889" t="str">
            <v>USA &amp; Canada</v>
          </cell>
          <cell r="E889">
            <v>37</v>
          </cell>
          <cell r="F889">
            <v>38</v>
          </cell>
          <cell r="K889">
            <v>1</v>
          </cell>
        </row>
        <row r="890">
          <cell r="A890">
            <v>24772</v>
          </cell>
          <cell r="B890" t="str">
            <v>Eagan</v>
          </cell>
          <cell r="C890" t="str">
            <v>USA &amp; Canada</v>
          </cell>
          <cell r="E890">
            <v>65</v>
          </cell>
          <cell r="F890">
            <v>66</v>
          </cell>
          <cell r="K890">
            <v>1</v>
          </cell>
        </row>
        <row r="891">
          <cell r="A891">
            <v>25018</v>
          </cell>
          <cell r="B891" t="str">
            <v>Chanhassen</v>
          </cell>
          <cell r="C891" t="str">
            <v>USA &amp; Canada</v>
          </cell>
          <cell r="E891">
            <v>69</v>
          </cell>
          <cell r="F891">
            <v>73</v>
          </cell>
          <cell r="K891">
            <v>4</v>
          </cell>
        </row>
        <row r="892">
          <cell r="A892">
            <v>26120</v>
          </cell>
          <cell r="B892" t="str">
            <v>Minneapolis Uptown</v>
          </cell>
          <cell r="C892" t="str">
            <v>USA &amp; Canada</v>
          </cell>
          <cell r="E892">
            <v>23</v>
          </cell>
          <cell r="F892">
            <v>23</v>
          </cell>
          <cell r="K892">
            <v>0</v>
          </cell>
        </row>
        <row r="893">
          <cell r="A893">
            <v>26855</v>
          </cell>
          <cell r="B893" t="str">
            <v>Edina/Morningside</v>
          </cell>
          <cell r="C893" t="str">
            <v>USA &amp; Canada</v>
          </cell>
          <cell r="E893">
            <v>77</v>
          </cell>
          <cell r="F893">
            <v>83</v>
          </cell>
          <cell r="K893">
            <v>6</v>
          </cell>
        </row>
        <row r="894">
          <cell r="A894">
            <v>27196</v>
          </cell>
          <cell r="B894" t="str">
            <v>Maple Grove</v>
          </cell>
          <cell r="C894" t="str">
            <v>USA &amp; Canada</v>
          </cell>
          <cell r="E894">
            <v>63</v>
          </cell>
          <cell r="F894">
            <v>69</v>
          </cell>
          <cell r="K894">
            <v>6</v>
          </cell>
        </row>
        <row r="895">
          <cell r="A895">
            <v>27589</v>
          </cell>
          <cell r="B895" t="str">
            <v>Minnetonka</v>
          </cell>
          <cell r="C895" t="str">
            <v>USA &amp; Canada</v>
          </cell>
          <cell r="E895">
            <v>58</v>
          </cell>
          <cell r="F895">
            <v>52</v>
          </cell>
          <cell r="K895">
            <v>-6</v>
          </cell>
        </row>
        <row r="896">
          <cell r="A896">
            <v>27795</v>
          </cell>
          <cell r="B896" t="str">
            <v>Minneapolis-University</v>
          </cell>
          <cell r="C896" t="str">
            <v>USA &amp; Canada</v>
          </cell>
          <cell r="E896">
            <v>21</v>
          </cell>
          <cell r="F896">
            <v>24</v>
          </cell>
          <cell r="K896">
            <v>3</v>
          </cell>
        </row>
        <row r="897">
          <cell r="A897">
            <v>29948</v>
          </cell>
          <cell r="B897" t="str">
            <v>Burnsville Breakfast</v>
          </cell>
          <cell r="C897" t="str">
            <v>USA &amp; Canada</v>
          </cell>
          <cell r="E897">
            <v>33</v>
          </cell>
          <cell r="F897">
            <v>36</v>
          </cell>
          <cell r="K897">
            <v>3</v>
          </cell>
        </row>
        <row r="898">
          <cell r="A898">
            <v>31826</v>
          </cell>
          <cell r="B898" t="str">
            <v>Minneapolis South</v>
          </cell>
          <cell r="C898" t="str">
            <v>USA &amp; Canada</v>
          </cell>
          <cell r="E898">
            <v>16</v>
          </cell>
          <cell r="F898">
            <v>15</v>
          </cell>
          <cell r="K898">
            <v>-1</v>
          </cell>
        </row>
        <row r="899">
          <cell r="A899">
            <v>31837</v>
          </cell>
          <cell r="B899" t="str">
            <v>Lake Minnetonka-Excelsior</v>
          </cell>
          <cell r="C899" t="str">
            <v>USA &amp; Canada</v>
          </cell>
          <cell r="E899">
            <v>84</v>
          </cell>
          <cell r="F899">
            <v>81</v>
          </cell>
          <cell r="K899">
            <v>-3</v>
          </cell>
        </row>
        <row r="900">
          <cell r="A900">
            <v>57371</v>
          </cell>
          <cell r="B900" t="str">
            <v>Orono</v>
          </cell>
          <cell r="C900" t="str">
            <v>USA &amp; Canada</v>
          </cell>
          <cell r="E900">
            <v>19</v>
          </cell>
          <cell r="F900">
            <v>23</v>
          </cell>
          <cell r="K900">
            <v>4</v>
          </cell>
        </row>
        <row r="901">
          <cell r="A901">
            <v>58068</v>
          </cell>
          <cell r="B901" t="str">
            <v>St. Michael-Albertville</v>
          </cell>
          <cell r="C901" t="str">
            <v>USA &amp; Canada</v>
          </cell>
          <cell r="E901">
            <v>22</v>
          </cell>
          <cell r="F901">
            <v>24</v>
          </cell>
          <cell r="K901">
            <v>2</v>
          </cell>
        </row>
        <row r="902">
          <cell r="A902">
            <v>61545</v>
          </cell>
          <cell r="B902" t="str">
            <v>Eden Prairie Noon</v>
          </cell>
          <cell r="C902" t="str">
            <v>USA &amp; Canada</v>
          </cell>
          <cell r="E902">
            <v>42</v>
          </cell>
          <cell r="F902">
            <v>38</v>
          </cell>
          <cell r="K902">
            <v>-4</v>
          </cell>
        </row>
        <row r="903">
          <cell r="A903">
            <v>68577</v>
          </cell>
          <cell r="B903" t="str">
            <v>Savage</v>
          </cell>
          <cell r="C903" t="str">
            <v>USA &amp; Canada</v>
          </cell>
          <cell r="E903">
            <v>22</v>
          </cell>
          <cell r="F903">
            <v>25</v>
          </cell>
          <cell r="K903">
            <v>3</v>
          </cell>
        </row>
        <row r="904">
          <cell r="A904">
            <v>73038</v>
          </cell>
          <cell r="B904" t="str">
            <v>Rogers</v>
          </cell>
          <cell r="C904" t="str">
            <v>USA &amp; Canada</v>
          </cell>
          <cell r="E904">
            <v>21</v>
          </cell>
          <cell r="F904">
            <v>15</v>
          </cell>
          <cell r="K904">
            <v>-6</v>
          </cell>
        </row>
        <row r="905">
          <cell r="A905">
            <v>83137</v>
          </cell>
          <cell r="B905" t="str">
            <v>South Metro Minneapolis Evenings</v>
          </cell>
          <cell r="C905" t="str">
            <v>USA &amp; Canada</v>
          </cell>
          <cell r="E905">
            <v>20</v>
          </cell>
          <cell r="F905">
            <v>22</v>
          </cell>
          <cell r="K905">
            <v>2</v>
          </cell>
        </row>
        <row r="906">
          <cell r="A906">
            <v>84818</v>
          </cell>
          <cell r="B906" t="str">
            <v>North Minneapolis</v>
          </cell>
          <cell r="C906" t="str">
            <v>USA &amp; Canada</v>
          </cell>
          <cell r="E906">
            <v>13</v>
          </cell>
          <cell r="F906">
            <v>12</v>
          </cell>
          <cell r="K906">
            <v>-1</v>
          </cell>
        </row>
        <row r="907">
          <cell r="A907">
            <v>86993</v>
          </cell>
          <cell r="B907" t="str">
            <v>Eagan Kick-Start</v>
          </cell>
          <cell r="C907" t="str">
            <v>USA &amp; Canada</v>
          </cell>
          <cell r="E907">
            <v>41</v>
          </cell>
          <cell r="F907">
            <v>39</v>
          </cell>
          <cell r="K907">
            <v>-2</v>
          </cell>
        </row>
        <row r="908">
          <cell r="A908">
            <v>87931</v>
          </cell>
          <cell r="B908" t="str">
            <v>Chanhassen Evening</v>
          </cell>
          <cell r="C908" t="str">
            <v>USA &amp; Canada</v>
          </cell>
          <cell r="E908">
            <v>18</v>
          </cell>
          <cell r="F908">
            <v>18</v>
          </cell>
          <cell r="K908">
            <v>0</v>
          </cell>
        </row>
        <row r="909">
          <cell r="A909">
            <v>89869</v>
          </cell>
          <cell r="B909" t="str">
            <v>Twin Cities Eco</v>
          </cell>
          <cell r="C909" t="str">
            <v>USA &amp; Canada</v>
          </cell>
          <cell r="E909">
            <v>25</v>
          </cell>
          <cell r="F909">
            <v>24</v>
          </cell>
          <cell r="K909">
            <v>-1</v>
          </cell>
        </row>
        <row r="910">
          <cell r="A910" t="str">
            <v>Existing Club Totals</v>
          </cell>
          <cell r="E910">
            <v>2709</v>
          </cell>
          <cell r="F910">
            <v>2704</v>
          </cell>
          <cell r="K910">
            <v>-5</v>
          </cell>
        </row>
        <row r="912">
          <cell r="A912" t="str">
            <v xml:space="preserve">New Clubs Chartered Since 1 July </v>
          </cell>
        </row>
        <row r="913">
          <cell r="A913" t="str">
            <v>Club ID</v>
          </cell>
          <cell r="B913" t="str">
            <v>Club Name</v>
          </cell>
          <cell r="C913" t="str">
            <v>Region 14 Name</v>
          </cell>
          <cell r="E913" t="str">
            <v>Member Count @ 1 July</v>
          </cell>
          <cell r="F913" t="str">
            <v>Member Count @ Current</v>
          </cell>
          <cell r="H913" t="str">
            <v>Termination Reason</v>
          </cell>
          <cell r="J913" t="str">
            <v>Termination Date</v>
          </cell>
          <cell r="K913" t="str">
            <v>Net Change from 1 July</v>
          </cell>
        </row>
        <row r="914">
          <cell r="A914">
            <v>90466</v>
          </cell>
          <cell r="B914" t="str">
            <v>Minnesota Veterans (District 5950)</v>
          </cell>
          <cell r="C914" t="str">
            <v>USA &amp; Canada</v>
          </cell>
          <cell r="E914">
            <v>0</v>
          </cell>
          <cell r="F914">
            <v>46</v>
          </cell>
          <cell r="K914">
            <v>46</v>
          </cell>
        </row>
        <row r="915">
          <cell r="A915">
            <v>90843</v>
          </cell>
          <cell r="B915" t="str">
            <v>District 5950 Passport</v>
          </cell>
          <cell r="C915" t="str">
            <v>USA &amp; Canada</v>
          </cell>
          <cell r="E915">
            <v>0</v>
          </cell>
          <cell r="F915">
            <v>19</v>
          </cell>
          <cell r="K915">
            <v>19</v>
          </cell>
        </row>
        <row r="916">
          <cell r="A916">
            <v>90933</v>
          </cell>
          <cell r="B916" t="str">
            <v>District 5950 Ending Human Trafficking</v>
          </cell>
          <cell r="C916" t="str">
            <v>USA &amp; Canada</v>
          </cell>
          <cell r="E916">
            <v>0</v>
          </cell>
          <cell r="F916">
            <v>6</v>
          </cell>
          <cell r="K916">
            <v>6</v>
          </cell>
        </row>
        <row r="917">
          <cell r="A917" t="str">
            <v>New Club Totals</v>
          </cell>
          <cell r="E917">
            <v>0</v>
          </cell>
          <cell r="F917">
            <v>71</v>
          </cell>
          <cell r="K917">
            <v>71</v>
          </cell>
        </row>
        <row r="919">
          <cell r="D919" t="str">
            <v>Member at 1 July</v>
          </cell>
          <cell r="G919" t="str">
            <v>Member @ Current</v>
          </cell>
          <cell r="I919" t="str">
            <v>Net Change from 1 July</v>
          </cell>
        </row>
        <row r="920">
          <cell r="A920" t="str">
            <v>Total Performance For District # 5950</v>
          </cell>
          <cell r="D920">
            <v>2709</v>
          </cell>
          <cell r="G920">
            <v>2775</v>
          </cell>
          <cell r="I920">
            <v>66</v>
          </cell>
        </row>
        <row r="922">
          <cell r="A922" t="str">
            <v>District ID 5960</v>
          </cell>
        </row>
        <row r="923">
          <cell r="A923" t="str">
            <v>Club ID</v>
          </cell>
          <cell r="B923" t="str">
            <v>Club Name</v>
          </cell>
          <cell r="C923" t="str">
            <v>Region 14 Name</v>
          </cell>
          <cell r="E923" t="str">
            <v>Member Count @ 1 July</v>
          </cell>
          <cell r="F923" t="str">
            <v>Member Count @ Current</v>
          </cell>
          <cell r="H923" t="str">
            <v>Termination Reason</v>
          </cell>
          <cell r="J923" t="str">
            <v>Termination Date</v>
          </cell>
          <cell r="K923" t="str">
            <v>Net Change from 1 July</v>
          </cell>
        </row>
        <row r="924">
          <cell r="A924">
            <v>2140</v>
          </cell>
          <cell r="B924" t="str">
            <v>Albert Lea</v>
          </cell>
          <cell r="C924" t="str">
            <v>USA &amp; Canada</v>
          </cell>
          <cell r="E924">
            <v>26</v>
          </cell>
          <cell r="F924">
            <v>25</v>
          </cell>
          <cell r="K924">
            <v>-1</v>
          </cell>
        </row>
        <row r="925">
          <cell r="A925">
            <v>2141</v>
          </cell>
          <cell r="B925" t="str">
            <v>Anoka</v>
          </cell>
          <cell r="C925" t="str">
            <v>USA &amp; Canada</v>
          </cell>
          <cell r="E925">
            <v>27</v>
          </cell>
          <cell r="F925">
            <v>27</v>
          </cell>
          <cell r="K925">
            <v>0</v>
          </cell>
        </row>
        <row r="926">
          <cell r="A926">
            <v>2142</v>
          </cell>
          <cell r="B926" t="str">
            <v>Austin</v>
          </cell>
          <cell r="C926" t="str">
            <v>USA &amp; Canada</v>
          </cell>
          <cell r="E926">
            <v>70</v>
          </cell>
          <cell r="F926">
            <v>62</v>
          </cell>
          <cell r="K926">
            <v>-8</v>
          </cell>
        </row>
        <row r="927">
          <cell r="A927">
            <v>2144</v>
          </cell>
          <cell r="B927" t="str">
            <v>Belle Plaine Borough</v>
          </cell>
          <cell r="C927" t="str">
            <v>USA &amp; Canada</v>
          </cell>
          <cell r="E927">
            <v>25</v>
          </cell>
          <cell r="F927">
            <v>25</v>
          </cell>
          <cell r="K927">
            <v>0</v>
          </cell>
        </row>
        <row r="928">
          <cell r="A928">
            <v>2145</v>
          </cell>
          <cell r="B928" t="str">
            <v>Cannon Falls</v>
          </cell>
          <cell r="C928" t="str">
            <v>USA &amp; Canada</v>
          </cell>
          <cell r="E928">
            <v>20</v>
          </cell>
          <cell r="F928">
            <v>21</v>
          </cell>
          <cell r="K928">
            <v>1</v>
          </cell>
        </row>
        <row r="929">
          <cell r="A929">
            <v>2147</v>
          </cell>
          <cell r="B929" t="str">
            <v>Coon Rapids</v>
          </cell>
          <cell r="C929" t="str">
            <v>USA &amp; Canada</v>
          </cell>
          <cell r="E929">
            <v>29</v>
          </cell>
          <cell r="F929">
            <v>30</v>
          </cell>
          <cell r="K929">
            <v>1</v>
          </cell>
        </row>
        <row r="930">
          <cell r="A930">
            <v>2148</v>
          </cell>
          <cell r="B930" t="str">
            <v>Elk River</v>
          </cell>
          <cell r="C930" t="str">
            <v>USA &amp; Canada</v>
          </cell>
          <cell r="E930">
            <v>35</v>
          </cell>
          <cell r="F930">
            <v>38</v>
          </cell>
          <cell r="K930">
            <v>3</v>
          </cell>
        </row>
        <row r="931">
          <cell r="A931">
            <v>2149</v>
          </cell>
          <cell r="B931" t="str">
            <v>Faribault</v>
          </cell>
          <cell r="C931" t="str">
            <v>USA &amp; Canada</v>
          </cell>
          <cell r="E931">
            <v>59</v>
          </cell>
          <cell r="F931">
            <v>54</v>
          </cell>
          <cell r="K931">
            <v>-5</v>
          </cell>
        </row>
        <row r="932">
          <cell r="A932">
            <v>2150</v>
          </cell>
          <cell r="B932" t="str">
            <v>Fridley-Columbia Heights</v>
          </cell>
          <cell r="C932" t="str">
            <v>USA &amp; Canada</v>
          </cell>
          <cell r="E932">
            <v>35</v>
          </cell>
          <cell r="F932">
            <v>34</v>
          </cell>
          <cell r="K932">
            <v>-1</v>
          </cell>
        </row>
        <row r="933">
          <cell r="A933">
            <v>2151</v>
          </cell>
          <cell r="B933" t="str">
            <v>Hastings Area</v>
          </cell>
          <cell r="C933" t="str">
            <v>USA &amp; Canada</v>
          </cell>
          <cell r="E933">
            <v>32</v>
          </cell>
          <cell r="F933">
            <v>33</v>
          </cell>
          <cell r="K933">
            <v>1</v>
          </cell>
        </row>
        <row r="934">
          <cell r="A934">
            <v>2152</v>
          </cell>
          <cell r="B934" t="str">
            <v>Janesville</v>
          </cell>
          <cell r="C934" t="str">
            <v>USA &amp; Canada</v>
          </cell>
          <cell r="E934">
            <v>22</v>
          </cell>
          <cell r="F934">
            <v>22</v>
          </cell>
          <cell r="K934">
            <v>0</v>
          </cell>
        </row>
        <row r="935">
          <cell r="A935">
            <v>2153</v>
          </cell>
          <cell r="B935" t="str">
            <v>Le Sueur</v>
          </cell>
          <cell r="C935" t="str">
            <v>USA &amp; Canada</v>
          </cell>
          <cell r="E935">
            <v>31</v>
          </cell>
          <cell r="F935">
            <v>32</v>
          </cell>
          <cell r="K935">
            <v>1</v>
          </cell>
        </row>
        <row r="936">
          <cell r="A936">
            <v>2154</v>
          </cell>
          <cell r="B936" t="str">
            <v>Greater Mankato (Mankato/North Mankato)</v>
          </cell>
          <cell r="C936" t="str">
            <v>USA &amp; Canada</v>
          </cell>
          <cell r="E936">
            <v>58</v>
          </cell>
          <cell r="F936">
            <v>48</v>
          </cell>
          <cell r="K936">
            <v>-10</v>
          </cell>
        </row>
        <row r="937">
          <cell r="A937">
            <v>2155</v>
          </cell>
          <cell r="B937" t="str">
            <v>New Brighton/Mounds View</v>
          </cell>
          <cell r="C937" t="str">
            <v>USA &amp; Canada</v>
          </cell>
          <cell r="E937">
            <v>33</v>
          </cell>
          <cell r="F937">
            <v>34</v>
          </cell>
          <cell r="K937">
            <v>1</v>
          </cell>
        </row>
        <row r="938">
          <cell r="A938">
            <v>2156</v>
          </cell>
          <cell r="B938" t="str">
            <v>New Prague</v>
          </cell>
          <cell r="C938" t="str">
            <v>USA &amp; Canada</v>
          </cell>
          <cell r="E938">
            <v>51</v>
          </cell>
          <cell r="F938">
            <v>52</v>
          </cell>
          <cell r="K938">
            <v>1</v>
          </cell>
        </row>
        <row r="939">
          <cell r="A939">
            <v>2157</v>
          </cell>
          <cell r="B939" t="str">
            <v>Northfield</v>
          </cell>
          <cell r="C939" t="str">
            <v>USA &amp; Canada</v>
          </cell>
          <cell r="E939">
            <v>143</v>
          </cell>
          <cell r="F939">
            <v>144</v>
          </cell>
          <cell r="K939">
            <v>1</v>
          </cell>
        </row>
        <row r="940">
          <cell r="A940">
            <v>2159</v>
          </cell>
          <cell r="B940" t="str">
            <v>North St. Paul-Maplewood-Oakdale</v>
          </cell>
          <cell r="C940" t="str">
            <v>USA &amp; Canada</v>
          </cell>
          <cell r="E940">
            <v>41</v>
          </cell>
          <cell r="F940">
            <v>43</v>
          </cell>
          <cell r="K940">
            <v>2</v>
          </cell>
        </row>
        <row r="941">
          <cell r="A941">
            <v>2161</v>
          </cell>
          <cell r="B941" t="str">
            <v>Owatonna</v>
          </cell>
          <cell r="C941" t="str">
            <v>USA &amp; Canada</v>
          </cell>
          <cell r="E941">
            <v>97</v>
          </cell>
          <cell r="F941">
            <v>91</v>
          </cell>
          <cell r="K941">
            <v>-6</v>
          </cell>
        </row>
        <row r="942">
          <cell r="A942">
            <v>2162</v>
          </cell>
          <cell r="B942" t="str">
            <v>Princeton</v>
          </cell>
          <cell r="C942" t="str">
            <v>USA &amp; Canada</v>
          </cell>
          <cell r="E942">
            <v>18</v>
          </cell>
          <cell r="F942">
            <v>11</v>
          </cell>
          <cell r="K942">
            <v>-7</v>
          </cell>
        </row>
        <row r="943">
          <cell r="A943">
            <v>2163</v>
          </cell>
          <cell r="B943" t="str">
            <v>Prior Lake</v>
          </cell>
          <cell r="C943" t="str">
            <v>USA &amp; Canada</v>
          </cell>
          <cell r="E943">
            <v>84</v>
          </cell>
          <cell r="F943">
            <v>90</v>
          </cell>
          <cell r="K943">
            <v>6</v>
          </cell>
        </row>
        <row r="944">
          <cell r="A944">
            <v>2164</v>
          </cell>
          <cell r="B944" t="str">
            <v>Rochester</v>
          </cell>
          <cell r="C944" t="str">
            <v>USA &amp; Canada</v>
          </cell>
          <cell r="E944">
            <v>140</v>
          </cell>
          <cell r="F944">
            <v>134</v>
          </cell>
          <cell r="K944">
            <v>-6</v>
          </cell>
        </row>
        <row r="945">
          <cell r="A945">
            <v>2165</v>
          </cell>
          <cell r="B945" t="str">
            <v>Greater Rochester</v>
          </cell>
          <cell r="C945" t="str">
            <v>USA &amp; Canada</v>
          </cell>
          <cell r="E945">
            <v>48</v>
          </cell>
          <cell r="F945">
            <v>46</v>
          </cell>
          <cell r="K945">
            <v>-2</v>
          </cell>
        </row>
        <row r="946">
          <cell r="A946">
            <v>2166</v>
          </cell>
          <cell r="B946" t="str">
            <v>Roseville</v>
          </cell>
          <cell r="C946" t="str">
            <v>USA &amp; Canada</v>
          </cell>
          <cell r="E946">
            <v>57</v>
          </cell>
          <cell r="F946">
            <v>63</v>
          </cell>
          <cell r="K946">
            <v>6</v>
          </cell>
        </row>
        <row r="947">
          <cell r="A947">
            <v>2167</v>
          </cell>
          <cell r="B947" t="str">
            <v>St. Paul</v>
          </cell>
          <cell r="C947" t="str">
            <v>USA &amp; Canada</v>
          </cell>
          <cell r="E947">
            <v>127</v>
          </cell>
          <cell r="F947">
            <v>141</v>
          </cell>
          <cell r="K947">
            <v>14</v>
          </cell>
        </row>
        <row r="948">
          <cell r="A948">
            <v>2168</v>
          </cell>
          <cell r="B948" t="str">
            <v>St. Peter</v>
          </cell>
          <cell r="C948" t="str">
            <v>USA &amp; Canada</v>
          </cell>
          <cell r="E948">
            <v>24</v>
          </cell>
          <cell r="F948">
            <v>21</v>
          </cell>
          <cell r="K948">
            <v>-3</v>
          </cell>
        </row>
        <row r="949">
          <cell r="A949">
            <v>2169</v>
          </cell>
          <cell r="B949" t="str">
            <v>South St. Paul/Inver Grove Heights</v>
          </cell>
          <cell r="C949" t="str">
            <v>USA &amp; Canada</v>
          </cell>
          <cell r="E949">
            <v>25</v>
          </cell>
          <cell r="F949">
            <v>24</v>
          </cell>
          <cell r="K949">
            <v>-1</v>
          </cell>
        </row>
        <row r="950">
          <cell r="A950">
            <v>2170</v>
          </cell>
          <cell r="B950" t="str">
            <v>Woodbury</v>
          </cell>
          <cell r="C950" t="str">
            <v>USA &amp; Canada</v>
          </cell>
          <cell r="E950">
            <v>21</v>
          </cell>
          <cell r="F950">
            <v>23</v>
          </cell>
          <cell r="K950">
            <v>2</v>
          </cell>
        </row>
        <row r="951">
          <cell r="A951">
            <v>2171</v>
          </cell>
          <cell r="B951" t="str">
            <v>Stillwater</v>
          </cell>
          <cell r="C951" t="str">
            <v>USA &amp; Canada</v>
          </cell>
          <cell r="E951">
            <v>59</v>
          </cell>
          <cell r="F951">
            <v>57</v>
          </cell>
          <cell r="K951">
            <v>-2</v>
          </cell>
        </row>
        <row r="952">
          <cell r="A952">
            <v>2172</v>
          </cell>
          <cell r="B952" t="str">
            <v>Wabasha</v>
          </cell>
          <cell r="C952" t="str">
            <v>USA &amp; Canada</v>
          </cell>
          <cell r="E952">
            <v>45</v>
          </cell>
          <cell r="F952">
            <v>44</v>
          </cell>
          <cell r="K952">
            <v>-1</v>
          </cell>
        </row>
        <row r="953">
          <cell r="A953">
            <v>2173</v>
          </cell>
          <cell r="B953" t="str">
            <v>Waseca</v>
          </cell>
          <cell r="C953" t="str">
            <v>USA &amp; Canada</v>
          </cell>
          <cell r="E953">
            <v>44</v>
          </cell>
          <cell r="F953">
            <v>40</v>
          </cell>
          <cell r="K953">
            <v>-4</v>
          </cell>
        </row>
        <row r="954">
          <cell r="A954">
            <v>2174</v>
          </cell>
          <cell r="B954" t="str">
            <v>White Bear Lake</v>
          </cell>
          <cell r="C954" t="str">
            <v>USA &amp; Canada</v>
          </cell>
          <cell r="E954">
            <v>87</v>
          </cell>
          <cell r="F954">
            <v>91</v>
          </cell>
          <cell r="K954">
            <v>4</v>
          </cell>
        </row>
        <row r="955">
          <cell r="A955">
            <v>2175</v>
          </cell>
          <cell r="B955" t="str">
            <v>Winona</v>
          </cell>
          <cell r="C955" t="str">
            <v>USA &amp; Canada</v>
          </cell>
          <cell r="E955">
            <v>64</v>
          </cell>
          <cell r="F955">
            <v>64</v>
          </cell>
          <cell r="K955">
            <v>0</v>
          </cell>
        </row>
        <row r="956">
          <cell r="A956">
            <v>2176</v>
          </cell>
          <cell r="B956" t="str">
            <v>Grantsburg</v>
          </cell>
          <cell r="C956" t="str">
            <v>USA &amp; Canada</v>
          </cell>
          <cell r="E956">
            <v>32</v>
          </cell>
          <cell r="F956">
            <v>34</v>
          </cell>
          <cell r="K956">
            <v>2</v>
          </cell>
        </row>
        <row r="957">
          <cell r="A957">
            <v>2177</v>
          </cell>
          <cell r="B957" t="str">
            <v>Hudson</v>
          </cell>
          <cell r="C957" t="str">
            <v>USA &amp; Canada</v>
          </cell>
          <cell r="E957">
            <v>32</v>
          </cell>
          <cell r="F957">
            <v>30</v>
          </cell>
          <cell r="K957">
            <v>-2</v>
          </cell>
        </row>
        <row r="958">
          <cell r="A958">
            <v>2712</v>
          </cell>
          <cell r="B958" t="str">
            <v>Rice Lake</v>
          </cell>
          <cell r="C958" t="str">
            <v>USA &amp; Canada</v>
          </cell>
          <cell r="E958">
            <v>85</v>
          </cell>
          <cell r="F958">
            <v>86</v>
          </cell>
          <cell r="K958">
            <v>1</v>
          </cell>
        </row>
        <row r="959">
          <cell r="A959">
            <v>21244</v>
          </cell>
          <cell r="B959" t="str">
            <v>Hayward Area</v>
          </cell>
          <cell r="C959" t="str">
            <v>USA &amp; Canada</v>
          </cell>
          <cell r="E959">
            <v>29</v>
          </cell>
          <cell r="F959">
            <v>30</v>
          </cell>
          <cell r="K959">
            <v>1</v>
          </cell>
        </row>
        <row r="960">
          <cell r="A960">
            <v>21749</v>
          </cell>
          <cell r="B960" t="str">
            <v>Forest Lake</v>
          </cell>
          <cell r="C960" t="str">
            <v>USA &amp; Canada</v>
          </cell>
          <cell r="E960">
            <v>41</v>
          </cell>
          <cell r="F960">
            <v>37</v>
          </cell>
          <cell r="K960">
            <v>-4</v>
          </cell>
        </row>
        <row r="961">
          <cell r="A961">
            <v>22065</v>
          </cell>
          <cell r="B961" t="str">
            <v>Stillwater Sunrise</v>
          </cell>
          <cell r="C961" t="str">
            <v>USA &amp; Canada</v>
          </cell>
          <cell r="E961">
            <v>58</v>
          </cell>
          <cell r="F961">
            <v>54</v>
          </cell>
          <cell r="K961">
            <v>-4</v>
          </cell>
        </row>
        <row r="962">
          <cell r="A962">
            <v>23149</v>
          </cell>
          <cell r="B962" t="str">
            <v>St. Paul Sunrise</v>
          </cell>
          <cell r="C962" t="str">
            <v>USA &amp; Canada</v>
          </cell>
          <cell r="E962">
            <v>27</v>
          </cell>
          <cell r="F962">
            <v>28</v>
          </cell>
          <cell r="K962">
            <v>1</v>
          </cell>
        </row>
        <row r="963">
          <cell r="A963">
            <v>23174</v>
          </cell>
          <cell r="B963" t="str">
            <v>Arden Hills/Shoreview</v>
          </cell>
          <cell r="C963" t="str">
            <v>USA &amp; Canada</v>
          </cell>
          <cell r="E963">
            <v>31</v>
          </cell>
          <cell r="F963">
            <v>34</v>
          </cell>
          <cell r="K963">
            <v>3</v>
          </cell>
        </row>
        <row r="964">
          <cell r="A964">
            <v>23652</v>
          </cell>
          <cell r="B964" t="str">
            <v>Red Wing</v>
          </cell>
          <cell r="C964" t="str">
            <v>USA &amp; Canada</v>
          </cell>
          <cell r="E964">
            <v>21</v>
          </cell>
          <cell r="F964">
            <v>22</v>
          </cell>
          <cell r="K964">
            <v>1</v>
          </cell>
        </row>
        <row r="965">
          <cell r="A965">
            <v>23904</v>
          </cell>
          <cell r="B965" t="str">
            <v>St. Croix Falls WI/Taylors Falls MN</v>
          </cell>
          <cell r="C965" t="str">
            <v>USA &amp; Canada</v>
          </cell>
          <cell r="E965">
            <v>27</v>
          </cell>
          <cell r="F965">
            <v>29</v>
          </cell>
          <cell r="K965">
            <v>2</v>
          </cell>
        </row>
        <row r="966">
          <cell r="A966">
            <v>24438</v>
          </cell>
          <cell r="B966" t="str">
            <v>Lakeville</v>
          </cell>
          <cell r="C966" t="str">
            <v>USA &amp; Canada</v>
          </cell>
          <cell r="E966">
            <v>101</v>
          </cell>
          <cell r="F966">
            <v>96</v>
          </cell>
          <cell r="K966">
            <v>-5</v>
          </cell>
        </row>
        <row r="967">
          <cell r="A967">
            <v>24833</v>
          </cell>
          <cell r="B967" t="str">
            <v>New Richmond</v>
          </cell>
          <cell r="C967" t="str">
            <v>USA &amp; Canada</v>
          </cell>
          <cell r="E967">
            <v>31</v>
          </cell>
          <cell r="F967">
            <v>28</v>
          </cell>
          <cell r="K967">
            <v>-3</v>
          </cell>
        </row>
        <row r="968">
          <cell r="A968">
            <v>25242</v>
          </cell>
          <cell r="B968" t="str">
            <v>Rochester Risers</v>
          </cell>
          <cell r="C968" t="str">
            <v>USA &amp; Canada</v>
          </cell>
          <cell r="E968">
            <v>39</v>
          </cell>
          <cell r="F968">
            <v>41</v>
          </cell>
          <cell r="K968">
            <v>2</v>
          </cell>
        </row>
        <row r="969">
          <cell r="A969">
            <v>26852</v>
          </cell>
          <cell r="B969" t="str">
            <v>West St. Paul &amp; Mendota Heights</v>
          </cell>
          <cell r="C969" t="str">
            <v>USA &amp; Canada</v>
          </cell>
          <cell r="E969">
            <v>36</v>
          </cell>
          <cell r="F969">
            <v>36</v>
          </cell>
          <cell r="K969">
            <v>0</v>
          </cell>
        </row>
        <row r="970">
          <cell r="A970">
            <v>27435</v>
          </cell>
          <cell r="B970" t="str">
            <v>Hudson Daybreak</v>
          </cell>
          <cell r="C970" t="str">
            <v>USA &amp; Canada</v>
          </cell>
          <cell r="E970">
            <v>72</v>
          </cell>
          <cell r="F970">
            <v>76</v>
          </cell>
          <cell r="K970">
            <v>4</v>
          </cell>
        </row>
        <row r="971">
          <cell r="A971">
            <v>31690</v>
          </cell>
          <cell r="B971" t="str">
            <v>Barron County Sunrise</v>
          </cell>
          <cell r="C971" t="str">
            <v>USA &amp; Canada</v>
          </cell>
          <cell r="E971">
            <v>23</v>
          </cell>
          <cell r="F971">
            <v>21</v>
          </cell>
          <cell r="K971">
            <v>-2</v>
          </cell>
        </row>
        <row r="972">
          <cell r="A972">
            <v>50202</v>
          </cell>
          <cell r="B972" t="str">
            <v>Woodland Lakes SE Polk County</v>
          </cell>
          <cell r="C972" t="str">
            <v>USA &amp; Canada</v>
          </cell>
          <cell r="E972">
            <v>9</v>
          </cell>
          <cell r="F972">
            <v>7</v>
          </cell>
          <cell r="K972">
            <v>-2</v>
          </cell>
        </row>
        <row r="973">
          <cell r="A973">
            <v>50932</v>
          </cell>
          <cell r="B973" t="str">
            <v>Cambridge/Isanti</v>
          </cell>
          <cell r="C973" t="str">
            <v>USA &amp; Canada</v>
          </cell>
          <cell r="E973">
            <v>34</v>
          </cell>
          <cell r="F973">
            <v>36</v>
          </cell>
          <cell r="K973">
            <v>2</v>
          </cell>
        </row>
        <row r="974">
          <cell r="A974">
            <v>51226</v>
          </cell>
          <cell r="B974" t="str">
            <v>Blaine-Ham Lake</v>
          </cell>
          <cell r="C974" t="str">
            <v>USA &amp; Canada</v>
          </cell>
          <cell r="E974">
            <v>33</v>
          </cell>
          <cell r="F974">
            <v>32</v>
          </cell>
          <cell r="K974">
            <v>-1</v>
          </cell>
        </row>
        <row r="975">
          <cell r="A975">
            <v>51227</v>
          </cell>
          <cell r="B975" t="str">
            <v>Chisago Lakes</v>
          </cell>
          <cell r="C975" t="str">
            <v>USA &amp; Canada</v>
          </cell>
          <cell r="E975">
            <v>31</v>
          </cell>
          <cell r="F975">
            <v>31</v>
          </cell>
          <cell r="K975">
            <v>0</v>
          </cell>
        </row>
        <row r="976">
          <cell r="A976">
            <v>51746</v>
          </cell>
          <cell r="B976" t="str">
            <v>River Falls</v>
          </cell>
          <cell r="C976" t="str">
            <v>USA &amp; Canada</v>
          </cell>
          <cell r="E976">
            <v>57</v>
          </cell>
          <cell r="F976">
            <v>59</v>
          </cell>
          <cell r="K976">
            <v>2</v>
          </cell>
        </row>
        <row r="977">
          <cell r="A977">
            <v>52044</v>
          </cell>
          <cell r="B977" t="str">
            <v>North Branch</v>
          </cell>
          <cell r="C977" t="str">
            <v>USA &amp; Canada</v>
          </cell>
          <cell r="E977">
            <v>8</v>
          </cell>
          <cell r="F977">
            <v>0</v>
          </cell>
          <cell r="H977" t="str">
            <v xml:space="preserve"> Club Resignation/Disband</v>
          </cell>
          <cell r="J977" t="str">
            <v>02-Jul-2019</v>
          </cell>
          <cell r="K977">
            <v>-8</v>
          </cell>
        </row>
        <row r="978">
          <cell r="A978">
            <v>54401</v>
          </cell>
          <cell r="B978" t="str">
            <v>Owatonna, The Early Edition</v>
          </cell>
          <cell r="C978" t="str">
            <v>USA &amp; Canada</v>
          </cell>
          <cell r="E978">
            <v>29</v>
          </cell>
          <cell r="F978">
            <v>33</v>
          </cell>
          <cell r="K978">
            <v>4</v>
          </cell>
        </row>
        <row r="979">
          <cell r="A979">
            <v>58658</v>
          </cell>
          <cell r="B979" t="str">
            <v>Farmington</v>
          </cell>
          <cell r="C979" t="str">
            <v>USA &amp; Canada</v>
          </cell>
          <cell r="E979">
            <v>27</v>
          </cell>
          <cell r="F979">
            <v>19</v>
          </cell>
          <cell r="K979">
            <v>-8</v>
          </cell>
        </row>
        <row r="980">
          <cell r="A980">
            <v>58784</v>
          </cell>
          <cell r="B980" t="str">
            <v>Lake City</v>
          </cell>
          <cell r="C980" t="str">
            <v>USA &amp; Canada</v>
          </cell>
          <cell r="E980">
            <v>17</v>
          </cell>
          <cell r="F980">
            <v>17</v>
          </cell>
          <cell r="K980">
            <v>0</v>
          </cell>
        </row>
        <row r="981">
          <cell r="A981">
            <v>61565</v>
          </cell>
          <cell r="B981" t="str">
            <v>Siren/Webster</v>
          </cell>
          <cell r="C981" t="str">
            <v>USA &amp; Canada</v>
          </cell>
          <cell r="E981">
            <v>16</v>
          </cell>
          <cell r="F981">
            <v>16</v>
          </cell>
          <cell r="K981">
            <v>0</v>
          </cell>
        </row>
        <row r="982">
          <cell r="A982">
            <v>64874</v>
          </cell>
          <cell r="B982" t="str">
            <v>Ramsey</v>
          </cell>
          <cell r="C982" t="str">
            <v>USA &amp; Canada</v>
          </cell>
          <cell r="E982">
            <v>14</v>
          </cell>
          <cell r="F982">
            <v>12</v>
          </cell>
          <cell r="K982">
            <v>-2</v>
          </cell>
        </row>
        <row r="983">
          <cell r="A983">
            <v>70275</v>
          </cell>
          <cell r="B983" t="str">
            <v>Lake Elmo</v>
          </cell>
          <cell r="C983" t="str">
            <v>USA &amp; Canada</v>
          </cell>
          <cell r="E983">
            <v>21</v>
          </cell>
          <cell r="F983">
            <v>25</v>
          </cell>
          <cell r="K983">
            <v>4</v>
          </cell>
        </row>
        <row r="984">
          <cell r="A984">
            <v>82739</v>
          </cell>
          <cell r="B984" t="str">
            <v>Rosemount</v>
          </cell>
          <cell r="C984" t="str">
            <v>USA &amp; Canada</v>
          </cell>
          <cell r="E984">
            <v>22</v>
          </cell>
          <cell r="F984">
            <v>25</v>
          </cell>
          <cell r="K984">
            <v>3</v>
          </cell>
        </row>
        <row r="985">
          <cell r="A985">
            <v>85582</v>
          </cell>
          <cell r="B985" t="str">
            <v>Chain of Lakes</v>
          </cell>
          <cell r="C985" t="str">
            <v>USA &amp; Canada</v>
          </cell>
          <cell r="E985">
            <v>20</v>
          </cell>
          <cell r="F985">
            <v>23</v>
          </cell>
          <cell r="K985">
            <v>3</v>
          </cell>
        </row>
        <row r="986">
          <cell r="A986">
            <v>88763</v>
          </cell>
          <cell r="B986" t="str">
            <v>Cultural Exchange Enthusiasts (D5960)</v>
          </cell>
          <cell r="C986" t="str">
            <v>USA &amp; Canada</v>
          </cell>
          <cell r="E986">
            <v>8</v>
          </cell>
          <cell r="F986">
            <v>8</v>
          </cell>
          <cell r="K986">
            <v>0</v>
          </cell>
        </row>
        <row r="987">
          <cell r="A987" t="str">
            <v>Existing Club Totals</v>
          </cell>
          <cell r="E987">
            <v>2708</v>
          </cell>
          <cell r="F987">
            <v>2689</v>
          </cell>
          <cell r="K987">
            <v>-19</v>
          </cell>
        </row>
        <row r="989">
          <cell r="A989" t="str">
            <v>No New Clubs Chartered Since 1 July</v>
          </cell>
        </row>
        <row r="990">
          <cell r="A990" t="str">
            <v>Club ID</v>
          </cell>
          <cell r="B990" t="str">
            <v>Club Name</v>
          </cell>
          <cell r="C990" t="str">
            <v>Region 14 Name</v>
          </cell>
          <cell r="E990" t="str">
            <v>Member Count @ 1 July</v>
          </cell>
          <cell r="F990" t="str">
            <v>Member Count @ Current</v>
          </cell>
          <cell r="H990" t="str">
            <v>Termination Reason</v>
          </cell>
          <cell r="J990" t="str">
            <v>Termination Date</v>
          </cell>
          <cell r="K990" t="str">
            <v>Net Change from 1 July</v>
          </cell>
        </row>
        <row r="991">
          <cell r="E991">
            <v>0</v>
          </cell>
          <cell r="F991">
            <v>0</v>
          </cell>
          <cell r="K991">
            <v>0</v>
          </cell>
        </row>
        <row r="992">
          <cell r="A992" t="str">
            <v>New Club Totals</v>
          </cell>
          <cell r="E992">
            <v>0</v>
          </cell>
          <cell r="F992">
            <v>0</v>
          </cell>
          <cell r="K992">
            <v>0</v>
          </cell>
        </row>
        <row r="994">
          <cell r="D994" t="str">
            <v>Member at 1 July</v>
          </cell>
          <cell r="G994" t="str">
            <v>Member @ Current</v>
          </cell>
          <cell r="I994" t="str">
            <v>Net Change from 1 July</v>
          </cell>
        </row>
        <row r="995">
          <cell r="A995" t="str">
            <v>Total Performance For District # 5960</v>
          </cell>
          <cell r="D995">
            <v>2708</v>
          </cell>
          <cell r="G995">
            <v>2689</v>
          </cell>
          <cell r="I995">
            <v>-19</v>
          </cell>
        </row>
        <row r="997">
          <cell r="A997" t="str">
            <v>District ID 5970</v>
          </cell>
        </row>
        <row r="998">
          <cell r="A998" t="str">
            <v>Club ID</v>
          </cell>
          <cell r="B998" t="str">
            <v>Club Name</v>
          </cell>
          <cell r="C998" t="str">
            <v>Region 14 Name</v>
          </cell>
          <cell r="E998" t="str">
            <v>Member Count @ 1 July</v>
          </cell>
          <cell r="F998" t="str">
            <v>Member Count @ Current</v>
          </cell>
          <cell r="H998" t="str">
            <v>Termination Reason</v>
          </cell>
          <cell r="J998" t="str">
            <v>Termination Date</v>
          </cell>
          <cell r="K998" t="str">
            <v>Net Change from 1 July</v>
          </cell>
        </row>
        <row r="999">
          <cell r="A999">
            <v>2178</v>
          </cell>
          <cell r="B999" t="str">
            <v>Ackley</v>
          </cell>
          <cell r="C999" t="str">
            <v>USA &amp; Canada</v>
          </cell>
          <cell r="E999">
            <v>12</v>
          </cell>
          <cell r="F999">
            <v>13</v>
          </cell>
          <cell r="K999">
            <v>1</v>
          </cell>
        </row>
        <row r="1000">
          <cell r="A1000">
            <v>2179</v>
          </cell>
          <cell r="B1000" t="str">
            <v>Algona</v>
          </cell>
          <cell r="C1000" t="str">
            <v>USA &amp; Canada</v>
          </cell>
          <cell r="E1000">
            <v>68</v>
          </cell>
          <cell r="F1000">
            <v>71</v>
          </cell>
          <cell r="K1000">
            <v>3</v>
          </cell>
        </row>
        <row r="1001">
          <cell r="A1001">
            <v>2180</v>
          </cell>
          <cell r="B1001" t="str">
            <v>Anamosa</v>
          </cell>
          <cell r="C1001" t="str">
            <v>USA &amp; Canada</v>
          </cell>
          <cell r="E1001">
            <v>23</v>
          </cell>
          <cell r="F1001">
            <v>27</v>
          </cell>
          <cell r="K1001">
            <v>4</v>
          </cell>
        </row>
        <row r="1002">
          <cell r="A1002">
            <v>2181</v>
          </cell>
          <cell r="B1002" t="str">
            <v>Belle Plaine</v>
          </cell>
          <cell r="C1002" t="str">
            <v>USA &amp; Canada</v>
          </cell>
          <cell r="E1002">
            <v>10</v>
          </cell>
          <cell r="F1002">
            <v>12</v>
          </cell>
          <cell r="K1002">
            <v>2</v>
          </cell>
        </row>
        <row r="1003">
          <cell r="A1003">
            <v>2182</v>
          </cell>
          <cell r="B1003" t="str">
            <v>Bellevue</v>
          </cell>
          <cell r="C1003" t="str">
            <v>USA &amp; Canada</v>
          </cell>
          <cell r="E1003">
            <v>34</v>
          </cell>
          <cell r="F1003">
            <v>36</v>
          </cell>
          <cell r="K1003">
            <v>2</v>
          </cell>
        </row>
        <row r="1004">
          <cell r="A1004">
            <v>2184</v>
          </cell>
          <cell r="B1004" t="str">
            <v>Cedar Falls</v>
          </cell>
          <cell r="C1004" t="str">
            <v>USA &amp; Canada</v>
          </cell>
          <cell r="E1004">
            <v>96</v>
          </cell>
          <cell r="F1004">
            <v>92</v>
          </cell>
          <cell r="K1004">
            <v>-4</v>
          </cell>
        </row>
        <row r="1005">
          <cell r="A1005">
            <v>2185</v>
          </cell>
          <cell r="B1005" t="str">
            <v>Cedar Rapids</v>
          </cell>
          <cell r="C1005" t="str">
            <v>USA &amp; Canada</v>
          </cell>
          <cell r="E1005">
            <v>294</v>
          </cell>
          <cell r="F1005">
            <v>278</v>
          </cell>
          <cell r="K1005">
            <v>-16</v>
          </cell>
        </row>
        <row r="1006">
          <cell r="A1006">
            <v>2186</v>
          </cell>
          <cell r="B1006" t="str">
            <v>Cedar Rapids West</v>
          </cell>
          <cell r="C1006" t="str">
            <v>USA &amp; Canada</v>
          </cell>
          <cell r="E1006">
            <v>53</v>
          </cell>
          <cell r="F1006">
            <v>52</v>
          </cell>
          <cell r="K1006">
            <v>-1</v>
          </cell>
        </row>
        <row r="1007">
          <cell r="A1007">
            <v>2187</v>
          </cell>
          <cell r="B1007" t="str">
            <v>Charles City</v>
          </cell>
          <cell r="C1007" t="str">
            <v>USA &amp; Canada</v>
          </cell>
          <cell r="E1007">
            <v>46</v>
          </cell>
          <cell r="F1007">
            <v>45</v>
          </cell>
          <cell r="K1007">
            <v>-1</v>
          </cell>
        </row>
        <row r="1008">
          <cell r="A1008">
            <v>2188</v>
          </cell>
          <cell r="B1008" t="str">
            <v>Clarion</v>
          </cell>
          <cell r="C1008" t="str">
            <v>USA &amp; Canada</v>
          </cell>
          <cell r="E1008">
            <v>11</v>
          </cell>
          <cell r="F1008">
            <v>10</v>
          </cell>
          <cell r="K1008">
            <v>-1</v>
          </cell>
        </row>
        <row r="1009">
          <cell r="A1009">
            <v>2189</v>
          </cell>
          <cell r="B1009" t="str">
            <v>Clear Lake</v>
          </cell>
          <cell r="C1009" t="str">
            <v>USA &amp; Canada</v>
          </cell>
          <cell r="E1009">
            <v>21</v>
          </cell>
          <cell r="F1009">
            <v>23</v>
          </cell>
          <cell r="K1009">
            <v>2</v>
          </cell>
        </row>
        <row r="1010">
          <cell r="A1010">
            <v>2190</v>
          </cell>
          <cell r="B1010" t="str">
            <v>Decorah</v>
          </cell>
          <cell r="C1010" t="str">
            <v>USA &amp; Canada</v>
          </cell>
          <cell r="E1010">
            <v>66</v>
          </cell>
          <cell r="F1010">
            <v>71</v>
          </cell>
          <cell r="K1010">
            <v>5</v>
          </cell>
        </row>
        <row r="1011">
          <cell r="A1011">
            <v>2191</v>
          </cell>
          <cell r="B1011" t="str">
            <v>Dubuque</v>
          </cell>
          <cell r="C1011" t="str">
            <v>USA &amp; Canada</v>
          </cell>
          <cell r="E1011">
            <v>127</v>
          </cell>
          <cell r="F1011">
            <v>124</v>
          </cell>
          <cell r="K1011">
            <v>-3</v>
          </cell>
        </row>
        <row r="1012">
          <cell r="A1012">
            <v>2192</v>
          </cell>
          <cell r="B1012" t="str">
            <v>Eagle Grove</v>
          </cell>
          <cell r="C1012" t="str">
            <v>USA &amp; Canada</v>
          </cell>
          <cell r="E1012">
            <v>33</v>
          </cell>
          <cell r="F1012">
            <v>30</v>
          </cell>
          <cell r="K1012">
            <v>-3</v>
          </cell>
        </row>
        <row r="1013">
          <cell r="A1013">
            <v>2193</v>
          </cell>
          <cell r="B1013" t="str">
            <v>Eldora</v>
          </cell>
          <cell r="C1013" t="str">
            <v>USA &amp; Canada</v>
          </cell>
          <cell r="E1013">
            <v>15</v>
          </cell>
          <cell r="F1013">
            <v>12</v>
          </cell>
          <cell r="K1013">
            <v>-3</v>
          </cell>
        </row>
        <row r="1014">
          <cell r="A1014">
            <v>2194</v>
          </cell>
          <cell r="B1014" t="str">
            <v>Emmetsburg</v>
          </cell>
          <cell r="C1014" t="str">
            <v>USA &amp; Canada</v>
          </cell>
          <cell r="E1014">
            <v>21</v>
          </cell>
          <cell r="F1014">
            <v>21</v>
          </cell>
          <cell r="K1014">
            <v>0</v>
          </cell>
        </row>
        <row r="1015">
          <cell r="A1015">
            <v>2195</v>
          </cell>
          <cell r="B1015" t="str">
            <v>Estherville</v>
          </cell>
          <cell r="C1015" t="str">
            <v>USA &amp; Canada</v>
          </cell>
          <cell r="E1015">
            <v>44</v>
          </cell>
          <cell r="F1015">
            <v>43</v>
          </cell>
          <cell r="K1015">
            <v>-1</v>
          </cell>
        </row>
        <row r="1016">
          <cell r="A1016">
            <v>2196</v>
          </cell>
          <cell r="B1016" t="str">
            <v>Forest City</v>
          </cell>
          <cell r="C1016" t="str">
            <v>USA &amp; Canada</v>
          </cell>
          <cell r="E1016">
            <v>58</v>
          </cell>
          <cell r="F1016">
            <v>52</v>
          </cell>
          <cell r="K1016">
            <v>-6</v>
          </cell>
        </row>
        <row r="1017">
          <cell r="A1017">
            <v>2197</v>
          </cell>
          <cell r="B1017" t="str">
            <v>Fort Dodge</v>
          </cell>
          <cell r="C1017" t="str">
            <v>USA &amp; Canada</v>
          </cell>
          <cell r="E1017">
            <v>66</v>
          </cell>
          <cell r="F1017">
            <v>63</v>
          </cell>
          <cell r="K1017">
            <v>-3</v>
          </cell>
        </row>
        <row r="1018">
          <cell r="A1018">
            <v>2198</v>
          </cell>
          <cell r="B1018" t="str">
            <v>Garner</v>
          </cell>
          <cell r="C1018" t="str">
            <v>USA &amp; Canada</v>
          </cell>
          <cell r="E1018">
            <v>58</v>
          </cell>
          <cell r="F1018">
            <v>58</v>
          </cell>
          <cell r="K1018">
            <v>0</v>
          </cell>
        </row>
        <row r="1019">
          <cell r="A1019">
            <v>2199</v>
          </cell>
          <cell r="B1019" t="str">
            <v>Iowa Great Lakes (Spirit Lake)</v>
          </cell>
          <cell r="C1019" t="str">
            <v>USA &amp; Canada</v>
          </cell>
          <cell r="E1019">
            <v>54</v>
          </cell>
          <cell r="F1019">
            <v>48</v>
          </cell>
          <cell r="K1019">
            <v>-6</v>
          </cell>
        </row>
        <row r="1020">
          <cell r="A1020">
            <v>2201</v>
          </cell>
          <cell r="B1020" t="str">
            <v>Guttenberg</v>
          </cell>
          <cell r="C1020" t="str">
            <v>USA &amp; Canada</v>
          </cell>
          <cell r="E1020">
            <v>20</v>
          </cell>
          <cell r="F1020">
            <v>21</v>
          </cell>
          <cell r="K1020">
            <v>1</v>
          </cell>
        </row>
        <row r="1021">
          <cell r="A1021">
            <v>2202</v>
          </cell>
          <cell r="B1021" t="str">
            <v>Hampton</v>
          </cell>
          <cell r="C1021" t="str">
            <v>USA &amp; Canada</v>
          </cell>
          <cell r="E1021">
            <v>22</v>
          </cell>
          <cell r="F1021">
            <v>22</v>
          </cell>
          <cell r="K1021">
            <v>0</v>
          </cell>
        </row>
        <row r="1022">
          <cell r="A1022">
            <v>2203</v>
          </cell>
          <cell r="B1022" t="str">
            <v>Humboldt</v>
          </cell>
          <cell r="C1022" t="str">
            <v>USA &amp; Canada</v>
          </cell>
          <cell r="E1022">
            <v>27</v>
          </cell>
          <cell r="F1022">
            <v>24</v>
          </cell>
          <cell r="K1022">
            <v>-3</v>
          </cell>
        </row>
        <row r="1023">
          <cell r="A1023">
            <v>2204</v>
          </cell>
          <cell r="B1023" t="str">
            <v>Independence</v>
          </cell>
          <cell r="C1023" t="str">
            <v>USA &amp; Canada</v>
          </cell>
          <cell r="E1023">
            <v>36</v>
          </cell>
          <cell r="F1023">
            <v>35</v>
          </cell>
          <cell r="K1023">
            <v>-1</v>
          </cell>
        </row>
        <row r="1024">
          <cell r="A1024">
            <v>2205</v>
          </cell>
          <cell r="B1024" t="str">
            <v>Iowa Falls</v>
          </cell>
          <cell r="C1024" t="str">
            <v>USA &amp; Canada</v>
          </cell>
          <cell r="E1024">
            <v>28</v>
          </cell>
          <cell r="F1024">
            <v>24</v>
          </cell>
          <cell r="K1024">
            <v>-4</v>
          </cell>
        </row>
        <row r="1025">
          <cell r="A1025">
            <v>2206</v>
          </cell>
          <cell r="B1025" t="str">
            <v>Manchester</v>
          </cell>
          <cell r="C1025" t="str">
            <v>USA &amp; Canada</v>
          </cell>
          <cell r="E1025">
            <v>25</v>
          </cell>
          <cell r="F1025">
            <v>22</v>
          </cell>
          <cell r="K1025">
            <v>-3</v>
          </cell>
        </row>
        <row r="1026">
          <cell r="A1026">
            <v>2207</v>
          </cell>
          <cell r="B1026" t="str">
            <v>Maquoketa</v>
          </cell>
          <cell r="C1026" t="str">
            <v>USA &amp; Canada</v>
          </cell>
          <cell r="E1026">
            <v>36</v>
          </cell>
          <cell r="F1026">
            <v>36</v>
          </cell>
          <cell r="K1026">
            <v>0</v>
          </cell>
        </row>
        <row r="1027">
          <cell r="A1027">
            <v>2208</v>
          </cell>
          <cell r="B1027" t="str">
            <v>Marion-East Cedar Rapids</v>
          </cell>
          <cell r="C1027" t="str">
            <v>USA &amp; Canada</v>
          </cell>
          <cell r="E1027">
            <v>49</v>
          </cell>
          <cell r="F1027">
            <v>37</v>
          </cell>
          <cell r="K1027">
            <v>-12</v>
          </cell>
        </row>
        <row r="1028">
          <cell r="A1028">
            <v>2209</v>
          </cell>
          <cell r="B1028" t="str">
            <v>Mason City</v>
          </cell>
          <cell r="C1028" t="str">
            <v>USA &amp; Canada</v>
          </cell>
          <cell r="E1028">
            <v>82</v>
          </cell>
          <cell r="F1028">
            <v>80</v>
          </cell>
          <cell r="K1028">
            <v>-2</v>
          </cell>
        </row>
        <row r="1029">
          <cell r="A1029">
            <v>2210</v>
          </cell>
          <cell r="B1029" t="str">
            <v>Monticello</v>
          </cell>
          <cell r="C1029" t="str">
            <v>USA &amp; Canada</v>
          </cell>
          <cell r="E1029">
            <v>32</v>
          </cell>
          <cell r="F1029">
            <v>30</v>
          </cell>
          <cell r="K1029">
            <v>-2</v>
          </cell>
        </row>
        <row r="1030">
          <cell r="A1030">
            <v>2211</v>
          </cell>
          <cell r="B1030" t="str">
            <v>Linn County</v>
          </cell>
          <cell r="C1030" t="str">
            <v>USA &amp; Canada</v>
          </cell>
          <cell r="E1030">
            <v>13</v>
          </cell>
          <cell r="F1030">
            <v>24</v>
          </cell>
          <cell r="K1030">
            <v>11</v>
          </cell>
        </row>
        <row r="1031">
          <cell r="A1031">
            <v>2212</v>
          </cell>
          <cell r="B1031" t="str">
            <v>New Hampton</v>
          </cell>
          <cell r="C1031" t="str">
            <v>USA &amp; Canada</v>
          </cell>
          <cell r="E1031">
            <v>53</v>
          </cell>
          <cell r="F1031">
            <v>57</v>
          </cell>
          <cell r="K1031">
            <v>4</v>
          </cell>
        </row>
        <row r="1032">
          <cell r="A1032">
            <v>2214</v>
          </cell>
          <cell r="B1032" t="str">
            <v>Oelwein</v>
          </cell>
          <cell r="C1032" t="str">
            <v>USA &amp; Canada</v>
          </cell>
          <cell r="E1032">
            <v>43</v>
          </cell>
          <cell r="F1032">
            <v>42</v>
          </cell>
          <cell r="K1032">
            <v>-1</v>
          </cell>
        </row>
        <row r="1033">
          <cell r="A1033">
            <v>2215</v>
          </cell>
          <cell r="B1033" t="str">
            <v>Osage</v>
          </cell>
          <cell r="C1033" t="str">
            <v>USA &amp; Canada</v>
          </cell>
          <cell r="E1033">
            <v>12</v>
          </cell>
          <cell r="F1033">
            <v>11</v>
          </cell>
          <cell r="K1033">
            <v>-1</v>
          </cell>
        </row>
        <row r="1034">
          <cell r="A1034">
            <v>2216</v>
          </cell>
          <cell r="B1034" t="str">
            <v>Parkersburg</v>
          </cell>
          <cell r="C1034" t="str">
            <v>USA &amp; Canada</v>
          </cell>
          <cell r="E1034">
            <v>11</v>
          </cell>
          <cell r="F1034">
            <v>9</v>
          </cell>
          <cell r="K1034">
            <v>-2</v>
          </cell>
        </row>
        <row r="1035">
          <cell r="A1035">
            <v>2217</v>
          </cell>
          <cell r="B1035" t="str">
            <v>Pocahontas</v>
          </cell>
          <cell r="C1035" t="str">
            <v>USA &amp; Canada</v>
          </cell>
          <cell r="E1035">
            <v>8</v>
          </cell>
          <cell r="F1035">
            <v>8</v>
          </cell>
          <cell r="K1035">
            <v>0</v>
          </cell>
        </row>
        <row r="1036">
          <cell r="A1036">
            <v>2218</v>
          </cell>
          <cell r="B1036" t="str">
            <v>Rockwell City</v>
          </cell>
          <cell r="C1036" t="str">
            <v>USA &amp; Canada</v>
          </cell>
          <cell r="E1036">
            <v>42</v>
          </cell>
          <cell r="F1036">
            <v>37</v>
          </cell>
          <cell r="K1036">
            <v>-5</v>
          </cell>
        </row>
        <row r="1037">
          <cell r="A1037">
            <v>2219</v>
          </cell>
          <cell r="B1037" t="str">
            <v>Spencer</v>
          </cell>
          <cell r="C1037" t="str">
            <v>USA &amp; Canada</v>
          </cell>
          <cell r="E1037">
            <v>51</v>
          </cell>
          <cell r="F1037">
            <v>50</v>
          </cell>
          <cell r="K1037">
            <v>-1</v>
          </cell>
        </row>
        <row r="1038">
          <cell r="A1038">
            <v>2220</v>
          </cell>
          <cell r="B1038" t="str">
            <v>Storm Lake</v>
          </cell>
          <cell r="C1038" t="str">
            <v>USA &amp; Canada</v>
          </cell>
          <cell r="E1038">
            <v>37</v>
          </cell>
          <cell r="F1038">
            <v>35</v>
          </cell>
          <cell r="K1038">
            <v>-2</v>
          </cell>
        </row>
        <row r="1039">
          <cell r="A1039">
            <v>2222</v>
          </cell>
          <cell r="B1039" t="str">
            <v>Waterloo</v>
          </cell>
          <cell r="C1039" t="str">
            <v>USA &amp; Canada</v>
          </cell>
          <cell r="E1039">
            <v>113</v>
          </cell>
          <cell r="F1039">
            <v>119</v>
          </cell>
          <cell r="K1039">
            <v>6</v>
          </cell>
        </row>
        <row r="1040">
          <cell r="A1040">
            <v>2224</v>
          </cell>
          <cell r="B1040" t="str">
            <v>Waverly</v>
          </cell>
          <cell r="C1040" t="str">
            <v>USA &amp; Canada</v>
          </cell>
          <cell r="E1040">
            <v>63</v>
          </cell>
          <cell r="F1040">
            <v>51</v>
          </cell>
          <cell r="K1040">
            <v>-12</v>
          </cell>
        </row>
        <row r="1041">
          <cell r="A1041">
            <v>2225</v>
          </cell>
          <cell r="B1041" t="str">
            <v>Webster City</v>
          </cell>
          <cell r="C1041" t="str">
            <v>USA &amp; Canada</v>
          </cell>
          <cell r="E1041">
            <v>58</v>
          </cell>
          <cell r="F1041">
            <v>59</v>
          </cell>
          <cell r="K1041">
            <v>1</v>
          </cell>
        </row>
        <row r="1042">
          <cell r="A1042">
            <v>27230</v>
          </cell>
          <cell r="B1042" t="str">
            <v>Cedar Rapids Sunrise</v>
          </cell>
          <cell r="C1042" t="str">
            <v>USA &amp; Canada</v>
          </cell>
          <cell r="E1042">
            <v>33</v>
          </cell>
          <cell r="F1042">
            <v>36</v>
          </cell>
          <cell r="K1042">
            <v>3</v>
          </cell>
        </row>
        <row r="1043">
          <cell r="A1043">
            <v>27354</v>
          </cell>
          <cell r="B1043" t="str">
            <v>Mason City-River City Sunrise</v>
          </cell>
          <cell r="C1043" t="str">
            <v>USA &amp; Canada</v>
          </cell>
          <cell r="E1043">
            <v>25</v>
          </cell>
          <cell r="F1043">
            <v>25</v>
          </cell>
          <cell r="K1043">
            <v>0</v>
          </cell>
        </row>
        <row r="1044">
          <cell r="A1044">
            <v>29199</v>
          </cell>
          <cell r="B1044" t="str">
            <v>Bancroft Area</v>
          </cell>
          <cell r="C1044" t="str">
            <v>USA &amp; Canada</v>
          </cell>
          <cell r="E1044">
            <v>25</v>
          </cell>
          <cell r="F1044">
            <v>24</v>
          </cell>
          <cell r="K1044">
            <v>-1</v>
          </cell>
        </row>
        <row r="1045">
          <cell r="A1045">
            <v>30678</v>
          </cell>
          <cell r="B1045" t="str">
            <v>Cedar Rapids-Daybreak</v>
          </cell>
          <cell r="C1045" t="str">
            <v>USA &amp; Canada</v>
          </cell>
          <cell r="E1045">
            <v>69</v>
          </cell>
          <cell r="F1045">
            <v>68</v>
          </cell>
          <cell r="K1045">
            <v>-1</v>
          </cell>
        </row>
        <row r="1046">
          <cell r="A1046">
            <v>31164</v>
          </cell>
          <cell r="B1046" t="str">
            <v>Fort Dodge-Daybreak</v>
          </cell>
          <cell r="C1046" t="str">
            <v>USA &amp; Canada</v>
          </cell>
          <cell r="E1046">
            <v>21</v>
          </cell>
          <cell r="F1046">
            <v>24</v>
          </cell>
          <cell r="K1046">
            <v>3</v>
          </cell>
        </row>
        <row r="1047">
          <cell r="A1047">
            <v>55896</v>
          </cell>
          <cell r="B1047" t="str">
            <v>Ely</v>
          </cell>
          <cell r="C1047" t="str">
            <v>USA &amp; Canada</v>
          </cell>
          <cell r="E1047">
            <v>13</v>
          </cell>
          <cell r="F1047">
            <v>12</v>
          </cell>
          <cell r="K1047">
            <v>-1</v>
          </cell>
        </row>
        <row r="1048">
          <cell r="A1048">
            <v>62433</v>
          </cell>
          <cell r="B1048" t="str">
            <v>Cedar Rapids Metro North</v>
          </cell>
          <cell r="C1048" t="str">
            <v>USA &amp; Canada</v>
          </cell>
          <cell r="E1048">
            <v>51</v>
          </cell>
          <cell r="F1048">
            <v>43</v>
          </cell>
          <cell r="K1048">
            <v>-8</v>
          </cell>
        </row>
        <row r="1049">
          <cell r="A1049">
            <v>84344</v>
          </cell>
          <cell r="B1049" t="str">
            <v>Cedar Valley</v>
          </cell>
          <cell r="C1049" t="str">
            <v>USA &amp; Canada</v>
          </cell>
          <cell r="E1049">
            <v>38</v>
          </cell>
          <cell r="F1049">
            <v>39</v>
          </cell>
          <cell r="K1049">
            <v>1</v>
          </cell>
        </row>
        <row r="1050">
          <cell r="A1050" t="str">
            <v>Existing Club Totals</v>
          </cell>
          <cell r="E1050">
            <v>2346</v>
          </cell>
          <cell r="F1050">
            <v>2285</v>
          </cell>
          <cell r="K1050">
            <v>-61</v>
          </cell>
        </row>
        <row r="1052">
          <cell r="A1052" t="str">
            <v>No New Clubs Chartered Since 1 July</v>
          </cell>
        </row>
        <row r="1053">
          <cell r="A1053" t="str">
            <v>Club ID</v>
          </cell>
          <cell r="B1053" t="str">
            <v>Club Name</v>
          </cell>
          <cell r="C1053" t="str">
            <v>Region 14 Name</v>
          </cell>
          <cell r="E1053" t="str">
            <v>Member Count @ 1 July</v>
          </cell>
          <cell r="F1053" t="str">
            <v>Member Count @ Current</v>
          </cell>
          <cell r="H1053" t="str">
            <v>Termination Reason</v>
          </cell>
          <cell r="J1053" t="str">
            <v>Termination Date</v>
          </cell>
          <cell r="K1053" t="str">
            <v>Net Change from 1 July</v>
          </cell>
        </row>
        <row r="1054">
          <cell r="E1054">
            <v>0</v>
          </cell>
          <cell r="F1054">
            <v>0</v>
          </cell>
          <cell r="K1054">
            <v>0</v>
          </cell>
        </row>
        <row r="1055">
          <cell r="A1055" t="str">
            <v>New Club Totals</v>
          </cell>
          <cell r="E1055">
            <v>0</v>
          </cell>
          <cell r="F1055">
            <v>0</v>
          </cell>
          <cell r="K1055">
            <v>0</v>
          </cell>
        </row>
        <row r="1057">
          <cell r="D1057" t="str">
            <v>Member at 1 July</v>
          </cell>
          <cell r="G1057" t="str">
            <v>Member @ Current</v>
          </cell>
          <cell r="I1057" t="str">
            <v>Net Change from 1 July</v>
          </cell>
        </row>
        <row r="1058">
          <cell r="A1058" t="str">
            <v>Total Performance For District # 5970</v>
          </cell>
          <cell r="D1058">
            <v>2346</v>
          </cell>
          <cell r="G1058">
            <v>2285</v>
          </cell>
          <cell r="I1058">
            <v>-61</v>
          </cell>
        </row>
        <row r="1060">
          <cell r="A1060" t="str">
            <v>District ID 6000</v>
          </cell>
        </row>
        <row r="1061">
          <cell r="A1061" t="str">
            <v>Club ID</v>
          </cell>
          <cell r="B1061" t="str">
            <v>Club Name</v>
          </cell>
          <cell r="C1061" t="str">
            <v>Region 14 Name</v>
          </cell>
          <cell r="E1061" t="str">
            <v>Member Count @ 1 July</v>
          </cell>
          <cell r="F1061" t="str">
            <v>Member Count @ Current</v>
          </cell>
          <cell r="H1061" t="str">
            <v>Termination Reason</v>
          </cell>
          <cell r="J1061" t="str">
            <v>Termination Date</v>
          </cell>
          <cell r="K1061" t="str">
            <v>Net Change from 1 July</v>
          </cell>
        </row>
        <row r="1062">
          <cell r="A1062">
            <v>2227</v>
          </cell>
          <cell r="B1062" t="str">
            <v>Adel</v>
          </cell>
          <cell r="C1062" t="str">
            <v>USA &amp; Canada</v>
          </cell>
          <cell r="E1062">
            <v>28</v>
          </cell>
          <cell r="F1062">
            <v>24</v>
          </cell>
          <cell r="K1062">
            <v>-4</v>
          </cell>
        </row>
        <row r="1063">
          <cell r="A1063">
            <v>2228</v>
          </cell>
          <cell r="B1063" t="str">
            <v>Albia</v>
          </cell>
          <cell r="C1063" t="str">
            <v>USA &amp; Canada</v>
          </cell>
          <cell r="E1063">
            <v>24</v>
          </cell>
          <cell r="F1063">
            <v>27</v>
          </cell>
          <cell r="K1063">
            <v>3</v>
          </cell>
        </row>
        <row r="1064">
          <cell r="A1064">
            <v>2229</v>
          </cell>
          <cell r="B1064" t="str">
            <v>Ames</v>
          </cell>
          <cell r="C1064" t="str">
            <v>USA &amp; Canada</v>
          </cell>
          <cell r="E1064">
            <v>186</v>
          </cell>
          <cell r="F1064">
            <v>186</v>
          </cell>
          <cell r="K1064">
            <v>0</v>
          </cell>
        </row>
        <row r="1065">
          <cell r="A1065">
            <v>2230</v>
          </cell>
          <cell r="B1065" t="str">
            <v>Ankeny</v>
          </cell>
          <cell r="C1065" t="str">
            <v>USA &amp; Canada</v>
          </cell>
          <cell r="E1065">
            <v>83</v>
          </cell>
          <cell r="F1065">
            <v>101</v>
          </cell>
          <cell r="K1065">
            <v>18</v>
          </cell>
        </row>
        <row r="1066">
          <cell r="A1066">
            <v>2231</v>
          </cell>
          <cell r="B1066" t="str">
            <v>Atlantic</v>
          </cell>
          <cell r="C1066" t="str">
            <v>USA &amp; Canada</v>
          </cell>
          <cell r="E1066">
            <v>62</v>
          </cell>
          <cell r="F1066">
            <v>62</v>
          </cell>
          <cell r="K1066">
            <v>0</v>
          </cell>
        </row>
        <row r="1067">
          <cell r="A1067">
            <v>2232</v>
          </cell>
          <cell r="B1067" t="str">
            <v>Bettendorf</v>
          </cell>
          <cell r="C1067" t="str">
            <v>USA &amp; Canada</v>
          </cell>
          <cell r="E1067">
            <v>93</v>
          </cell>
          <cell r="F1067">
            <v>100</v>
          </cell>
          <cell r="K1067">
            <v>7</v>
          </cell>
        </row>
        <row r="1068">
          <cell r="A1068">
            <v>2233</v>
          </cell>
          <cell r="B1068" t="str">
            <v>Bloomfield</v>
          </cell>
          <cell r="C1068" t="str">
            <v>USA &amp; Canada</v>
          </cell>
          <cell r="E1068">
            <v>12</v>
          </cell>
          <cell r="F1068">
            <v>12</v>
          </cell>
          <cell r="K1068">
            <v>0</v>
          </cell>
        </row>
        <row r="1069">
          <cell r="A1069">
            <v>2234</v>
          </cell>
          <cell r="B1069" t="str">
            <v>Boone</v>
          </cell>
          <cell r="C1069" t="str">
            <v>USA &amp; Canada</v>
          </cell>
          <cell r="E1069">
            <v>50</v>
          </cell>
          <cell r="F1069">
            <v>48</v>
          </cell>
          <cell r="K1069">
            <v>-2</v>
          </cell>
        </row>
        <row r="1070">
          <cell r="A1070">
            <v>2235</v>
          </cell>
          <cell r="B1070" t="str">
            <v>Burlington</v>
          </cell>
          <cell r="C1070" t="str">
            <v>USA &amp; Canada</v>
          </cell>
          <cell r="E1070">
            <v>76</v>
          </cell>
          <cell r="F1070">
            <v>76</v>
          </cell>
          <cell r="K1070">
            <v>0</v>
          </cell>
        </row>
        <row r="1071">
          <cell r="A1071">
            <v>2236</v>
          </cell>
          <cell r="B1071" t="str">
            <v>Carroll</v>
          </cell>
          <cell r="C1071" t="str">
            <v>USA &amp; Canada</v>
          </cell>
          <cell r="E1071">
            <v>42</v>
          </cell>
          <cell r="F1071">
            <v>37</v>
          </cell>
          <cell r="K1071">
            <v>-5</v>
          </cell>
        </row>
        <row r="1072">
          <cell r="A1072">
            <v>2237</v>
          </cell>
          <cell r="B1072" t="str">
            <v>Centerville</v>
          </cell>
          <cell r="C1072" t="str">
            <v>USA &amp; Canada</v>
          </cell>
          <cell r="E1072">
            <v>45</v>
          </cell>
          <cell r="F1072">
            <v>40</v>
          </cell>
          <cell r="K1072">
            <v>-5</v>
          </cell>
        </row>
        <row r="1073">
          <cell r="A1073">
            <v>2238</v>
          </cell>
          <cell r="B1073" t="str">
            <v>Chariton</v>
          </cell>
          <cell r="C1073" t="str">
            <v>USA &amp; Canada</v>
          </cell>
          <cell r="E1073">
            <v>39</v>
          </cell>
          <cell r="F1073">
            <v>39</v>
          </cell>
          <cell r="K1073">
            <v>0</v>
          </cell>
        </row>
        <row r="1074">
          <cell r="A1074">
            <v>2239</v>
          </cell>
          <cell r="B1074" t="str">
            <v>Clinton</v>
          </cell>
          <cell r="C1074" t="str">
            <v>USA &amp; Canada</v>
          </cell>
          <cell r="E1074">
            <v>91</v>
          </cell>
          <cell r="F1074">
            <v>80</v>
          </cell>
          <cell r="K1074">
            <v>-11</v>
          </cell>
        </row>
        <row r="1075">
          <cell r="A1075">
            <v>2240</v>
          </cell>
          <cell r="B1075" t="str">
            <v>Coon Rapids</v>
          </cell>
          <cell r="C1075" t="str">
            <v>USA &amp; Canada</v>
          </cell>
          <cell r="E1075">
            <v>29</v>
          </cell>
          <cell r="F1075">
            <v>28</v>
          </cell>
          <cell r="K1075">
            <v>-1</v>
          </cell>
        </row>
        <row r="1076">
          <cell r="A1076">
            <v>2241</v>
          </cell>
          <cell r="B1076" t="str">
            <v>Corning</v>
          </cell>
          <cell r="C1076" t="str">
            <v>USA &amp; Canada</v>
          </cell>
          <cell r="E1076">
            <v>31</v>
          </cell>
          <cell r="F1076">
            <v>31</v>
          </cell>
          <cell r="K1076">
            <v>0</v>
          </cell>
        </row>
        <row r="1077">
          <cell r="A1077">
            <v>2242</v>
          </cell>
          <cell r="B1077" t="str">
            <v>Corydon</v>
          </cell>
          <cell r="C1077" t="str">
            <v>USA &amp; Canada</v>
          </cell>
          <cell r="E1077">
            <v>16</v>
          </cell>
          <cell r="F1077">
            <v>18</v>
          </cell>
          <cell r="K1077">
            <v>2</v>
          </cell>
        </row>
        <row r="1078">
          <cell r="A1078">
            <v>2243</v>
          </cell>
          <cell r="B1078" t="str">
            <v>Creston</v>
          </cell>
          <cell r="C1078" t="str">
            <v>USA &amp; Canada</v>
          </cell>
          <cell r="E1078">
            <v>21</v>
          </cell>
          <cell r="F1078">
            <v>21</v>
          </cell>
          <cell r="K1078">
            <v>0</v>
          </cell>
        </row>
        <row r="1079">
          <cell r="A1079">
            <v>2244</v>
          </cell>
          <cell r="B1079" t="str">
            <v>Dallas Center</v>
          </cell>
          <cell r="C1079" t="str">
            <v>USA &amp; Canada</v>
          </cell>
          <cell r="E1079">
            <v>28</v>
          </cell>
          <cell r="F1079">
            <v>30</v>
          </cell>
          <cell r="K1079">
            <v>2</v>
          </cell>
        </row>
        <row r="1080">
          <cell r="A1080">
            <v>2245</v>
          </cell>
          <cell r="B1080" t="str">
            <v>Davenport</v>
          </cell>
          <cell r="C1080" t="str">
            <v>USA &amp; Canada</v>
          </cell>
          <cell r="E1080">
            <v>101</v>
          </cell>
          <cell r="F1080">
            <v>94</v>
          </cell>
          <cell r="K1080">
            <v>-7</v>
          </cell>
        </row>
        <row r="1081">
          <cell r="A1081">
            <v>2246</v>
          </cell>
          <cell r="B1081" t="str">
            <v>Des Moines</v>
          </cell>
          <cell r="C1081" t="str">
            <v>USA &amp; Canada</v>
          </cell>
          <cell r="E1081">
            <v>240</v>
          </cell>
          <cell r="F1081">
            <v>230</v>
          </cell>
          <cell r="K1081">
            <v>-10</v>
          </cell>
        </row>
        <row r="1082">
          <cell r="A1082">
            <v>2247</v>
          </cell>
          <cell r="B1082" t="str">
            <v>East Polk County</v>
          </cell>
          <cell r="C1082" t="str">
            <v>USA &amp; Canada</v>
          </cell>
          <cell r="E1082">
            <v>27</v>
          </cell>
          <cell r="F1082">
            <v>23</v>
          </cell>
          <cell r="K1082">
            <v>-4</v>
          </cell>
        </row>
        <row r="1083">
          <cell r="A1083">
            <v>2248</v>
          </cell>
          <cell r="B1083" t="str">
            <v>Fairfield</v>
          </cell>
          <cell r="C1083" t="str">
            <v>USA &amp; Canada</v>
          </cell>
          <cell r="E1083">
            <v>47</v>
          </cell>
          <cell r="F1083">
            <v>42</v>
          </cell>
          <cell r="K1083">
            <v>-5</v>
          </cell>
        </row>
        <row r="1084">
          <cell r="A1084">
            <v>2249</v>
          </cell>
          <cell r="B1084" t="str">
            <v>Fort Madison</v>
          </cell>
          <cell r="C1084" t="str">
            <v>USA &amp; Canada</v>
          </cell>
          <cell r="E1084">
            <v>48</v>
          </cell>
          <cell r="F1084">
            <v>43</v>
          </cell>
          <cell r="K1084">
            <v>-5</v>
          </cell>
        </row>
        <row r="1085">
          <cell r="A1085">
            <v>2250</v>
          </cell>
          <cell r="B1085" t="str">
            <v>Grinnell</v>
          </cell>
          <cell r="C1085" t="str">
            <v>USA &amp; Canada</v>
          </cell>
          <cell r="E1085">
            <v>36</v>
          </cell>
          <cell r="F1085">
            <v>36</v>
          </cell>
          <cell r="K1085">
            <v>0</v>
          </cell>
        </row>
        <row r="1086">
          <cell r="A1086">
            <v>2251</v>
          </cell>
          <cell r="B1086" t="str">
            <v>Indianola</v>
          </cell>
          <cell r="C1086" t="str">
            <v>USA &amp; Canada</v>
          </cell>
          <cell r="E1086">
            <v>39</v>
          </cell>
          <cell r="F1086">
            <v>37</v>
          </cell>
          <cell r="K1086">
            <v>-2</v>
          </cell>
        </row>
        <row r="1087">
          <cell r="A1087">
            <v>2252</v>
          </cell>
          <cell r="B1087" t="str">
            <v>Iowa City</v>
          </cell>
          <cell r="C1087" t="str">
            <v>USA &amp; Canada</v>
          </cell>
          <cell r="E1087">
            <v>293</v>
          </cell>
          <cell r="F1087">
            <v>284</v>
          </cell>
          <cell r="K1087">
            <v>-9</v>
          </cell>
        </row>
        <row r="1088">
          <cell r="A1088">
            <v>2253</v>
          </cell>
          <cell r="B1088" t="str">
            <v>Jefferson</v>
          </cell>
          <cell r="C1088" t="str">
            <v>USA &amp; Canada</v>
          </cell>
          <cell r="E1088">
            <v>59</v>
          </cell>
          <cell r="F1088">
            <v>56</v>
          </cell>
          <cell r="K1088">
            <v>-3</v>
          </cell>
        </row>
        <row r="1089">
          <cell r="A1089">
            <v>2254</v>
          </cell>
          <cell r="B1089" t="str">
            <v>Kalona</v>
          </cell>
          <cell r="C1089" t="str">
            <v>USA &amp; Canada</v>
          </cell>
          <cell r="E1089">
            <v>38</v>
          </cell>
          <cell r="F1089">
            <v>40</v>
          </cell>
          <cell r="K1089">
            <v>2</v>
          </cell>
        </row>
        <row r="1090">
          <cell r="A1090">
            <v>2255</v>
          </cell>
          <cell r="B1090" t="str">
            <v>Keokuk</v>
          </cell>
          <cell r="C1090" t="str">
            <v>USA &amp; Canada</v>
          </cell>
          <cell r="E1090">
            <v>45</v>
          </cell>
          <cell r="F1090">
            <v>42</v>
          </cell>
          <cell r="K1090">
            <v>-3</v>
          </cell>
        </row>
        <row r="1091">
          <cell r="A1091">
            <v>2256</v>
          </cell>
          <cell r="B1091" t="str">
            <v>Keosauqua</v>
          </cell>
          <cell r="C1091" t="str">
            <v>USA &amp; Canada</v>
          </cell>
          <cell r="E1091">
            <v>26</v>
          </cell>
          <cell r="F1091">
            <v>26</v>
          </cell>
          <cell r="K1091">
            <v>0</v>
          </cell>
        </row>
        <row r="1092">
          <cell r="A1092">
            <v>2257</v>
          </cell>
          <cell r="B1092" t="str">
            <v>Knoxville</v>
          </cell>
          <cell r="C1092" t="str">
            <v>USA &amp; Canada</v>
          </cell>
          <cell r="E1092">
            <v>45</v>
          </cell>
          <cell r="F1092">
            <v>37</v>
          </cell>
          <cell r="K1092">
            <v>-8</v>
          </cell>
        </row>
        <row r="1093">
          <cell r="A1093">
            <v>2258</v>
          </cell>
          <cell r="B1093" t="str">
            <v>Lenox</v>
          </cell>
          <cell r="C1093" t="str">
            <v>USA &amp; Canada</v>
          </cell>
          <cell r="E1093">
            <v>25</v>
          </cell>
          <cell r="F1093">
            <v>26</v>
          </cell>
          <cell r="K1093">
            <v>1</v>
          </cell>
        </row>
        <row r="1094">
          <cell r="A1094">
            <v>2259</v>
          </cell>
          <cell r="B1094" t="str">
            <v>Decatur County</v>
          </cell>
          <cell r="C1094" t="str">
            <v>USA &amp; Canada</v>
          </cell>
          <cell r="E1094">
            <v>30</v>
          </cell>
          <cell r="F1094">
            <v>28</v>
          </cell>
          <cell r="K1094">
            <v>-2</v>
          </cell>
        </row>
        <row r="1095">
          <cell r="A1095">
            <v>2260</v>
          </cell>
          <cell r="B1095" t="str">
            <v>Manning</v>
          </cell>
          <cell r="C1095" t="str">
            <v>USA &amp; Canada</v>
          </cell>
          <cell r="E1095">
            <v>22</v>
          </cell>
          <cell r="F1095">
            <v>22</v>
          </cell>
          <cell r="K1095">
            <v>0</v>
          </cell>
        </row>
        <row r="1096">
          <cell r="A1096">
            <v>2261</v>
          </cell>
          <cell r="B1096" t="str">
            <v>Marengo</v>
          </cell>
          <cell r="C1096" t="str">
            <v>USA &amp; Canada</v>
          </cell>
          <cell r="E1096">
            <v>10</v>
          </cell>
          <cell r="F1096">
            <v>10</v>
          </cell>
          <cell r="K1096">
            <v>0</v>
          </cell>
        </row>
        <row r="1097">
          <cell r="A1097">
            <v>2262</v>
          </cell>
          <cell r="B1097" t="str">
            <v>Marshalltown</v>
          </cell>
          <cell r="C1097" t="str">
            <v>USA &amp; Canada</v>
          </cell>
          <cell r="E1097">
            <v>127</v>
          </cell>
          <cell r="F1097">
            <v>119</v>
          </cell>
          <cell r="K1097">
            <v>-8</v>
          </cell>
        </row>
        <row r="1098">
          <cell r="A1098">
            <v>2263</v>
          </cell>
          <cell r="B1098" t="str">
            <v>Mt. Pleasant</v>
          </cell>
          <cell r="C1098" t="str">
            <v>USA &amp; Canada</v>
          </cell>
          <cell r="E1098">
            <v>16</v>
          </cell>
          <cell r="F1098">
            <v>15</v>
          </cell>
          <cell r="K1098">
            <v>-1</v>
          </cell>
        </row>
        <row r="1099">
          <cell r="A1099">
            <v>2264</v>
          </cell>
          <cell r="B1099" t="str">
            <v>Muscatine</v>
          </cell>
          <cell r="C1099" t="str">
            <v>USA &amp; Canada</v>
          </cell>
          <cell r="E1099">
            <v>67</v>
          </cell>
          <cell r="F1099">
            <v>68</v>
          </cell>
          <cell r="K1099">
            <v>1</v>
          </cell>
        </row>
        <row r="1100">
          <cell r="A1100">
            <v>2265</v>
          </cell>
          <cell r="B1100" t="str">
            <v>Nevada</v>
          </cell>
          <cell r="C1100" t="str">
            <v>USA &amp; Canada</v>
          </cell>
          <cell r="E1100">
            <v>54</v>
          </cell>
          <cell r="F1100">
            <v>49</v>
          </cell>
          <cell r="K1100">
            <v>-5</v>
          </cell>
        </row>
        <row r="1101">
          <cell r="A1101">
            <v>2266</v>
          </cell>
          <cell r="B1101" t="str">
            <v>Newton</v>
          </cell>
          <cell r="C1101" t="str">
            <v>USA &amp; Canada</v>
          </cell>
          <cell r="E1101">
            <v>36</v>
          </cell>
          <cell r="F1101">
            <v>38</v>
          </cell>
          <cell r="K1101">
            <v>2</v>
          </cell>
        </row>
        <row r="1102">
          <cell r="A1102">
            <v>2268</v>
          </cell>
          <cell r="B1102" t="str">
            <v>North Scott (Davenport)</v>
          </cell>
          <cell r="C1102" t="str">
            <v>USA &amp; Canada</v>
          </cell>
          <cell r="E1102">
            <v>88</v>
          </cell>
          <cell r="F1102">
            <v>98</v>
          </cell>
          <cell r="K1102">
            <v>10</v>
          </cell>
        </row>
        <row r="1103">
          <cell r="A1103">
            <v>2269</v>
          </cell>
          <cell r="B1103" t="str">
            <v>Northwest Des Moines</v>
          </cell>
          <cell r="C1103" t="str">
            <v>USA &amp; Canada</v>
          </cell>
          <cell r="E1103">
            <v>36</v>
          </cell>
          <cell r="F1103">
            <v>37</v>
          </cell>
          <cell r="K1103">
            <v>1</v>
          </cell>
        </row>
        <row r="1104">
          <cell r="A1104">
            <v>2270</v>
          </cell>
          <cell r="B1104" t="str">
            <v>Osceola</v>
          </cell>
          <cell r="C1104" t="str">
            <v>USA &amp; Canada</v>
          </cell>
          <cell r="E1104">
            <v>22</v>
          </cell>
          <cell r="F1104">
            <v>21</v>
          </cell>
          <cell r="K1104">
            <v>-1</v>
          </cell>
        </row>
        <row r="1105">
          <cell r="A1105">
            <v>2271</v>
          </cell>
          <cell r="B1105" t="str">
            <v>Oskaloosa</v>
          </cell>
          <cell r="C1105" t="str">
            <v>USA &amp; Canada</v>
          </cell>
          <cell r="E1105">
            <v>59</v>
          </cell>
          <cell r="F1105">
            <v>58</v>
          </cell>
          <cell r="K1105">
            <v>-1</v>
          </cell>
        </row>
        <row r="1106">
          <cell r="A1106">
            <v>2272</v>
          </cell>
          <cell r="B1106" t="str">
            <v>Ottumwa</v>
          </cell>
          <cell r="C1106" t="str">
            <v>USA &amp; Canada</v>
          </cell>
          <cell r="E1106">
            <v>82</v>
          </cell>
          <cell r="F1106">
            <v>77</v>
          </cell>
          <cell r="K1106">
            <v>-5</v>
          </cell>
        </row>
        <row r="1107">
          <cell r="A1107">
            <v>2273</v>
          </cell>
          <cell r="B1107" t="str">
            <v>Pella</v>
          </cell>
          <cell r="C1107" t="str">
            <v>USA &amp; Canada</v>
          </cell>
          <cell r="E1107">
            <v>26</v>
          </cell>
          <cell r="F1107">
            <v>26</v>
          </cell>
          <cell r="K1107">
            <v>0</v>
          </cell>
        </row>
        <row r="1108">
          <cell r="A1108">
            <v>2274</v>
          </cell>
          <cell r="B1108" t="str">
            <v>Perry</v>
          </cell>
          <cell r="C1108" t="str">
            <v>USA &amp; Canada</v>
          </cell>
          <cell r="E1108">
            <v>23</v>
          </cell>
          <cell r="F1108">
            <v>22</v>
          </cell>
          <cell r="K1108">
            <v>-1</v>
          </cell>
        </row>
        <row r="1109">
          <cell r="A1109">
            <v>2275</v>
          </cell>
          <cell r="B1109" t="str">
            <v>Tipton</v>
          </cell>
          <cell r="C1109" t="str">
            <v>USA &amp; Canada</v>
          </cell>
          <cell r="E1109">
            <v>28</v>
          </cell>
          <cell r="F1109">
            <v>25</v>
          </cell>
          <cell r="K1109">
            <v>-3</v>
          </cell>
        </row>
        <row r="1110">
          <cell r="A1110">
            <v>2276</v>
          </cell>
          <cell r="B1110" t="str">
            <v>Washington</v>
          </cell>
          <cell r="C1110" t="str">
            <v>USA &amp; Canada</v>
          </cell>
          <cell r="E1110">
            <v>43</v>
          </cell>
          <cell r="F1110">
            <v>41</v>
          </cell>
          <cell r="K1110">
            <v>-2</v>
          </cell>
        </row>
        <row r="1111">
          <cell r="A1111">
            <v>2277</v>
          </cell>
          <cell r="B1111" t="str">
            <v>Wellman</v>
          </cell>
          <cell r="C1111" t="str">
            <v>USA &amp; Canada</v>
          </cell>
          <cell r="E1111">
            <v>26</v>
          </cell>
          <cell r="F1111">
            <v>23</v>
          </cell>
          <cell r="K1111">
            <v>-3</v>
          </cell>
        </row>
        <row r="1112">
          <cell r="A1112">
            <v>2278</v>
          </cell>
          <cell r="B1112" t="str">
            <v>West Des Moines</v>
          </cell>
          <cell r="C1112" t="str">
            <v>USA &amp; Canada</v>
          </cell>
          <cell r="E1112">
            <v>50</v>
          </cell>
          <cell r="F1112">
            <v>49</v>
          </cell>
          <cell r="K1112">
            <v>-1</v>
          </cell>
        </row>
        <row r="1113">
          <cell r="A1113">
            <v>2279</v>
          </cell>
          <cell r="B1113" t="str">
            <v>West Liberty</v>
          </cell>
          <cell r="C1113" t="str">
            <v>USA &amp; Canada</v>
          </cell>
          <cell r="E1113">
            <v>38</v>
          </cell>
          <cell r="F1113">
            <v>38</v>
          </cell>
          <cell r="K1113">
            <v>0</v>
          </cell>
        </row>
        <row r="1114">
          <cell r="A1114">
            <v>2280</v>
          </cell>
          <cell r="B1114" t="str">
            <v>Winterset</v>
          </cell>
          <cell r="C1114" t="str">
            <v>USA &amp; Canada</v>
          </cell>
          <cell r="E1114">
            <v>28</v>
          </cell>
          <cell r="F1114">
            <v>30</v>
          </cell>
          <cell r="K1114">
            <v>2</v>
          </cell>
        </row>
        <row r="1115">
          <cell r="A1115">
            <v>23081</v>
          </cell>
          <cell r="B1115" t="str">
            <v>Mount Pleasant Noon</v>
          </cell>
          <cell r="C1115" t="str">
            <v>USA &amp; Canada</v>
          </cell>
          <cell r="E1115">
            <v>56</v>
          </cell>
          <cell r="F1115">
            <v>53</v>
          </cell>
          <cell r="K1115">
            <v>-3</v>
          </cell>
        </row>
        <row r="1116">
          <cell r="A1116">
            <v>23161</v>
          </cell>
          <cell r="B1116" t="str">
            <v>Iowa Quad-Cities (Davenport/Bettendorf), The</v>
          </cell>
          <cell r="C1116" t="str">
            <v>USA &amp; Canada</v>
          </cell>
          <cell r="E1116">
            <v>38</v>
          </cell>
          <cell r="F1116">
            <v>38</v>
          </cell>
          <cell r="K1116">
            <v>0</v>
          </cell>
        </row>
        <row r="1117">
          <cell r="A1117">
            <v>26166</v>
          </cell>
          <cell r="B1117" t="str">
            <v>Iowa City A.M.</v>
          </cell>
          <cell r="C1117" t="str">
            <v>USA &amp; Canada</v>
          </cell>
          <cell r="E1117">
            <v>74</v>
          </cell>
          <cell r="F1117">
            <v>80</v>
          </cell>
          <cell r="K1117">
            <v>6</v>
          </cell>
        </row>
        <row r="1118">
          <cell r="A1118">
            <v>26188</v>
          </cell>
          <cell r="B1118" t="str">
            <v>Ames Morning</v>
          </cell>
          <cell r="C1118" t="str">
            <v>USA &amp; Canada</v>
          </cell>
          <cell r="E1118">
            <v>52</v>
          </cell>
          <cell r="F1118">
            <v>50</v>
          </cell>
          <cell r="K1118">
            <v>-2</v>
          </cell>
        </row>
        <row r="1119">
          <cell r="A1119">
            <v>27794</v>
          </cell>
          <cell r="B1119" t="str">
            <v>Des Moines A.M.</v>
          </cell>
          <cell r="C1119" t="str">
            <v>USA &amp; Canada</v>
          </cell>
          <cell r="E1119">
            <v>194</v>
          </cell>
          <cell r="F1119">
            <v>200</v>
          </cell>
          <cell r="K1119">
            <v>6</v>
          </cell>
        </row>
        <row r="1120">
          <cell r="A1120">
            <v>31592</v>
          </cell>
          <cell r="B1120" t="str">
            <v>Coralville-North Corridor</v>
          </cell>
          <cell r="C1120" t="str">
            <v>USA &amp; Canada</v>
          </cell>
          <cell r="E1120">
            <v>23</v>
          </cell>
          <cell r="F1120">
            <v>22</v>
          </cell>
          <cell r="K1120">
            <v>-1</v>
          </cell>
        </row>
        <row r="1121">
          <cell r="A1121">
            <v>52102</v>
          </cell>
          <cell r="B1121" t="str">
            <v>Waukee</v>
          </cell>
          <cell r="C1121" t="str">
            <v>USA &amp; Canada</v>
          </cell>
          <cell r="E1121">
            <v>68</v>
          </cell>
          <cell r="F1121">
            <v>75</v>
          </cell>
          <cell r="K1121">
            <v>7</v>
          </cell>
        </row>
        <row r="1122">
          <cell r="A1122">
            <v>52535</v>
          </cell>
          <cell r="B1122" t="str">
            <v>Johnston</v>
          </cell>
          <cell r="C1122" t="str">
            <v>USA &amp; Canada</v>
          </cell>
          <cell r="E1122">
            <v>49</v>
          </cell>
          <cell r="F1122">
            <v>49</v>
          </cell>
          <cell r="K1122">
            <v>0</v>
          </cell>
        </row>
        <row r="1123">
          <cell r="A1123">
            <v>64957</v>
          </cell>
          <cell r="B1123" t="str">
            <v>Iowa City Downtown</v>
          </cell>
          <cell r="C1123" t="str">
            <v>USA &amp; Canada</v>
          </cell>
          <cell r="E1123">
            <v>22</v>
          </cell>
          <cell r="F1123">
            <v>23</v>
          </cell>
          <cell r="K1123">
            <v>1</v>
          </cell>
        </row>
        <row r="1124">
          <cell r="A1124">
            <v>81821</v>
          </cell>
          <cell r="B1124" t="str">
            <v>Greater Des Moines</v>
          </cell>
          <cell r="C1124" t="str">
            <v>USA &amp; Canada</v>
          </cell>
          <cell r="E1124">
            <v>26</v>
          </cell>
          <cell r="F1124">
            <v>17</v>
          </cell>
          <cell r="K1124">
            <v>-9</v>
          </cell>
        </row>
        <row r="1125">
          <cell r="A1125">
            <v>84626</v>
          </cell>
          <cell r="B1125" t="str">
            <v>West Polk County, Grimes</v>
          </cell>
          <cell r="C1125" t="str">
            <v>USA &amp; Canada</v>
          </cell>
          <cell r="E1125">
            <v>24</v>
          </cell>
          <cell r="F1125">
            <v>22</v>
          </cell>
          <cell r="K1125">
            <v>-2</v>
          </cell>
        </row>
        <row r="1126">
          <cell r="A1126">
            <v>88514</v>
          </cell>
          <cell r="B1126" t="str">
            <v>Norwalk</v>
          </cell>
          <cell r="C1126" t="str">
            <v>USA &amp; Canada</v>
          </cell>
          <cell r="E1126">
            <v>18</v>
          </cell>
          <cell r="F1126">
            <v>18</v>
          </cell>
          <cell r="K1126">
            <v>0</v>
          </cell>
        </row>
        <row r="1127">
          <cell r="A1127" t="str">
            <v>Existing Club Totals</v>
          </cell>
          <cell r="E1127">
            <v>3580</v>
          </cell>
          <cell r="F1127">
            <v>3517</v>
          </cell>
          <cell r="K1127">
            <v>-63</v>
          </cell>
        </row>
        <row r="1129">
          <cell r="A1129" t="str">
            <v>No New Clubs Chartered Since 1 July</v>
          </cell>
        </row>
        <row r="1130">
          <cell r="A1130" t="str">
            <v>Club ID</v>
          </cell>
          <cell r="B1130" t="str">
            <v>Club Name</v>
          </cell>
          <cell r="C1130" t="str">
            <v>Region 14 Name</v>
          </cell>
          <cell r="E1130" t="str">
            <v>Member Count @ 1 July</v>
          </cell>
          <cell r="F1130" t="str">
            <v>Member Count @ Current</v>
          </cell>
          <cell r="H1130" t="str">
            <v>Termination Reason</v>
          </cell>
          <cell r="J1130" t="str">
            <v>Termination Date</v>
          </cell>
          <cell r="K1130" t="str">
            <v>Net Change from 1 July</v>
          </cell>
        </row>
        <row r="1131">
          <cell r="E1131">
            <v>0</v>
          </cell>
          <cell r="F1131">
            <v>0</v>
          </cell>
          <cell r="K1131">
            <v>0</v>
          </cell>
        </row>
        <row r="1132">
          <cell r="A1132" t="str">
            <v>New Club Totals</v>
          </cell>
          <cell r="E1132">
            <v>0</v>
          </cell>
          <cell r="F1132">
            <v>0</v>
          </cell>
          <cell r="K1132">
            <v>0</v>
          </cell>
        </row>
        <row r="1134">
          <cell r="D1134" t="str">
            <v>Member at 1 July</v>
          </cell>
          <cell r="G1134" t="str">
            <v>Member @ Current</v>
          </cell>
          <cell r="I1134" t="str">
            <v>Net Change from 1 July</v>
          </cell>
        </row>
        <row r="1135">
          <cell r="A1135" t="str">
            <v>Total Performance For District # 6000</v>
          </cell>
          <cell r="D1135">
            <v>3580</v>
          </cell>
          <cell r="G1135">
            <v>3517</v>
          </cell>
          <cell r="I1135">
            <v>-63</v>
          </cell>
        </row>
        <row r="1137">
          <cell r="A1137" t="str">
            <v>District ID 6220</v>
          </cell>
        </row>
        <row r="1138">
          <cell r="A1138" t="str">
            <v>Club ID</v>
          </cell>
          <cell r="B1138" t="str">
            <v>Club Name</v>
          </cell>
          <cell r="C1138" t="str">
            <v>Region 14 Name</v>
          </cell>
          <cell r="E1138" t="str">
            <v>Member Count @ 1 July</v>
          </cell>
          <cell r="F1138" t="str">
            <v>Member Count @ Current</v>
          </cell>
          <cell r="H1138" t="str">
            <v>Termination Reason</v>
          </cell>
          <cell r="J1138" t="str">
            <v>Termination Date</v>
          </cell>
          <cell r="K1138" t="str">
            <v>Net Change from 1 July</v>
          </cell>
        </row>
        <row r="1139">
          <cell r="A1139">
            <v>2640</v>
          </cell>
          <cell r="B1139" t="str">
            <v>Calumet-Laurium-Keweenaw</v>
          </cell>
          <cell r="C1139" t="str">
            <v>USA &amp; Canada</v>
          </cell>
          <cell r="E1139">
            <v>18</v>
          </cell>
          <cell r="F1139">
            <v>18</v>
          </cell>
          <cell r="K1139">
            <v>0</v>
          </cell>
        </row>
        <row r="1140">
          <cell r="A1140">
            <v>2642</v>
          </cell>
          <cell r="B1140" t="str">
            <v>Escanaba</v>
          </cell>
          <cell r="C1140" t="str">
            <v>USA &amp; Canada</v>
          </cell>
          <cell r="E1140">
            <v>36</v>
          </cell>
          <cell r="F1140">
            <v>38</v>
          </cell>
          <cell r="K1140">
            <v>2</v>
          </cell>
        </row>
        <row r="1141">
          <cell r="A1141">
            <v>2644</v>
          </cell>
          <cell r="B1141" t="str">
            <v>Hancock</v>
          </cell>
          <cell r="C1141" t="str">
            <v>USA &amp; Canada</v>
          </cell>
          <cell r="E1141">
            <v>21</v>
          </cell>
          <cell r="F1141">
            <v>19</v>
          </cell>
          <cell r="K1141">
            <v>-2</v>
          </cell>
        </row>
        <row r="1142">
          <cell r="A1142">
            <v>2645</v>
          </cell>
          <cell r="B1142" t="str">
            <v>Houghton</v>
          </cell>
          <cell r="C1142" t="str">
            <v>USA &amp; Canada</v>
          </cell>
          <cell r="E1142">
            <v>52</v>
          </cell>
          <cell r="F1142">
            <v>52</v>
          </cell>
          <cell r="K1142">
            <v>0</v>
          </cell>
        </row>
        <row r="1143">
          <cell r="A1143">
            <v>2646</v>
          </cell>
          <cell r="B1143" t="str">
            <v>Iron Mountain-Kingsford</v>
          </cell>
          <cell r="C1143" t="str">
            <v>USA &amp; Canada</v>
          </cell>
          <cell r="E1143">
            <v>39</v>
          </cell>
          <cell r="F1143">
            <v>36</v>
          </cell>
          <cell r="K1143">
            <v>-3</v>
          </cell>
        </row>
        <row r="1144">
          <cell r="A1144">
            <v>2647</v>
          </cell>
          <cell r="B1144" t="str">
            <v>Ironwood, MI-Hurley, WI</v>
          </cell>
          <cell r="C1144" t="str">
            <v>USA &amp; Canada</v>
          </cell>
          <cell r="E1144">
            <v>35</v>
          </cell>
          <cell r="F1144">
            <v>36</v>
          </cell>
          <cell r="K1144">
            <v>1</v>
          </cell>
        </row>
        <row r="1145">
          <cell r="A1145">
            <v>2648</v>
          </cell>
          <cell r="B1145" t="str">
            <v>Ishpeming</v>
          </cell>
          <cell r="C1145" t="str">
            <v>USA &amp; Canada</v>
          </cell>
          <cell r="E1145">
            <v>21</v>
          </cell>
          <cell r="F1145">
            <v>25</v>
          </cell>
          <cell r="K1145">
            <v>4</v>
          </cell>
        </row>
        <row r="1146">
          <cell r="A1146">
            <v>2649</v>
          </cell>
          <cell r="B1146" t="str">
            <v>Manistique</v>
          </cell>
          <cell r="C1146" t="str">
            <v>USA &amp; Canada</v>
          </cell>
          <cell r="E1146">
            <v>22</v>
          </cell>
          <cell r="F1146">
            <v>25</v>
          </cell>
          <cell r="K1146">
            <v>3</v>
          </cell>
        </row>
        <row r="1147">
          <cell r="A1147">
            <v>2650</v>
          </cell>
          <cell r="B1147" t="str">
            <v>Marquette</v>
          </cell>
          <cell r="C1147" t="str">
            <v>USA &amp; Canada</v>
          </cell>
          <cell r="E1147">
            <v>73</v>
          </cell>
          <cell r="F1147">
            <v>61</v>
          </cell>
          <cell r="K1147">
            <v>-12</v>
          </cell>
        </row>
        <row r="1148">
          <cell r="A1148">
            <v>2651</v>
          </cell>
          <cell r="B1148" t="str">
            <v>Marinette-Menominee</v>
          </cell>
          <cell r="C1148" t="str">
            <v>USA &amp; Canada</v>
          </cell>
          <cell r="E1148">
            <v>29</v>
          </cell>
          <cell r="F1148">
            <v>30</v>
          </cell>
          <cell r="K1148">
            <v>1</v>
          </cell>
        </row>
        <row r="1149">
          <cell r="A1149">
            <v>2652</v>
          </cell>
          <cell r="B1149" t="str">
            <v>Munising</v>
          </cell>
          <cell r="C1149" t="str">
            <v>USA &amp; Canada</v>
          </cell>
          <cell r="E1149">
            <v>14</v>
          </cell>
          <cell r="F1149">
            <v>14</v>
          </cell>
          <cell r="K1149">
            <v>0</v>
          </cell>
        </row>
        <row r="1150">
          <cell r="A1150">
            <v>2653</v>
          </cell>
          <cell r="B1150" t="str">
            <v>Ontonagon-White Pine</v>
          </cell>
          <cell r="C1150" t="str">
            <v>USA &amp; Canada</v>
          </cell>
          <cell r="E1150">
            <v>9</v>
          </cell>
          <cell r="F1150">
            <v>0</v>
          </cell>
          <cell r="H1150" t="str">
            <v xml:space="preserve"> Club Resignation/Disband</v>
          </cell>
          <cell r="J1150" t="str">
            <v>31-Dec-2019</v>
          </cell>
          <cell r="K1150">
            <v>-9</v>
          </cell>
        </row>
        <row r="1151">
          <cell r="A1151">
            <v>2654</v>
          </cell>
          <cell r="B1151" t="str">
            <v>Wakefield-Bessemer</v>
          </cell>
          <cell r="C1151" t="str">
            <v>USA &amp; Canada</v>
          </cell>
          <cell r="E1151">
            <v>18</v>
          </cell>
          <cell r="F1151">
            <v>18</v>
          </cell>
          <cell r="K1151">
            <v>0</v>
          </cell>
        </row>
        <row r="1152">
          <cell r="A1152">
            <v>2655</v>
          </cell>
          <cell r="B1152" t="str">
            <v>Antigo</v>
          </cell>
          <cell r="C1152" t="str">
            <v>USA &amp; Canada</v>
          </cell>
          <cell r="E1152">
            <v>13</v>
          </cell>
          <cell r="F1152">
            <v>13</v>
          </cell>
          <cell r="K1152">
            <v>0</v>
          </cell>
        </row>
        <row r="1153">
          <cell r="A1153">
            <v>2656</v>
          </cell>
          <cell r="B1153" t="str">
            <v>Appleton</v>
          </cell>
          <cell r="C1153" t="str">
            <v>USA &amp; Canada</v>
          </cell>
          <cell r="E1153">
            <v>107</v>
          </cell>
          <cell r="F1153">
            <v>99</v>
          </cell>
          <cell r="K1153">
            <v>-8</v>
          </cell>
        </row>
        <row r="1154">
          <cell r="A1154">
            <v>2657</v>
          </cell>
          <cell r="B1154" t="str">
            <v>Appleton West</v>
          </cell>
          <cell r="C1154" t="str">
            <v>USA &amp; Canada</v>
          </cell>
          <cell r="E1154">
            <v>35</v>
          </cell>
          <cell r="F1154">
            <v>36</v>
          </cell>
          <cell r="K1154">
            <v>1</v>
          </cell>
        </row>
        <row r="1155">
          <cell r="A1155">
            <v>2659</v>
          </cell>
          <cell r="B1155" t="str">
            <v>Clintonville</v>
          </cell>
          <cell r="C1155" t="str">
            <v>USA &amp; Canada</v>
          </cell>
          <cell r="E1155">
            <v>24</v>
          </cell>
          <cell r="F1155">
            <v>24</v>
          </cell>
          <cell r="K1155">
            <v>0</v>
          </cell>
        </row>
        <row r="1156">
          <cell r="A1156">
            <v>2660</v>
          </cell>
          <cell r="B1156" t="str">
            <v>De Pere</v>
          </cell>
          <cell r="C1156" t="str">
            <v>USA &amp; Canada</v>
          </cell>
          <cell r="E1156">
            <v>17</v>
          </cell>
          <cell r="F1156">
            <v>17</v>
          </cell>
          <cell r="K1156">
            <v>0</v>
          </cell>
        </row>
        <row r="1157">
          <cell r="A1157">
            <v>2661</v>
          </cell>
          <cell r="B1157" t="str">
            <v>Eagle River</v>
          </cell>
          <cell r="C1157" t="str">
            <v>USA &amp; Canada</v>
          </cell>
          <cell r="E1157">
            <v>38</v>
          </cell>
          <cell r="F1157">
            <v>36</v>
          </cell>
          <cell r="K1157">
            <v>-2</v>
          </cell>
        </row>
        <row r="1158">
          <cell r="A1158">
            <v>2663</v>
          </cell>
          <cell r="B1158" t="str">
            <v>Green Bay</v>
          </cell>
          <cell r="C1158" t="str">
            <v>USA &amp; Canada</v>
          </cell>
          <cell r="E1158">
            <v>60</v>
          </cell>
          <cell r="F1158">
            <v>57</v>
          </cell>
          <cell r="K1158">
            <v>-3</v>
          </cell>
        </row>
        <row r="1159">
          <cell r="A1159">
            <v>2664</v>
          </cell>
          <cell r="B1159" t="str">
            <v>Green Bay West</v>
          </cell>
          <cell r="C1159" t="str">
            <v>USA &amp; Canada</v>
          </cell>
          <cell r="E1159">
            <v>26</v>
          </cell>
          <cell r="F1159">
            <v>27</v>
          </cell>
          <cell r="K1159">
            <v>1</v>
          </cell>
        </row>
        <row r="1160">
          <cell r="A1160">
            <v>2666</v>
          </cell>
          <cell r="B1160" t="str">
            <v>Lakeland (Minocqua)</v>
          </cell>
          <cell r="C1160" t="str">
            <v>USA &amp; Canada</v>
          </cell>
          <cell r="E1160">
            <v>45</v>
          </cell>
          <cell r="F1160">
            <v>49</v>
          </cell>
          <cell r="K1160">
            <v>4</v>
          </cell>
        </row>
        <row r="1161">
          <cell r="A1161">
            <v>2669</v>
          </cell>
          <cell r="B1161" t="str">
            <v>Merrill</v>
          </cell>
          <cell r="C1161" t="str">
            <v>USA &amp; Canada</v>
          </cell>
          <cell r="E1161">
            <v>39</v>
          </cell>
          <cell r="F1161">
            <v>34</v>
          </cell>
          <cell r="K1161">
            <v>-5</v>
          </cell>
        </row>
        <row r="1162">
          <cell r="A1162">
            <v>2670</v>
          </cell>
          <cell r="B1162" t="str">
            <v>New London</v>
          </cell>
          <cell r="C1162" t="str">
            <v>USA &amp; Canada</v>
          </cell>
          <cell r="E1162">
            <v>13</v>
          </cell>
          <cell r="F1162">
            <v>14</v>
          </cell>
          <cell r="K1162">
            <v>1</v>
          </cell>
        </row>
        <row r="1163">
          <cell r="A1163">
            <v>2672</v>
          </cell>
          <cell r="B1163" t="str">
            <v>Shawano</v>
          </cell>
          <cell r="C1163" t="str">
            <v>USA &amp; Canada</v>
          </cell>
          <cell r="E1163">
            <v>48</v>
          </cell>
          <cell r="F1163">
            <v>49</v>
          </cell>
          <cell r="K1163">
            <v>1</v>
          </cell>
        </row>
        <row r="1164">
          <cell r="A1164">
            <v>2673</v>
          </cell>
          <cell r="B1164" t="str">
            <v>Stevens Point</v>
          </cell>
          <cell r="C1164" t="str">
            <v>USA &amp; Canada</v>
          </cell>
          <cell r="E1164">
            <v>43</v>
          </cell>
          <cell r="F1164">
            <v>37</v>
          </cell>
          <cell r="K1164">
            <v>-6</v>
          </cell>
        </row>
        <row r="1165">
          <cell r="A1165">
            <v>2674</v>
          </cell>
          <cell r="B1165" t="str">
            <v>Sturgeon Bay</v>
          </cell>
          <cell r="C1165" t="str">
            <v>USA &amp; Canada</v>
          </cell>
          <cell r="E1165">
            <v>87</v>
          </cell>
          <cell r="F1165">
            <v>82</v>
          </cell>
          <cell r="K1165">
            <v>-5</v>
          </cell>
        </row>
        <row r="1166">
          <cell r="A1166">
            <v>2675</v>
          </cell>
          <cell r="B1166" t="str">
            <v>Wausau</v>
          </cell>
          <cell r="C1166" t="str">
            <v>USA &amp; Canada</v>
          </cell>
          <cell r="E1166">
            <v>46</v>
          </cell>
          <cell r="F1166">
            <v>37</v>
          </cell>
          <cell r="K1166">
            <v>-9</v>
          </cell>
        </row>
        <row r="1167">
          <cell r="A1167">
            <v>2738</v>
          </cell>
          <cell r="B1167" t="str">
            <v>Kewaunee</v>
          </cell>
          <cell r="C1167" t="str">
            <v>USA &amp; Canada</v>
          </cell>
          <cell r="E1167">
            <v>26</v>
          </cell>
          <cell r="F1167">
            <v>26</v>
          </cell>
          <cell r="K1167">
            <v>0</v>
          </cell>
        </row>
        <row r="1168">
          <cell r="A1168">
            <v>21709</v>
          </cell>
          <cell r="B1168" t="str">
            <v>Marquette West</v>
          </cell>
          <cell r="C1168" t="str">
            <v>USA &amp; Canada</v>
          </cell>
          <cell r="E1168">
            <v>39</v>
          </cell>
          <cell r="F1168">
            <v>37</v>
          </cell>
          <cell r="K1168">
            <v>-2</v>
          </cell>
        </row>
        <row r="1169">
          <cell r="A1169">
            <v>23180</v>
          </cell>
          <cell r="B1169" t="str">
            <v>Appleton Breakfast</v>
          </cell>
          <cell r="C1169" t="str">
            <v>USA &amp; Canada</v>
          </cell>
          <cell r="E1169">
            <v>23</v>
          </cell>
          <cell r="F1169">
            <v>22</v>
          </cell>
          <cell r="K1169">
            <v>-1</v>
          </cell>
        </row>
        <row r="1170">
          <cell r="A1170">
            <v>27878</v>
          </cell>
          <cell r="B1170" t="str">
            <v>Marquette (Breakfast)</v>
          </cell>
          <cell r="C1170" t="str">
            <v>USA &amp; Canada</v>
          </cell>
          <cell r="E1170">
            <v>48</v>
          </cell>
          <cell r="F1170">
            <v>44</v>
          </cell>
          <cell r="K1170">
            <v>-4</v>
          </cell>
        </row>
        <row r="1171">
          <cell r="A1171">
            <v>28537</v>
          </cell>
          <cell r="B1171" t="str">
            <v>Sturgeon Bay (Breakfast)</v>
          </cell>
          <cell r="C1171" t="str">
            <v>USA &amp; Canada</v>
          </cell>
          <cell r="E1171">
            <v>25</v>
          </cell>
          <cell r="F1171">
            <v>21</v>
          </cell>
          <cell r="K1171">
            <v>-4</v>
          </cell>
        </row>
        <row r="1172">
          <cell r="A1172">
            <v>29175</v>
          </cell>
          <cell r="B1172" t="str">
            <v>Wausau Early Birds</v>
          </cell>
          <cell r="C1172" t="str">
            <v>USA &amp; Canada</v>
          </cell>
          <cell r="E1172">
            <v>51</v>
          </cell>
          <cell r="F1172">
            <v>48</v>
          </cell>
          <cell r="K1172">
            <v>-3</v>
          </cell>
        </row>
        <row r="1173">
          <cell r="A1173">
            <v>29218</v>
          </cell>
          <cell r="B1173" t="str">
            <v>Waupaca</v>
          </cell>
          <cell r="C1173" t="str">
            <v>USA &amp; Canada</v>
          </cell>
          <cell r="E1173">
            <v>68</v>
          </cell>
          <cell r="F1173">
            <v>81</v>
          </cell>
          <cell r="K1173">
            <v>13</v>
          </cell>
        </row>
        <row r="1174">
          <cell r="A1174">
            <v>30968</v>
          </cell>
          <cell r="B1174" t="str">
            <v>Minocqua/Lakeland Area Breakfast</v>
          </cell>
          <cell r="C1174" t="str">
            <v>USA &amp; Canada</v>
          </cell>
          <cell r="E1174">
            <v>14</v>
          </cell>
          <cell r="F1174">
            <v>15</v>
          </cell>
          <cell r="K1174">
            <v>1</v>
          </cell>
        </row>
        <row r="1175">
          <cell r="A1175">
            <v>64677</v>
          </cell>
          <cell r="B1175" t="str">
            <v>Greater Portage County (Stevens Point)</v>
          </cell>
          <cell r="C1175" t="str">
            <v>USA &amp; Canada</v>
          </cell>
          <cell r="E1175">
            <v>20</v>
          </cell>
          <cell r="F1175">
            <v>23</v>
          </cell>
          <cell r="K1175">
            <v>3</v>
          </cell>
        </row>
        <row r="1176">
          <cell r="A1176">
            <v>83577</v>
          </cell>
          <cell r="B1176" t="str">
            <v>Packerland Sunrise (Howard)</v>
          </cell>
          <cell r="C1176" t="str">
            <v>USA &amp; Canada</v>
          </cell>
          <cell r="E1176">
            <v>10</v>
          </cell>
          <cell r="F1176">
            <v>9</v>
          </cell>
          <cell r="K1176">
            <v>-1</v>
          </cell>
        </row>
        <row r="1177">
          <cell r="A1177">
            <v>83943</v>
          </cell>
          <cell r="B1177" t="str">
            <v>Door County North (Baileys Harbor)</v>
          </cell>
          <cell r="C1177" t="str">
            <v>USA &amp; Canada</v>
          </cell>
          <cell r="E1177">
            <v>31</v>
          </cell>
          <cell r="F1177">
            <v>31</v>
          </cell>
          <cell r="K1177">
            <v>0</v>
          </cell>
        </row>
        <row r="1178">
          <cell r="A1178" t="str">
            <v>Existing Club Totals</v>
          </cell>
          <cell r="E1178">
            <v>1383</v>
          </cell>
          <cell r="F1178">
            <v>1340</v>
          </cell>
          <cell r="K1178">
            <v>-43</v>
          </cell>
        </row>
        <row r="1180">
          <cell r="A1180" t="str">
            <v>No New Clubs Chartered Since 1 July</v>
          </cell>
        </row>
        <row r="1181">
          <cell r="A1181" t="str">
            <v>Club ID</v>
          </cell>
          <cell r="B1181" t="str">
            <v>Club Name</v>
          </cell>
          <cell r="C1181" t="str">
            <v>Region 14 Name</v>
          </cell>
          <cell r="E1181" t="str">
            <v>Member Count @ 1 July</v>
          </cell>
          <cell r="F1181" t="str">
            <v>Member Count @ Current</v>
          </cell>
          <cell r="H1181" t="str">
            <v>Termination Reason</v>
          </cell>
          <cell r="J1181" t="str">
            <v>Termination Date</v>
          </cell>
          <cell r="K1181" t="str">
            <v>Net Change from 1 July</v>
          </cell>
        </row>
        <row r="1182">
          <cell r="E1182">
            <v>0</v>
          </cell>
          <cell r="F1182">
            <v>0</v>
          </cell>
          <cell r="K1182">
            <v>0</v>
          </cell>
        </row>
        <row r="1183">
          <cell r="A1183" t="str">
            <v>New Club Totals</v>
          </cell>
          <cell r="E1183">
            <v>0</v>
          </cell>
          <cell r="F1183">
            <v>0</v>
          </cell>
          <cell r="K1183">
            <v>0</v>
          </cell>
        </row>
        <row r="1185">
          <cell r="D1185" t="str">
            <v>Member at 1 July</v>
          </cell>
          <cell r="G1185" t="str">
            <v>Member @ Current</v>
          </cell>
          <cell r="I1185" t="str">
            <v>Net Change from 1 July</v>
          </cell>
        </row>
        <row r="1186">
          <cell r="A1186" t="str">
            <v>Total Performance For District # 6220</v>
          </cell>
          <cell r="D1186">
            <v>1383</v>
          </cell>
          <cell r="G1186">
            <v>1340</v>
          </cell>
          <cell r="I1186">
            <v>-43</v>
          </cell>
        </row>
        <row r="1188">
          <cell r="A1188" t="str">
            <v>District ID 6250</v>
          </cell>
        </row>
        <row r="1189">
          <cell r="A1189" t="str">
            <v>Club ID</v>
          </cell>
          <cell r="B1189" t="str">
            <v>Club Name</v>
          </cell>
          <cell r="C1189" t="str">
            <v>Region 14 Name</v>
          </cell>
          <cell r="E1189" t="str">
            <v>Member Count @ 1 July</v>
          </cell>
          <cell r="F1189" t="str">
            <v>Member Count @ Current</v>
          </cell>
          <cell r="H1189" t="str">
            <v>Termination Reason</v>
          </cell>
          <cell r="J1189" t="str">
            <v>Termination Date</v>
          </cell>
          <cell r="K1189" t="str">
            <v>Net Change from 1 July</v>
          </cell>
        </row>
        <row r="1190">
          <cell r="A1190">
            <v>2676</v>
          </cell>
          <cell r="B1190" t="str">
            <v>La Crescent</v>
          </cell>
          <cell r="C1190" t="str">
            <v>USA &amp; Canada</v>
          </cell>
          <cell r="E1190">
            <v>26</v>
          </cell>
          <cell r="F1190">
            <v>29</v>
          </cell>
          <cell r="K1190">
            <v>3</v>
          </cell>
        </row>
        <row r="1191">
          <cell r="A1191">
            <v>2677</v>
          </cell>
          <cell r="B1191" t="str">
            <v>Beaver Dam</v>
          </cell>
          <cell r="C1191" t="str">
            <v>USA &amp; Canada</v>
          </cell>
          <cell r="E1191">
            <v>33</v>
          </cell>
          <cell r="F1191">
            <v>29</v>
          </cell>
          <cell r="K1191">
            <v>-4</v>
          </cell>
        </row>
        <row r="1192">
          <cell r="A1192">
            <v>2678</v>
          </cell>
          <cell r="B1192" t="str">
            <v>Beloit</v>
          </cell>
          <cell r="C1192" t="str">
            <v>USA &amp; Canada</v>
          </cell>
          <cell r="E1192">
            <v>56</v>
          </cell>
          <cell r="F1192">
            <v>54</v>
          </cell>
          <cell r="K1192">
            <v>-2</v>
          </cell>
        </row>
        <row r="1193">
          <cell r="A1193">
            <v>2679</v>
          </cell>
          <cell r="B1193" t="str">
            <v>Black River Falls</v>
          </cell>
          <cell r="C1193" t="str">
            <v>USA &amp; Canada</v>
          </cell>
          <cell r="E1193">
            <v>40</v>
          </cell>
          <cell r="F1193">
            <v>33</v>
          </cell>
          <cell r="K1193">
            <v>-7</v>
          </cell>
        </row>
        <row r="1194">
          <cell r="A1194">
            <v>2680</v>
          </cell>
          <cell r="B1194" t="str">
            <v>Chippewa Falls</v>
          </cell>
          <cell r="C1194" t="str">
            <v>USA &amp; Canada</v>
          </cell>
          <cell r="E1194">
            <v>54</v>
          </cell>
          <cell r="F1194">
            <v>51</v>
          </cell>
          <cell r="K1194">
            <v>-3</v>
          </cell>
        </row>
        <row r="1195">
          <cell r="A1195">
            <v>2681</v>
          </cell>
          <cell r="B1195" t="str">
            <v>Columbus/Fall River</v>
          </cell>
          <cell r="C1195" t="str">
            <v>USA &amp; Canada</v>
          </cell>
          <cell r="E1195">
            <v>24</v>
          </cell>
          <cell r="F1195">
            <v>25</v>
          </cell>
          <cell r="K1195">
            <v>1</v>
          </cell>
        </row>
        <row r="1196">
          <cell r="A1196">
            <v>2682</v>
          </cell>
          <cell r="B1196" t="str">
            <v>Eau Claire</v>
          </cell>
          <cell r="C1196" t="str">
            <v>USA &amp; Canada</v>
          </cell>
          <cell r="E1196">
            <v>49</v>
          </cell>
          <cell r="F1196">
            <v>48</v>
          </cell>
          <cell r="K1196">
            <v>-1</v>
          </cell>
        </row>
        <row r="1197">
          <cell r="A1197">
            <v>2683</v>
          </cell>
          <cell r="B1197" t="str">
            <v>Edgerton</v>
          </cell>
          <cell r="C1197" t="str">
            <v>USA &amp; Canada</v>
          </cell>
          <cell r="E1197">
            <v>34</v>
          </cell>
          <cell r="F1197">
            <v>34</v>
          </cell>
          <cell r="K1197">
            <v>0</v>
          </cell>
        </row>
        <row r="1198">
          <cell r="A1198">
            <v>2685</v>
          </cell>
          <cell r="B1198" t="str">
            <v>Fort Atkinson</v>
          </cell>
          <cell r="C1198" t="str">
            <v>USA &amp; Canada</v>
          </cell>
          <cell r="E1198">
            <v>48</v>
          </cell>
          <cell r="F1198">
            <v>46</v>
          </cell>
          <cell r="K1198">
            <v>-2</v>
          </cell>
        </row>
        <row r="1199">
          <cell r="A1199">
            <v>2686</v>
          </cell>
          <cell r="B1199" t="str">
            <v>Granton</v>
          </cell>
          <cell r="C1199" t="str">
            <v>USA &amp; Canada</v>
          </cell>
          <cell r="E1199">
            <v>15</v>
          </cell>
          <cell r="F1199">
            <v>14</v>
          </cell>
          <cell r="K1199">
            <v>-1</v>
          </cell>
        </row>
        <row r="1200">
          <cell r="A1200">
            <v>2688</v>
          </cell>
          <cell r="B1200" t="str">
            <v>Janesville</v>
          </cell>
          <cell r="C1200" t="str">
            <v>USA &amp; Canada</v>
          </cell>
          <cell r="E1200">
            <v>87</v>
          </cell>
          <cell r="F1200">
            <v>85</v>
          </cell>
          <cell r="K1200">
            <v>-2</v>
          </cell>
        </row>
        <row r="1201">
          <cell r="A1201">
            <v>2689</v>
          </cell>
          <cell r="B1201" t="str">
            <v>Jefferson</v>
          </cell>
          <cell r="C1201" t="str">
            <v>USA &amp; Canada</v>
          </cell>
          <cell r="E1201">
            <v>27</v>
          </cell>
          <cell r="F1201">
            <v>29</v>
          </cell>
          <cell r="K1201">
            <v>2</v>
          </cell>
        </row>
        <row r="1202">
          <cell r="A1202">
            <v>2690</v>
          </cell>
          <cell r="B1202" t="str">
            <v>La Crosse</v>
          </cell>
          <cell r="C1202" t="str">
            <v>USA &amp; Canada</v>
          </cell>
          <cell r="E1202">
            <v>185</v>
          </cell>
          <cell r="F1202">
            <v>188</v>
          </cell>
          <cell r="K1202">
            <v>3</v>
          </cell>
        </row>
        <row r="1203">
          <cell r="A1203">
            <v>2691</v>
          </cell>
          <cell r="B1203" t="str">
            <v>La Crosse East</v>
          </cell>
          <cell r="C1203" t="str">
            <v>USA &amp; Canada</v>
          </cell>
          <cell r="E1203">
            <v>41</v>
          </cell>
          <cell r="F1203">
            <v>39</v>
          </cell>
          <cell r="K1203">
            <v>-2</v>
          </cell>
        </row>
        <row r="1204">
          <cell r="A1204">
            <v>2692</v>
          </cell>
          <cell r="B1204" t="str">
            <v>La Crosse-Valley View</v>
          </cell>
          <cell r="C1204" t="str">
            <v>USA &amp; Canada</v>
          </cell>
          <cell r="E1204">
            <v>65</v>
          </cell>
          <cell r="F1204">
            <v>65</v>
          </cell>
          <cell r="K1204">
            <v>0</v>
          </cell>
        </row>
        <row r="1205">
          <cell r="A1205">
            <v>2693</v>
          </cell>
          <cell r="B1205" t="str">
            <v>Lake Mills</v>
          </cell>
          <cell r="C1205" t="str">
            <v>USA &amp; Canada</v>
          </cell>
          <cell r="E1205">
            <v>39</v>
          </cell>
          <cell r="F1205">
            <v>38</v>
          </cell>
          <cell r="K1205">
            <v>-1</v>
          </cell>
        </row>
        <row r="1206">
          <cell r="A1206">
            <v>2694</v>
          </cell>
          <cell r="B1206" t="str">
            <v>Lodi</v>
          </cell>
          <cell r="C1206" t="str">
            <v>USA &amp; Canada</v>
          </cell>
          <cell r="E1206">
            <v>18</v>
          </cell>
          <cell r="F1206">
            <v>18</v>
          </cell>
          <cell r="K1206">
            <v>0</v>
          </cell>
        </row>
        <row r="1207">
          <cell r="A1207">
            <v>2696</v>
          </cell>
          <cell r="B1207" t="str">
            <v>Madison</v>
          </cell>
          <cell r="C1207" t="str">
            <v>USA &amp; Canada</v>
          </cell>
          <cell r="E1207">
            <v>467</v>
          </cell>
          <cell r="F1207">
            <v>446</v>
          </cell>
          <cell r="K1207">
            <v>-21</v>
          </cell>
        </row>
        <row r="1208">
          <cell r="A1208">
            <v>2697</v>
          </cell>
          <cell r="B1208" t="str">
            <v>Madison East-Monona</v>
          </cell>
          <cell r="C1208" t="str">
            <v>USA &amp; Canada</v>
          </cell>
          <cell r="E1208">
            <v>15</v>
          </cell>
          <cell r="F1208">
            <v>15</v>
          </cell>
          <cell r="K1208">
            <v>0</v>
          </cell>
        </row>
        <row r="1209">
          <cell r="A1209">
            <v>2698</v>
          </cell>
          <cell r="B1209" t="str">
            <v>Madison South</v>
          </cell>
          <cell r="C1209" t="str">
            <v>USA &amp; Canada</v>
          </cell>
          <cell r="E1209">
            <v>74</v>
          </cell>
          <cell r="F1209">
            <v>71</v>
          </cell>
          <cell r="K1209">
            <v>-3</v>
          </cell>
        </row>
        <row r="1210">
          <cell r="A1210">
            <v>2699</v>
          </cell>
          <cell r="B1210" t="str">
            <v>Madison West</v>
          </cell>
          <cell r="C1210" t="str">
            <v>USA &amp; Canada</v>
          </cell>
          <cell r="E1210">
            <v>34</v>
          </cell>
          <cell r="F1210">
            <v>35</v>
          </cell>
          <cell r="K1210">
            <v>1</v>
          </cell>
        </row>
        <row r="1211">
          <cell r="A1211">
            <v>2700</v>
          </cell>
          <cell r="B1211" t="str">
            <v>Madison West Towne-Middleton</v>
          </cell>
          <cell r="C1211" t="str">
            <v>USA &amp; Canada</v>
          </cell>
          <cell r="E1211">
            <v>59</v>
          </cell>
          <cell r="F1211">
            <v>53</v>
          </cell>
          <cell r="K1211">
            <v>-6</v>
          </cell>
        </row>
        <row r="1212">
          <cell r="A1212">
            <v>2701</v>
          </cell>
          <cell r="B1212" t="str">
            <v>Marshfield</v>
          </cell>
          <cell r="C1212" t="str">
            <v>USA &amp; Canada</v>
          </cell>
          <cell r="E1212">
            <v>38</v>
          </cell>
          <cell r="F1212">
            <v>38</v>
          </cell>
          <cell r="K1212">
            <v>0</v>
          </cell>
        </row>
        <row r="1213">
          <cell r="A1213">
            <v>2702</v>
          </cell>
          <cell r="B1213" t="str">
            <v>Mayville</v>
          </cell>
          <cell r="C1213" t="str">
            <v>USA &amp; Canada</v>
          </cell>
          <cell r="E1213">
            <v>33</v>
          </cell>
          <cell r="F1213">
            <v>39</v>
          </cell>
          <cell r="K1213">
            <v>6</v>
          </cell>
        </row>
        <row r="1214">
          <cell r="A1214">
            <v>2704</v>
          </cell>
          <cell r="B1214" t="str">
            <v>Menomonie</v>
          </cell>
          <cell r="C1214" t="str">
            <v>USA &amp; Canada</v>
          </cell>
          <cell r="E1214">
            <v>55</v>
          </cell>
          <cell r="F1214">
            <v>57</v>
          </cell>
          <cell r="K1214">
            <v>2</v>
          </cell>
        </row>
        <row r="1215">
          <cell r="A1215">
            <v>2706</v>
          </cell>
          <cell r="B1215" t="str">
            <v>Mt. Horeb</v>
          </cell>
          <cell r="C1215" t="str">
            <v>USA &amp; Canada</v>
          </cell>
          <cell r="E1215">
            <v>30</v>
          </cell>
          <cell r="F1215">
            <v>27</v>
          </cell>
          <cell r="K1215">
            <v>-3</v>
          </cell>
        </row>
        <row r="1216">
          <cell r="A1216">
            <v>2707</v>
          </cell>
          <cell r="B1216" t="str">
            <v>Neillsville</v>
          </cell>
          <cell r="C1216" t="str">
            <v>USA &amp; Canada</v>
          </cell>
          <cell r="E1216">
            <v>9</v>
          </cell>
          <cell r="F1216">
            <v>0</v>
          </cell>
          <cell r="H1216" t="str">
            <v xml:space="preserve"> Club Resignation/Disband</v>
          </cell>
          <cell r="J1216" t="str">
            <v>16-Jan-2020</v>
          </cell>
          <cell r="K1216">
            <v>-9</v>
          </cell>
        </row>
        <row r="1217">
          <cell r="A1217">
            <v>2708</v>
          </cell>
          <cell r="B1217" t="str">
            <v>Onalaska</v>
          </cell>
          <cell r="C1217" t="str">
            <v>USA &amp; Canada</v>
          </cell>
          <cell r="E1217">
            <v>18</v>
          </cell>
          <cell r="F1217">
            <v>18</v>
          </cell>
          <cell r="K1217">
            <v>0</v>
          </cell>
        </row>
        <row r="1218">
          <cell r="A1218">
            <v>2709</v>
          </cell>
          <cell r="B1218" t="str">
            <v>Oregon</v>
          </cell>
          <cell r="C1218" t="str">
            <v>USA &amp; Canada</v>
          </cell>
          <cell r="E1218">
            <v>30</v>
          </cell>
          <cell r="F1218">
            <v>35</v>
          </cell>
          <cell r="K1218">
            <v>5</v>
          </cell>
        </row>
        <row r="1219">
          <cell r="A1219">
            <v>2711</v>
          </cell>
          <cell r="B1219" t="str">
            <v>Portage</v>
          </cell>
          <cell r="C1219" t="str">
            <v>USA &amp; Canada</v>
          </cell>
          <cell r="E1219">
            <v>27</v>
          </cell>
          <cell r="F1219">
            <v>25</v>
          </cell>
          <cell r="K1219">
            <v>-2</v>
          </cell>
        </row>
        <row r="1220">
          <cell r="A1220">
            <v>2713</v>
          </cell>
          <cell r="B1220" t="str">
            <v>Richland County</v>
          </cell>
          <cell r="C1220" t="str">
            <v>USA &amp; Canada</v>
          </cell>
          <cell r="E1220">
            <v>22</v>
          </cell>
          <cell r="F1220">
            <v>22</v>
          </cell>
          <cell r="K1220">
            <v>0</v>
          </cell>
        </row>
        <row r="1221">
          <cell r="A1221">
            <v>2714</v>
          </cell>
          <cell r="B1221" t="str">
            <v>Sparta</v>
          </cell>
          <cell r="C1221" t="str">
            <v>USA &amp; Canada</v>
          </cell>
          <cell r="E1221">
            <v>20</v>
          </cell>
          <cell r="F1221">
            <v>21</v>
          </cell>
          <cell r="K1221">
            <v>1</v>
          </cell>
        </row>
        <row r="1222">
          <cell r="A1222">
            <v>2715</v>
          </cell>
          <cell r="B1222" t="str">
            <v>Stoughton</v>
          </cell>
          <cell r="C1222" t="str">
            <v>USA &amp; Canada</v>
          </cell>
          <cell r="E1222">
            <v>46</v>
          </cell>
          <cell r="F1222">
            <v>48</v>
          </cell>
          <cell r="K1222">
            <v>2</v>
          </cell>
        </row>
        <row r="1223">
          <cell r="A1223">
            <v>2716</v>
          </cell>
          <cell r="B1223" t="str">
            <v>Sun Prairie</v>
          </cell>
          <cell r="C1223" t="str">
            <v>USA &amp; Canada</v>
          </cell>
          <cell r="E1223">
            <v>34</v>
          </cell>
          <cell r="F1223">
            <v>38</v>
          </cell>
          <cell r="K1223">
            <v>4</v>
          </cell>
        </row>
        <row r="1224">
          <cell r="A1224">
            <v>2717</v>
          </cell>
          <cell r="B1224" t="str">
            <v>Tomah</v>
          </cell>
          <cell r="C1224" t="str">
            <v>USA &amp; Canada</v>
          </cell>
          <cell r="E1224">
            <v>30</v>
          </cell>
          <cell r="F1224">
            <v>30</v>
          </cell>
          <cell r="K1224">
            <v>0</v>
          </cell>
        </row>
        <row r="1225">
          <cell r="A1225">
            <v>2718</v>
          </cell>
          <cell r="B1225" t="str">
            <v>Watertown</v>
          </cell>
          <cell r="C1225" t="str">
            <v>USA &amp; Canada</v>
          </cell>
          <cell r="E1225">
            <v>55</v>
          </cell>
          <cell r="F1225">
            <v>49</v>
          </cell>
          <cell r="K1225">
            <v>-6</v>
          </cell>
        </row>
        <row r="1226">
          <cell r="A1226">
            <v>2719</v>
          </cell>
          <cell r="B1226" t="str">
            <v>Waunakee</v>
          </cell>
          <cell r="C1226" t="str">
            <v>USA &amp; Canada</v>
          </cell>
          <cell r="E1226">
            <v>84</v>
          </cell>
          <cell r="F1226">
            <v>84</v>
          </cell>
          <cell r="K1226">
            <v>0</v>
          </cell>
        </row>
        <row r="1227">
          <cell r="A1227">
            <v>2720</v>
          </cell>
          <cell r="B1227" t="str">
            <v>Waupun</v>
          </cell>
          <cell r="C1227" t="str">
            <v>USA &amp; Canada</v>
          </cell>
          <cell r="E1227">
            <v>17</v>
          </cell>
          <cell r="F1227">
            <v>14</v>
          </cell>
          <cell r="K1227">
            <v>-3</v>
          </cell>
        </row>
        <row r="1228">
          <cell r="A1228">
            <v>2722</v>
          </cell>
          <cell r="B1228" t="str">
            <v>Wisconsin Dells</v>
          </cell>
          <cell r="C1228" t="str">
            <v>USA &amp; Canada</v>
          </cell>
          <cell r="E1228">
            <v>39</v>
          </cell>
          <cell r="F1228">
            <v>35</v>
          </cell>
          <cell r="K1228">
            <v>-4</v>
          </cell>
        </row>
        <row r="1229">
          <cell r="A1229">
            <v>2723</v>
          </cell>
          <cell r="B1229" t="str">
            <v>Wisconsin Rapids</v>
          </cell>
          <cell r="C1229" t="str">
            <v>USA &amp; Canada</v>
          </cell>
          <cell r="E1229">
            <v>59</v>
          </cell>
          <cell r="F1229">
            <v>56</v>
          </cell>
          <cell r="K1229">
            <v>-3</v>
          </cell>
        </row>
        <row r="1230">
          <cell r="A1230">
            <v>21115</v>
          </cell>
          <cell r="B1230" t="str">
            <v>Janesville Morning</v>
          </cell>
          <cell r="C1230" t="str">
            <v>USA &amp; Canada</v>
          </cell>
          <cell r="E1230">
            <v>46</v>
          </cell>
          <cell r="F1230">
            <v>46</v>
          </cell>
          <cell r="K1230">
            <v>0</v>
          </cell>
        </row>
        <row r="1231">
          <cell r="A1231">
            <v>22161</v>
          </cell>
          <cell r="B1231" t="str">
            <v>Baraboo</v>
          </cell>
          <cell r="C1231" t="str">
            <v>USA &amp; Canada</v>
          </cell>
          <cell r="E1231">
            <v>41</v>
          </cell>
          <cell r="F1231">
            <v>35</v>
          </cell>
          <cell r="K1231">
            <v>-6</v>
          </cell>
        </row>
        <row r="1232">
          <cell r="A1232">
            <v>23836</v>
          </cell>
          <cell r="B1232" t="str">
            <v>Madison Breakfast</v>
          </cell>
          <cell r="C1232" t="str">
            <v>USA &amp; Canada</v>
          </cell>
          <cell r="E1232">
            <v>25</v>
          </cell>
          <cell r="F1232">
            <v>26</v>
          </cell>
          <cell r="K1232">
            <v>1</v>
          </cell>
        </row>
        <row r="1233">
          <cell r="A1233">
            <v>24016</v>
          </cell>
          <cell r="B1233" t="str">
            <v>Prairie du Chien</v>
          </cell>
          <cell r="C1233" t="str">
            <v>USA &amp; Canada</v>
          </cell>
          <cell r="E1233">
            <v>29</v>
          </cell>
          <cell r="F1233">
            <v>31</v>
          </cell>
          <cell r="K1233">
            <v>2</v>
          </cell>
        </row>
        <row r="1234">
          <cell r="A1234">
            <v>24883</v>
          </cell>
          <cell r="B1234" t="str">
            <v>Viroqua</v>
          </cell>
          <cell r="C1234" t="str">
            <v>USA &amp; Canada</v>
          </cell>
          <cell r="E1234">
            <v>10</v>
          </cell>
          <cell r="F1234">
            <v>9</v>
          </cell>
          <cell r="K1234">
            <v>-1</v>
          </cell>
        </row>
        <row r="1235">
          <cell r="A1235">
            <v>25609</v>
          </cell>
          <cell r="B1235" t="str">
            <v>DeForest Area</v>
          </cell>
          <cell r="C1235" t="str">
            <v>USA &amp; Canada</v>
          </cell>
          <cell r="E1235">
            <v>18</v>
          </cell>
          <cell r="F1235">
            <v>19</v>
          </cell>
          <cell r="K1235">
            <v>1</v>
          </cell>
        </row>
        <row r="1236">
          <cell r="A1236">
            <v>25665</v>
          </cell>
          <cell r="B1236" t="str">
            <v>Eau Claire Morning</v>
          </cell>
          <cell r="C1236" t="str">
            <v>USA &amp; Canada</v>
          </cell>
          <cell r="E1236">
            <v>21</v>
          </cell>
          <cell r="F1236">
            <v>24</v>
          </cell>
          <cell r="K1236">
            <v>3</v>
          </cell>
        </row>
        <row r="1237">
          <cell r="A1237">
            <v>26002</v>
          </cell>
          <cell r="B1237" t="str">
            <v>Madison Horizons</v>
          </cell>
          <cell r="C1237" t="str">
            <v>USA &amp; Canada</v>
          </cell>
          <cell r="E1237">
            <v>21</v>
          </cell>
          <cell r="F1237">
            <v>20</v>
          </cell>
          <cell r="K1237">
            <v>-1</v>
          </cell>
        </row>
        <row r="1238">
          <cell r="A1238">
            <v>27387</v>
          </cell>
          <cell r="B1238" t="str">
            <v>Caledonia</v>
          </cell>
          <cell r="C1238" t="str">
            <v>USA &amp; Canada</v>
          </cell>
          <cell r="E1238">
            <v>27</v>
          </cell>
          <cell r="F1238">
            <v>24</v>
          </cell>
          <cell r="K1238">
            <v>-3</v>
          </cell>
        </row>
        <row r="1239">
          <cell r="A1239">
            <v>29011</v>
          </cell>
          <cell r="B1239" t="str">
            <v>Reedsburg-Western Sauk County</v>
          </cell>
          <cell r="C1239" t="str">
            <v>USA &amp; Canada</v>
          </cell>
          <cell r="E1239">
            <v>14</v>
          </cell>
          <cell r="F1239">
            <v>13</v>
          </cell>
          <cell r="K1239">
            <v>-1</v>
          </cell>
        </row>
        <row r="1240">
          <cell r="A1240">
            <v>29366</v>
          </cell>
          <cell r="B1240" t="str">
            <v>Marshfield Sunrise</v>
          </cell>
          <cell r="C1240" t="str">
            <v>USA &amp; Canada</v>
          </cell>
          <cell r="E1240">
            <v>52</v>
          </cell>
          <cell r="F1240">
            <v>54</v>
          </cell>
          <cell r="K1240">
            <v>2</v>
          </cell>
        </row>
        <row r="1241">
          <cell r="A1241">
            <v>30505</v>
          </cell>
          <cell r="B1241" t="str">
            <v>Menomonie-Sunrise</v>
          </cell>
          <cell r="C1241" t="str">
            <v>USA &amp; Canada</v>
          </cell>
          <cell r="E1241">
            <v>31</v>
          </cell>
          <cell r="F1241">
            <v>34</v>
          </cell>
          <cell r="K1241">
            <v>3</v>
          </cell>
        </row>
        <row r="1242">
          <cell r="A1242">
            <v>31198</v>
          </cell>
          <cell r="B1242" t="str">
            <v>Wisconsin Rapids-Sunrise</v>
          </cell>
          <cell r="C1242" t="str">
            <v>USA &amp; Canada</v>
          </cell>
          <cell r="E1242">
            <v>37</v>
          </cell>
          <cell r="F1242">
            <v>39</v>
          </cell>
          <cell r="K1242">
            <v>2</v>
          </cell>
        </row>
        <row r="1243">
          <cell r="A1243">
            <v>31702</v>
          </cell>
          <cell r="B1243" t="str">
            <v>Fitchburg-Verona</v>
          </cell>
          <cell r="C1243" t="str">
            <v>USA &amp; Canada</v>
          </cell>
          <cell r="E1243">
            <v>18</v>
          </cell>
          <cell r="F1243">
            <v>17</v>
          </cell>
          <cell r="K1243">
            <v>-1</v>
          </cell>
        </row>
        <row r="1244">
          <cell r="A1244">
            <v>62833</v>
          </cell>
          <cell r="B1244" t="str">
            <v>Medford Morning</v>
          </cell>
          <cell r="C1244" t="str">
            <v>USA &amp; Canada</v>
          </cell>
          <cell r="E1244">
            <v>17</v>
          </cell>
          <cell r="F1244">
            <v>21</v>
          </cell>
          <cell r="K1244">
            <v>4</v>
          </cell>
        </row>
        <row r="1245">
          <cell r="A1245">
            <v>75122</v>
          </cell>
          <cell r="B1245" t="str">
            <v>Holmen Area</v>
          </cell>
          <cell r="C1245" t="str">
            <v>USA &amp; Canada</v>
          </cell>
          <cell r="E1245">
            <v>36</v>
          </cell>
          <cell r="F1245">
            <v>38</v>
          </cell>
          <cell r="K1245">
            <v>2</v>
          </cell>
        </row>
        <row r="1246">
          <cell r="A1246">
            <v>83721</v>
          </cell>
          <cell r="B1246" t="str">
            <v>La Crosse-After Hours</v>
          </cell>
          <cell r="C1246" t="str">
            <v>USA &amp; Canada</v>
          </cell>
          <cell r="E1246">
            <v>67</v>
          </cell>
          <cell r="F1246">
            <v>65</v>
          </cell>
          <cell r="K1246">
            <v>-2</v>
          </cell>
        </row>
        <row r="1247">
          <cell r="A1247">
            <v>84277</v>
          </cell>
          <cell r="B1247" t="str">
            <v>Onalaska-Hilltopper</v>
          </cell>
          <cell r="C1247" t="str">
            <v>USA &amp; Canada</v>
          </cell>
          <cell r="E1247">
            <v>26</v>
          </cell>
          <cell r="F1247">
            <v>30</v>
          </cell>
          <cell r="K1247">
            <v>4</v>
          </cell>
        </row>
        <row r="1248">
          <cell r="A1248">
            <v>85086</v>
          </cell>
          <cell r="B1248" t="str">
            <v>Madison-After Hours</v>
          </cell>
          <cell r="C1248" t="str">
            <v>USA &amp; Canada</v>
          </cell>
          <cell r="E1248">
            <v>20</v>
          </cell>
          <cell r="F1248">
            <v>28</v>
          </cell>
          <cell r="K1248">
            <v>8</v>
          </cell>
        </row>
        <row r="1249">
          <cell r="A1249">
            <v>85723</v>
          </cell>
          <cell r="B1249" t="str">
            <v>Southwest Wisconsin (Platteville)</v>
          </cell>
          <cell r="C1249" t="str">
            <v>USA &amp; Canada</v>
          </cell>
          <cell r="E1249">
            <v>19</v>
          </cell>
          <cell r="F1249">
            <v>19</v>
          </cell>
          <cell r="K1249">
            <v>0</v>
          </cell>
        </row>
        <row r="1250">
          <cell r="A1250">
            <v>86505</v>
          </cell>
          <cell r="B1250" t="str">
            <v>Chippewa Valley After Hours (Eau Claire County)</v>
          </cell>
          <cell r="C1250" t="str">
            <v>USA &amp; Canada</v>
          </cell>
          <cell r="E1250">
            <v>28</v>
          </cell>
          <cell r="F1250">
            <v>25</v>
          </cell>
          <cell r="K1250">
            <v>-3</v>
          </cell>
        </row>
        <row r="1251">
          <cell r="A1251" t="str">
            <v>Existing Club Totals</v>
          </cell>
          <cell r="E1251">
            <v>2739</v>
          </cell>
          <cell r="F1251">
            <v>2698</v>
          </cell>
          <cell r="K1251">
            <v>-41</v>
          </cell>
        </row>
        <row r="1253">
          <cell r="A1253" t="str">
            <v>No New Clubs Chartered Since 1 July</v>
          </cell>
        </row>
        <row r="1254">
          <cell r="A1254" t="str">
            <v>Club ID</v>
          </cell>
          <cell r="B1254" t="str">
            <v>Club Name</v>
          </cell>
          <cell r="C1254" t="str">
            <v>Region 14 Name</v>
          </cell>
          <cell r="E1254" t="str">
            <v>Member Count @ 1 July</v>
          </cell>
          <cell r="F1254" t="str">
            <v>Member Count @ Current</v>
          </cell>
          <cell r="H1254" t="str">
            <v>Termination Reason</v>
          </cell>
          <cell r="J1254" t="str">
            <v>Termination Date</v>
          </cell>
          <cell r="K1254" t="str">
            <v>Net Change from 1 July</v>
          </cell>
        </row>
        <row r="1255">
          <cell r="E1255">
            <v>0</v>
          </cell>
          <cell r="F1255">
            <v>0</v>
          </cell>
          <cell r="K1255">
            <v>0</v>
          </cell>
        </row>
        <row r="1256">
          <cell r="A1256" t="str">
            <v>New Club Totals</v>
          </cell>
          <cell r="E1256">
            <v>0</v>
          </cell>
          <cell r="F1256">
            <v>0</v>
          </cell>
          <cell r="K1256">
            <v>0</v>
          </cell>
        </row>
        <row r="1258">
          <cell r="D1258" t="str">
            <v>Member at 1 July</v>
          </cell>
          <cell r="G1258" t="str">
            <v>Member @ Current</v>
          </cell>
          <cell r="I1258" t="str">
            <v>Net Change from 1 July</v>
          </cell>
        </row>
        <row r="1259">
          <cell r="A1259" t="str">
            <v>Total Performance For District # 6250</v>
          </cell>
          <cell r="D1259">
            <v>2739</v>
          </cell>
          <cell r="G1259">
            <v>2698</v>
          </cell>
          <cell r="I1259">
            <v>-41</v>
          </cell>
        </row>
        <row r="1261">
          <cell r="A1261" t="str">
            <v>District ID 6270</v>
          </cell>
        </row>
        <row r="1262">
          <cell r="A1262" t="str">
            <v>Club ID</v>
          </cell>
          <cell r="B1262" t="str">
            <v>Club Name</v>
          </cell>
          <cell r="C1262" t="str">
            <v>Region 14 Name</v>
          </cell>
          <cell r="E1262" t="str">
            <v>Member Count @ 1 July</v>
          </cell>
          <cell r="F1262" t="str">
            <v>Member Count @ Current</v>
          </cell>
          <cell r="H1262" t="str">
            <v>Termination Reason</v>
          </cell>
          <cell r="J1262" t="str">
            <v>Termination Date</v>
          </cell>
          <cell r="K1262" t="str">
            <v>Net Change from 1 July</v>
          </cell>
        </row>
        <row r="1263">
          <cell r="A1263">
            <v>2724</v>
          </cell>
          <cell r="B1263" t="str">
            <v>Berlin</v>
          </cell>
          <cell r="C1263" t="str">
            <v>USA &amp; Canada</v>
          </cell>
          <cell r="E1263">
            <v>13</v>
          </cell>
          <cell r="F1263">
            <v>12</v>
          </cell>
          <cell r="K1263">
            <v>-1</v>
          </cell>
        </row>
        <row r="1264">
          <cell r="A1264">
            <v>2726</v>
          </cell>
          <cell r="B1264" t="str">
            <v>Burlington</v>
          </cell>
          <cell r="C1264" t="str">
            <v>USA &amp; Canada</v>
          </cell>
          <cell r="E1264">
            <v>48</v>
          </cell>
          <cell r="F1264">
            <v>48</v>
          </cell>
          <cell r="K1264">
            <v>0</v>
          </cell>
        </row>
        <row r="1265">
          <cell r="A1265">
            <v>2727</v>
          </cell>
          <cell r="B1265" t="str">
            <v>Cedarburg-Grafton</v>
          </cell>
          <cell r="C1265" t="str">
            <v>USA &amp; Canada</v>
          </cell>
          <cell r="E1265">
            <v>55</v>
          </cell>
          <cell r="F1265">
            <v>55</v>
          </cell>
          <cell r="K1265">
            <v>0</v>
          </cell>
        </row>
        <row r="1266">
          <cell r="A1266">
            <v>2729</v>
          </cell>
          <cell r="B1266" t="str">
            <v>Delavan-Darien</v>
          </cell>
          <cell r="C1266" t="str">
            <v>USA &amp; Canada</v>
          </cell>
          <cell r="E1266">
            <v>17</v>
          </cell>
          <cell r="F1266">
            <v>17</v>
          </cell>
          <cell r="K1266">
            <v>0</v>
          </cell>
        </row>
        <row r="1267">
          <cell r="A1267">
            <v>2730</v>
          </cell>
          <cell r="B1267" t="str">
            <v>Elkhorn</v>
          </cell>
          <cell r="C1267" t="str">
            <v>USA &amp; Canada</v>
          </cell>
          <cell r="E1267">
            <v>51</v>
          </cell>
          <cell r="F1267">
            <v>51</v>
          </cell>
          <cell r="K1267">
            <v>0</v>
          </cell>
        </row>
        <row r="1268">
          <cell r="A1268">
            <v>2731</v>
          </cell>
          <cell r="B1268" t="str">
            <v>Elmbrook (Brookfield)</v>
          </cell>
          <cell r="C1268" t="str">
            <v>USA &amp; Canada</v>
          </cell>
          <cell r="E1268">
            <v>87</v>
          </cell>
          <cell r="F1268">
            <v>84</v>
          </cell>
          <cell r="K1268">
            <v>-3</v>
          </cell>
        </row>
        <row r="1269">
          <cell r="A1269">
            <v>2732</v>
          </cell>
          <cell r="B1269" t="str">
            <v>Fond du Lac</v>
          </cell>
          <cell r="C1269" t="str">
            <v>USA &amp; Canada</v>
          </cell>
          <cell r="E1269">
            <v>125</v>
          </cell>
          <cell r="F1269">
            <v>119</v>
          </cell>
          <cell r="K1269">
            <v>-6</v>
          </cell>
        </row>
        <row r="1270">
          <cell r="A1270">
            <v>2734</v>
          </cell>
          <cell r="B1270" t="str">
            <v>Green Lake</v>
          </cell>
          <cell r="C1270" t="str">
            <v>USA &amp; Canada</v>
          </cell>
          <cell r="E1270">
            <v>24</v>
          </cell>
          <cell r="F1270">
            <v>25</v>
          </cell>
          <cell r="K1270">
            <v>1</v>
          </cell>
        </row>
        <row r="1271">
          <cell r="A1271">
            <v>2735</v>
          </cell>
          <cell r="B1271" t="str">
            <v>Hartford</v>
          </cell>
          <cell r="C1271" t="str">
            <v>USA &amp; Canada</v>
          </cell>
          <cell r="E1271">
            <v>37</v>
          </cell>
          <cell r="F1271">
            <v>37</v>
          </cell>
          <cell r="K1271">
            <v>0</v>
          </cell>
        </row>
        <row r="1272">
          <cell r="A1272">
            <v>2736</v>
          </cell>
          <cell r="B1272" t="str">
            <v>Kenosha</v>
          </cell>
          <cell r="C1272" t="str">
            <v>USA &amp; Canada</v>
          </cell>
          <cell r="E1272">
            <v>46</v>
          </cell>
          <cell r="F1272">
            <v>45</v>
          </cell>
          <cell r="K1272">
            <v>-1</v>
          </cell>
        </row>
        <row r="1273">
          <cell r="A1273">
            <v>2737</v>
          </cell>
          <cell r="B1273" t="str">
            <v>Kenosha West</v>
          </cell>
          <cell r="C1273" t="str">
            <v>USA &amp; Canada</v>
          </cell>
          <cell r="E1273">
            <v>55</v>
          </cell>
          <cell r="F1273">
            <v>54</v>
          </cell>
          <cell r="K1273">
            <v>-1</v>
          </cell>
        </row>
        <row r="1274">
          <cell r="A1274">
            <v>2739</v>
          </cell>
          <cell r="B1274" t="str">
            <v>Lake Country-Hartland</v>
          </cell>
          <cell r="C1274" t="str">
            <v>USA &amp; Canada</v>
          </cell>
          <cell r="E1274">
            <v>72</v>
          </cell>
          <cell r="F1274">
            <v>71</v>
          </cell>
          <cell r="K1274">
            <v>-1</v>
          </cell>
        </row>
        <row r="1275">
          <cell r="A1275">
            <v>2740</v>
          </cell>
          <cell r="B1275" t="str">
            <v>Lake Geneva</v>
          </cell>
          <cell r="C1275" t="str">
            <v>USA &amp; Canada</v>
          </cell>
          <cell r="E1275">
            <v>15</v>
          </cell>
          <cell r="F1275">
            <v>16</v>
          </cell>
          <cell r="K1275">
            <v>1</v>
          </cell>
        </row>
        <row r="1276">
          <cell r="A1276">
            <v>2741</v>
          </cell>
          <cell r="B1276" t="str">
            <v>Manitowoc</v>
          </cell>
          <cell r="C1276" t="str">
            <v>USA &amp; Canada</v>
          </cell>
          <cell r="E1276">
            <v>59</v>
          </cell>
          <cell r="F1276">
            <v>56</v>
          </cell>
          <cell r="K1276">
            <v>-3</v>
          </cell>
        </row>
        <row r="1277">
          <cell r="A1277">
            <v>2742</v>
          </cell>
          <cell r="B1277" t="str">
            <v>Menasha</v>
          </cell>
          <cell r="C1277" t="str">
            <v>USA &amp; Canada</v>
          </cell>
          <cell r="E1277">
            <v>19</v>
          </cell>
          <cell r="F1277">
            <v>19</v>
          </cell>
          <cell r="K1277">
            <v>0</v>
          </cell>
        </row>
        <row r="1278">
          <cell r="A1278">
            <v>2743</v>
          </cell>
          <cell r="B1278" t="str">
            <v>Menomonee Falls</v>
          </cell>
          <cell r="C1278" t="str">
            <v>USA &amp; Canada</v>
          </cell>
          <cell r="E1278">
            <v>16</v>
          </cell>
          <cell r="F1278">
            <v>16</v>
          </cell>
          <cell r="K1278">
            <v>0</v>
          </cell>
        </row>
        <row r="1279">
          <cell r="A1279">
            <v>2744</v>
          </cell>
          <cell r="B1279" t="str">
            <v>Milwaukee</v>
          </cell>
          <cell r="C1279" t="str">
            <v>USA &amp; Canada</v>
          </cell>
          <cell r="E1279">
            <v>372</v>
          </cell>
          <cell r="F1279">
            <v>358</v>
          </cell>
          <cell r="K1279">
            <v>-14</v>
          </cell>
        </row>
        <row r="1280">
          <cell r="A1280">
            <v>2745</v>
          </cell>
          <cell r="B1280" t="str">
            <v>Milwaukee Northshore</v>
          </cell>
          <cell r="C1280" t="str">
            <v>USA &amp; Canada</v>
          </cell>
          <cell r="E1280">
            <v>36</v>
          </cell>
          <cell r="F1280">
            <v>33</v>
          </cell>
          <cell r="K1280">
            <v>-3</v>
          </cell>
        </row>
        <row r="1281">
          <cell r="A1281">
            <v>2746</v>
          </cell>
          <cell r="B1281" t="str">
            <v>Milwaukee North Sunrise</v>
          </cell>
          <cell r="C1281" t="str">
            <v>USA &amp; Canada</v>
          </cell>
          <cell r="E1281">
            <v>24</v>
          </cell>
          <cell r="F1281">
            <v>18</v>
          </cell>
          <cell r="K1281">
            <v>-6</v>
          </cell>
        </row>
        <row r="1282">
          <cell r="A1282">
            <v>2747</v>
          </cell>
          <cell r="B1282" t="str">
            <v>Mitchell Field (Milwaukee)</v>
          </cell>
          <cell r="C1282" t="str">
            <v>USA &amp; Canada</v>
          </cell>
          <cell r="E1282">
            <v>24</v>
          </cell>
          <cell r="F1282">
            <v>24</v>
          </cell>
          <cell r="K1282">
            <v>0</v>
          </cell>
        </row>
        <row r="1283">
          <cell r="A1283">
            <v>2748</v>
          </cell>
          <cell r="B1283" t="str">
            <v>Montello</v>
          </cell>
          <cell r="C1283" t="str">
            <v>USA &amp; Canada</v>
          </cell>
          <cell r="E1283">
            <v>17</v>
          </cell>
          <cell r="F1283">
            <v>17</v>
          </cell>
          <cell r="K1283">
            <v>0</v>
          </cell>
        </row>
        <row r="1284">
          <cell r="A1284">
            <v>2749</v>
          </cell>
          <cell r="B1284" t="str">
            <v>Neenah</v>
          </cell>
          <cell r="C1284" t="str">
            <v>USA &amp; Canada</v>
          </cell>
          <cell r="E1284">
            <v>53</v>
          </cell>
          <cell r="F1284">
            <v>44</v>
          </cell>
          <cell r="K1284">
            <v>-9</v>
          </cell>
        </row>
        <row r="1285">
          <cell r="A1285">
            <v>2750</v>
          </cell>
          <cell r="B1285" t="str">
            <v>New Berlin</v>
          </cell>
          <cell r="C1285" t="str">
            <v>USA &amp; Canada</v>
          </cell>
          <cell r="E1285">
            <v>9</v>
          </cell>
          <cell r="F1285">
            <v>8</v>
          </cell>
          <cell r="K1285">
            <v>-1</v>
          </cell>
        </row>
        <row r="1286">
          <cell r="A1286">
            <v>2751</v>
          </cell>
          <cell r="B1286" t="str">
            <v>Oconomowoc</v>
          </cell>
          <cell r="C1286" t="str">
            <v>USA &amp; Canada</v>
          </cell>
          <cell r="E1286">
            <v>60</v>
          </cell>
          <cell r="F1286">
            <v>63</v>
          </cell>
          <cell r="K1286">
            <v>3</v>
          </cell>
        </row>
        <row r="1287">
          <cell r="A1287">
            <v>2752</v>
          </cell>
          <cell r="B1287" t="str">
            <v>Oshkosh</v>
          </cell>
          <cell r="C1287" t="str">
            <v>USA &amp; Canada</v>
          </cell>
          <cell r="E1287">
            <v>69</v>
          </cell>
          <cell r="F1287">
            <v>71</v>
          </cell>
          <cell r="K1287">
            <v>2</v>
          </cell>
        </row>
        <row r="1288">
          <cell r="A1288">
            <v>2753</v>
          </cell>
          <cell r="B1288" t="str">
            <v>Oshkosh Southwest</v>
          </cell>
          <cell r="C1288" t="str">
            <v>USA &amp; Canada</v>
          </cell>
          <cell r="E1288">
            <v>94</v>
          </cell>
          <cell r="F1288">
            <v>92</v>
          </cell>
          <cell r="K1288">
            <v>-2</v>
          </cell>
        </row>
        <row r="1289">
          <cell r="A1289">
            <v>2754</v>
          </cell>
          <cell r="B1289" t="str">
            <v>Plymouth</v>
          </cell>
          <cell r="C1289" t="str">
            <v>USA &amp; Canada</v>
          </cell>
          <cell r="E1289">
            <v>30</v>
          </cell>
          <cell r="F1289">
            <v>23</v>
          </cell>
          <cell r="K1289">
            <v>-7</v>
          </cell>
        </row>
        <row r="1290">
          <cell r="A1290">
            <v>2755</v>
          </cell>
          <cell r="B1290" t="str">
            <v>Port Washington-Saukville</v>
          </cell>
          <cell r="C1290" t="str">
            <v>USA &amp; Canada</v>
          </cell>
          <cell r="E1290">
            <v>46</v>
          </cell>
          <cell r="F1290">
            <v>46</v>
          </cell>
          <cell r="K1290">
            <v>0</v>
          </cell>
        </row>
        <row r="1291">
          <cell r="A1291">
            <v>2759</v>
          </cell>
          <cell r="B1291" t="str">
            <v>Ripon</v>
          </cell>
          <cell r="C1291" t="str">
            <v>USA &amp; Canada</v>
          </cell>
          <cell r="E1291">
            <v>63</v>
          </cell>
          <cell r="F1291">
            <v>64</v>
          </cell>
          <cell r="K1291">
            <v>1</v>
          </cell>
        </row>
        <row r="1292">
          <cell r="A1292">
            <v>2760</v>
          </cell>
          <cell r="B1292" t="str">
            <v>Sheboygan</v>
          </cell>
          <cell r="C1292" t="str">
            <v>USA &amp; Canada</v>
          </cell>
          <cell r="E1292">
            <v>98</v>
          </cell>
          <cell r="F1292">
            <v>109</v>
          </cell>
          <cell r="K1292">
            <v>11</v>
          </cell>
        </row>
        <row r="1293">
          <cell r="A1293">
            <v>2762</v>
          </cell>
          <cell r="B1293" t="str">
            <v>Slinger-Allenton</v>
          </cell>
          <cell r="C1293" t="str">
            <v>USA &amp; Canada</v>
          </cell>
          <cell r="E1293">
            <v>25</v>
          </cell>
          <cell r="F1293">
            <v>28</v>
          </cell>
          <cell r="K1293">
            <v>3</v>
          </cell>
        </row>
        <row r="1294">
          <cell r="A1294">
            <v>2763</v>
          </cell>
          <cell r="B1294" t="str">
            <v>Thiensville-Mequon</v>
          </cell>
          <cell r="C1294" t="str">
            <v>USA &amp; Canada</v>
          </cell>
          <cell r="E1294">
            <v>49</v>
          </cell>
          <cell r="F1294">
            <v>49</v>
          </cell>
          <cell r="K1294">
            <v>0</v>
          </cell>
        </row>
        <row r="1295">
          <cell r="A1295">
            <v>2764</v>
          </cell>
          <cell r="B1295" t="str">
            <v>Two Rivers</v>
          </cell>
          <cell r="C1295" t="str">
            <v>USA &amp; Canada</v>
          </cell>
          <cell r="E1295">
            <v>24</v>
          </cell>
          <cell r="F1295">
            <v>26</v>
          </cell>
          <cell r="K1295">
            <v>2</v>
          </cell>
        </row>
        <row r="1296">
          <cell r="A1296">
            <v>2765</v>
          </cell>
          <cell r="B1296" t="str">
            <v>Geneva Lake West</v>
          </cell>
          <cell r="C1296" t="str">
            <v>USA &amp; Canada</v>
          </cell>
          <cell r="E1296">
            <v>52</v>
          </cell>
          <cell r="F1296">
            <v>52</v>
          </cell>
          <cell r="K1296">
            <v>0</v>
          </cell>
        </row>
        <row r="1297">
          <cell r="A1297">
            <v>2766</v>
          </cell>
          <cell r="B1297" t="str">
            <v>Waukesha</v>
          </cell>
          <cell r="C1297" t="str">
            <v>USA &amp; Canada</v>
          </cell>
          <cell r="E1297">
            <v>67</v>
          </cell>
          <cell r="F1297">
            <v>65</v>
          </cell>
          <cell r="K1297">
            <v>-2</v>
          </cell>
        </row>
        <row r="1298">
          <cell r="A1298">
            <v>2767</v>
          </cell>
          <cell r="B1298" t="str">
            <v>Wautoma</v>
          </cell>
          <cell r="C1298" t="str">
            <v>USA &amp; Canada</v>
          </cell>
          <cell r="E1298">
            <v>48</v>
          </cell>
          <cell r="F1298">
            <v>48</v>
          </cell>
          <cell r="K1298">
            <v>0</v>
          </cell>
        </row>
        <row r="1299">
          <cell r="A1299">
            <v>2768</v>
          </cell>
          <cell r="B1299" t="str">
            <v>Wauwatosa</v>
          </cell>
          <cell r="C1299" t="str">
            <v>USA &amp; Canada</v>
          </cell>
          <cell r="E1299">
            <v>33</v>
          </cell>
          <cell r="F1299">
            <v>25</v>
          </cell>
          <cell r="K1299">
            <v>-8</v>
          </cell>
        </row>
        <row r="1300">
          <cell r="A1300">
            <v>2769</v>
          </cell>
          <cell r="B1300" t="str">
            <v>West Allis</v>
          </cell>
          <cell r="C1300" t="str">
            <v>USA &amp; Canada</v>
          </cell>
          <cell r="E1300">
            <v>46</v>
          </cell>
          <cell r="F1300">
            <v>47</v>
          </cell>
          <cell r="K1300">
            <v>1</v>
          </cell>
        </row>
        <row r="1301">
          <cell r="A1301">
            <v>2770</v>
          </cell>
          <cell r="B1301" t="str">
            <v>West Bend</v>
          </cell>
          <cell r="C1301" t="str">
            <v>USA &amp; Canada</v>
          </cell>
          <cell r="E1301">
            <v>41</v>
          </cell>
          <cell r="F1301">
            <v>47</v>
          </cell>
          <cell r="K1301">
            <v>6</v>
          </cell>
        </row>
        <row r="1302">
          <cell r="A1302">
            <v>2772</v>
          </cell>
          <cell r="B1302" t="str">
            <v>Whitewater</v>
          </cell>
          <cell r="C1302" t="str">
            <v>USA &amp; Canada</v>
          </cell>
          <cell r="E1302">
            <v>30</v>
          </cell>
          <cell r="F1302">
            <v>26</v>
          </cell>
          <cell r="K1302">
            <v>-4</v>
          </cell>
        </row>
        <row r="1303">
          <cell r="A1303">
            <v>2773</v>
          </cell>
          <cell r="B1303" t="str">
            <v>Whitnall Park</v>
          </cell>
          <cell r="C1303" t="str">
            <v>USA &amp; Canada</v>
          </cell>
          <cell r="E1303">
            <v>27</v>
          </cell>
          <cell r="F1303">
            <v>23</v>
          </cell>
          <cell r="K1303">
            <v>-4</v>
          </cell>
        </row>
        <row r="1304">
          <cell r="A1304">
            <v>21301</v>
          </cell>
          <cell r="B1304" t="str">
            <v>Waukesha Sunrise</v>
          </cell>
          <cell r="C1304" t="str">
            <v>USA &amp; Canada</v>
          </cell>
          <cell r="E1304">
            <v>26</v>
          </cell>
          <cell r="F1304">
            <v>27</v>
          </cell>
          <cell r="K1304">
            <v>1</v>
          </cell>
        </row>
        <row r="1305">
          <cell r="A1305">
            <v>22545</v>
          </cell>
          <cell r="B1305" t="str">
            <v>Sheboygan Early Birds</v>
          </cell>
          <cell r="C1305" t="str">
            <v>USA &amp; Canada</v>
          </cell>
          <cell r="E1305">
            <v>42</v>
          </cell>
          <cell r="F1305">
            <v>43</v>
          </cell>
          <cell r="K1305">
            <v>1</v>
          </cell>
        </row>
        <row r="1306">
          <cell r="A1306">
            <v>22662</v>
          </cell>
          <cell r="B1306" t="str">
            <v>Racine-Founder's</v>
          </cell>
          <cell r="C1306" t="str">
            <v>USA &amp; Canada</v>
          </cell>
          <cell r="E1306">
            <v>110</v>
          </cell>
          <cell r="F1306">
            <v>110</v>
          </cell>
          <cell r="K1306">
            <v>0</v>
          </cell>
        </row>
        <row r="1307">
          <cell r="A1307">
            <v>22803</v>
          </cell>
          <cell r="B1307" t="str">
            <v>Wauwatosa-Mayfair</v>
          </cell>
          <cell r="C1307" t="str">
            <v>USA &amp; Canada</v>
          </cell>
          <cell r="E1307">
            <v>22</v>
          </cell>
          <cell r="F1307">
            <v>22</v>
          </cell>
          <cell r="K1307">
            <v>0</v>
          </cell>
        </row>
        <row r="1308">
          <cell r="A1308">
            <v>27051</v>
          </cell>
          <cell r="B1308" t="str">
            <v>Mequon-Thiensville Sunrise</v>
          </cell>
          <cell r="C1308" t="str">
            <v>USA &amp; Canada</v>
          </cell>
          <cell r="E1308">
            <v>49</v>
          </cell>
          <cell r="F1308">
            <v>55</v>
          </cell>
          <cell r="K1308">
            <v>6</v>
          </cell>
        </row>
        <row r="1309">
          <cell r="A1309">
            <v>27074</v>
          </cell>
          <cell r="B1309" t="str">
            <v>West Bend Sunrise</v>
          </cell>
          <cell r="C1309" t="str">
            <v>USA &amp; Canada</v>
          </cell>
          <cell r="E1309">
            <v>47</v>
          </cell>
          <cell r="F1309">
            <v>51</v>
          </cell>
          <cell r="K1309">
            <v>4</v>
          </cell>
        </row>
        <row r="1310">
          <cell r="A1310">
            <v>27197</v>
          </cell>
          <cell r="B1310" t="str">
            <v>Mukwonago</v>
          </cell>
          <cell r="C1310" t="str">
            <v>USA &amp; Canada</v>
          </cell>
          <cell r="E1310">
            <v>35</v>
          </cell>
          <cell r="F1310">
            <v>35</v>
          </cell>
          <cell r="K1310">
            <v>0</v>
          </cell>
        </row>
        <row r="1311">
          <cell r="A1311">
            <v>27684</v>
          </cell>
          <cell r="B1311" t="str">
            <v>Fond du Lac-Morning</v>
          </cell>
          <cell r="C1311" t="str">
            <v>USA &amp; Canada</v>
          </cell>
          <cell r="E1311">
            <v>90</v>
          </cell>
          <cell r="F1311">
            <v>91</v>
          </cell>
          <cell r="K1311">
            <v>1</v>
          </cell>
        </row>
        <row r="1312">
          <cell r="A1312">
            <v>28131</v>
          </cell>
          <cell r="B1312" t="str">
            <v>Manitowoc-Sunrise</v>
          </cell>
          <cell r="C1312" t="str">
            <v>USA &amp; Canada</v>
          </cell>
          <cell r="E1312">
            <v>21</v>
          </cell>
          <cell r="F1312">
            <v>21</v>
          </cell>
          <cell r="K1312">
            <v>0</v>
          </cell>
        </row>
        <row r="1313">
          <cell r="A1313">
            <v>28193</v>
          </cell>
          <cell r="B1313" t="str">
            <v>Oshkosh on the Water</v>
          </cell>
          <cell r="C1313" t="str">
            <v>USA &amp; Canada</v>
          </cell>
          <cell r="E1313">
            <v>12</v>
          </cell>
          <cell r="F1313">
            <v>11</v>
          </cell>
          <cell r="K1313">
            <v>-1</v>
          </cell>
        </row>
        <row r="1314">
          <cell r="A1314">
            <v>82637</v>
          </cell>
          <cell r="B1314" t="str">
            <v>Milwaukee Amigos After Hours</v>
          </cell>
          <cell r="C1314" t="str">
            <v>USA &amp; Canada</v>
          </cell>
          <cell r="E1314">
            <v>17</v>
          </cell>
          <cell r="F1314">
            <v>16</v>
          </cell>
          <cell r="K1314">
            <v>-1</v>
          </cell>
        </row>
        <row r="1315">
          <cell r="A1315">
            <v>82984</v>
          </cell>
          <cell r="B1315" t="str">
            <v>Fox Cities Morning (Neenah, Menasha)</v>
          </cell>
          <cell r="C1315" t="str">
            <v>USA &amp; Canada</v>
          </cell>
          <cell r="E1315">
            <v>22</v>
          </cell>
          <cell r="F1315">
            <v>23</v>
          </cell>
          <cell r="K1315">
            <v>1</v>
          </cell>
        </row>
        <row r="1316">
          <cell r="A1316">
            <v>86490</v>
          </cell>
          <cell r="B1316" t="str">
            <v>Mequon-Milwaukee Afterhours</v>
          </cell>
          <cell r="C1316" t="str">
            <v>USA &amp; Canada</v>
          </cell>
          <cell r="E1316">
            <v>29</v>
          </cell>
          <cell r="F1316">
            <v>19</v>
          </cell>
          <cell r="K1316">
            <v>-10</v>
          </cell>
        </row>
        <row r="1317">
          <cell r="A1317" t="str">
            <v>Existing Club Totals</v>
          </cell>
          <cell r="E1317">
            <v>2698</v>
          </cell>
          <cell r="F1317">
            <v>2655</v>
          </cell>
          <cell r="K1317">
            <v>-43</v>
          </cell>
        </row>
        <row r="1319">
          <cell r="A1319" t="str">
            <v>No New Clubs Chartered Since 1 July</v>
          </cell>
        </row>
        <row r="1320">
          <cell r="A1320" t="str">
            <v>Club ID</v>
          </cell>
          <cell r="B1320" t="str">
            <v>Club Name</v>
          </cell>
          <cell r="C1320" t="str">
            <v>Region 14 Name</v>
          </cell>
          <cell r="E1320" t="str">
            <v>Member Count @ 1 July</v>
          </cell>
          <cell r="F1320" t="str">
            <v>Member Count @ Current</v>
          </cell>
          <cell r="H1320" t="str">
            <v>Termination Reason</v>
          </cell>
          <cell r="J1320" t="str">
            <v>Termination Date</v>
          </cell>
          <cell r="K1320" t="str">
            <v>Net Change from 1 July</v>
          </cell>
        </row>
        <row r="1321">
          <cell r="E1321">
            <v>0</v>
          </cell>
          <cell r="F1321">
            <v>0</v>
          </cell>
          <cell r="K1321">
            <v>0</v>
          </cell>
        </row>
        <row r="1322">
          <cell r="A1322" t="str">
            <v>New Club Totals</v>
          </cell>
          <cell r="E1322">
            <v>0</v>
          </cell>
          <cell r="F1322">
            <v>0</v>
          </cell>
          <cell r="K1322">
            <v>0</v>
          </cell>
        </row>
        <row r="1324">
          <cell r="D1324" t="str">
            <v>Member at 1 July</v>
          </cell>
          <cell r="G1324" t="str">
            <v>Member @ Current</v>
          </cell>
          <cell r="I1324" t="str">
            <v>Net Change from 1 July</v>
          </cell>
        </row>
        <row r="1325">
          <cell r="A1325" t="str">
            <v>Total Performance For District # 6270</v>
          </cell>
          <cell r="D1325">
            <v>2698</v>
          </cell>
          <cell r="G1325">
            <v>2655</v>
          </cell>
          <cell r="I1325">
            <v>-43</v>
          </cell>
        </row>
        <row r="1327">
          <cell r="A1327" t="str">
            <v>District ID 6420</v>
          </cell>
        </row>
        <row r="1328">
          <cell r="A1328" t="str">
            <v>Club ID</v>
          </cell>
          <cell r="B1328" t="str">
            <v>Club Name</v>
          </cell>
          <cell r="C1328" t="str">
            <v>Region 14 Name</v>
          </cell>
          <cell r="E1328" t="str">
            <v>Member Count @ 1 July</v>
          </cell>
          <cell r="F1328" t="str">
            <v>Member Count @ Current</v>
          </cell>
          <cell r="H1328" t="str">
            <v>Termination Reason</v>
          </cell>
          <cell r="J1328" t="str">
            <v>Termination Date</v>
          </cell>
          <cell r="K1328" t="str">
            <v>Net Change from 1 July</v>
          </cell>
        </row>
        <row r="1329">
          <cell r="A1329">
            <v>3060</v>
          </cell>
          <cell r="B1329" t="str">
            <v>Belvidere</v>
          </cell>
          <cell r="C1329" t="str">
            <v>USA &amp; Canada</v>
          </cell>
          <cell r="E1329">
            <v>29</v>
          </cell>
          <cell r="F1329">
            <v>27</v>
          </cell>
          <cell r="K1329">
            <v>-2</v>
          </cell>
        </row>
        <row r="1330">
          <cell r="A1330">
            <v>3062</v>
          </cell>
          <cell r="B1330" t="str">
            <v>Rockford East/Cherry Valley</v>
          </cell>
          <cell r="C1330" t="str">
            <v>USA &amp; Canada</v>
          </cell>
          <cell r="E1330">
            <v>27</v>
          </cell>
          <cell r="F1330">
            <v>24</v>
          </cell>
          <cell r="K1330">
            <v>-3</v>
          </cell>
        </row>
        <row r="1331">
          <cell r="A1331">
            <v>3063</v>
          </cell>
          <cell r="B1331" t="str">
            <v>DeKalb</v>
          </cell>
          <cell r="C1331" t="str">
            <v>USA &amp; Canada</v>
          </cell>
          <cell r="E1331">
            <v>24</v>
          </cell>
          <cell r="F1331">
            <v>26</v>
          </cell>
          <cell r="K1331">
            <v>2</v>
          </cell>
        </row>
        <row r="1332">
          <cell r="A1332">
            <v>3064</v>
          </cell>
          <cell r="B1332" t="str">
            <v>Dixon</v>
          </cell>
          <cell r="C1332" t="str">
            <v>USA &amp; Canada</v>
          </cell>
          <cell r="E1332">
            <v>43</v>
          </cell>
          <cell r="F1332">
            <v>49</v>
          </cell>
          <cell r="K1332">
            <v>6</v>
          </cell>
        </row>
        <row r="1333">
          <cell r="A1333">
            <v>3065</v>
          </cell>
          <cell r="B1333" t="str">
            <v>East Moline/Silvis</v>
          </cell>
          <cell r="C1333" t="str">
            <v>USA &amp; Canada</v>
          </cell>
          <cell r="E1333">
            <v>69</v>
          </cell>
          <cell r="F1333">
            <v>69</v>
          </cell>
          <cell r="K1333">
            <v>0</v>
          </cell>
        </row>
        <row r="1334">
          <cell r="A1334">
            <v>3067</v>
          </cell>
          <cell r="B1334" t="str">
            <v>Freeport</v>
          </cell>
          <cell r="C1334" t="str">
            <v>USA &amp; Canada</v>
          </cell>
          <cell r="E1334">
            <v>50</v>
          </cell>
          <cell r="F1334">
            <v>51</v>
          </cell>
          <cell r="K1334">
            <v>1</v>
          </cell>
        </row>
        <row r="1335">
          <cell r="A1335">
            <v>3068</v>
          </cell>
          <cell r="B1335" t="str">
            <v>Geneseo</v>
          </cell>
          <cell r="C1335" t="str">
            <v>USA &amp; Canada</v>
          </cell>
          <cell r="E1335">
            <v>43</v>
          </cell>
          <cell r="F1335">
            <v>44</v>
          </cell>
          <cell r="K1335">
            <v>1</v>
          </cell>
        </row>
        <row r="1336">
          <cell r="A1336">
            <v>3070</v>
          </cell>
          <cell r="B1336" t="str">
            <v>Granville/Putnam County</v>
          </cell>
          <cell r="C1336" t="str">
            <v>USA &amp; Canada</v>
          </cell>
          <cell r="E1336">
            <v>27</v>
          </cell>
          <cell r="F1336">
            <v>24</v>
          </cell>
          <cell r="K1336">
            <v>-3</v>
          </cell>
        </row>
        <row r="1337">
          <cell r="A1337">
            <v>3072</v>
          </cell>
          <cell r="B1337" t="str">
            <v>Henry</v>
          </cell>
          <cell r="C1337" t="str">
            <v>USA &amp; Canada</v>
          </cell>
          <cell r="E1337">
            <v>37</v>
          </cell>
          <cell r="F1337">
            <v>40</v>
          </cell>
          <cell r="K1337">
            <v>3</v>
          </cell>
        </row>
        <row r="1338">
          <cell r="A1338">
            <v>3073</v>
          </cell>
          <cell r="B1338" t="str">
            <v>Lacon</v>
          </cell>
          <cell r="C1338" t="str">
            <v>USA &amp; Canada</v>
          </cell>
          <cell r="E1338">
            <v>14</v>
          </cell>
          <cell r="F1338">
            <v>13</v>
          </cell>
          <cell r="K1338">
            <v>-1</v>
          </cell>
        </row>
        <row r="1339">
          <cell r="A1339">
            <v>3074</v>
          </cell>
          <cell r="B1339" t="str">
            <v>La Salle</v>
          </cell>
          <cell r="C1339" t="str">
            <v>USA &amp; Canada</v>
          </cell>
          <cell r="E1339">
            <v>40</v>
          </cell>
          <cell r="F1339">
            <v>39</v>
          </cell>
          <cell r="K1339">
            <v>-1</v>
          </cell>
        </row>
        <row r="1340">
          <cell r="A1340">
            <v>3075</v>
          </cell>
          <cell r="B1340" t="str">
            <v>Loves Park</v>
          </cell>
          <cell r="C1340" t="str">
            <v>USA &amp; Canada</v>
          </cell>
          <cell r="E1340">
            <v>33</v>
          </cell>
          <cell r="F1340">
            <v>37</v>
          </cell>
          <cell r="K1340">
            <v>4</v>
          </cell>
        </row>
        <row r="1341">
          <cell r="A1341">
            <v>3077</v>
          </cell>
          <cell r="B1341" t="str">
            <v>Marseilles</v>
          </cell>
          <cell r="C1341" t="str">
            <v>USA &amp; Canada</v>
          </cell>
          <cell r="E1341">
            <v>19</v>
          </cell>
          <cell r="F1341">
            <v>18</v>
          </cell>
          <cell r="K1341">
            <v>-1</v>
          </cell>
        </row>
        <row r="1342">
          <cell r="A1342">
            <v>3078</v>
          </cell>
          <cell r="B1342" t="str">
            <v>Mendota</v>
          </cell>
          <cell r="C1342" t="str">
            <v>USA &amp; Canada</v>
          </cell>
          <cell r="E1342">
            <v>6</v>
          </cell>
          <cell r="F1342">
            <v>6</v>
          </cell>
          <cell r="K1342">
            <v>0</v>
          </cell>
        </row>
        <row r="1343">
          <cell r="A1343">
            <v>3080</v>
          </cell>
          <cell r="B1343" t="str">
            <v>Moline</v>
          </cell>
          <cell r="C1343" t="str">
            <v>USA &amp; Canada</v>
          </cell>
          <cell r="E1343">
            <v>96</v>
          </cell>
          <cell r="F1343">
            <v>81</v>
          </cell>
          <cell r="K1343">
            <v>-15</v>
          </cell>
        </row>
        <row r="1344">
          <cell r="A1344">
            <v>3081</v>
          </cell>
          <cell r="B1344" t="str">
            <v>Morrison</v>
          </cell>
          <cell r="C1344" t="str">
            <v>USA &amp; Canada</v>
          </cell>
          <cell r="E1344">
            <v>42</v>
          </cell>
          <cell r="F1344">
            <v>44</v>
          </cell>
          <cell r="K1344">
            <v>2</v>
          </cell>
        </row>
        <row r="1345">
          <cell r="A1345">
            <v>3083</v>
          </cell>
          <cell r="B1345" t="str">
            <v>Oregon</v>
          </cell>
          <cell r="C1345" t="str">
            <v>USA &amp; Canada</v>
          </cell>
          <cell r="E1345">
            <v>35</v>
          </cell>
          <cell r="F1345">
            <v>33</v>
          </cell>
          <cell r="K1345">
            <v>-2</v>
          </cell>
        </row>
        <row r="1346">
          <cell r="A1346">
            <v>3084</v>
          </cell>
          <cell r="B1346" t="str">
            <v>Ottawa</v>
          </cell>
          <cell r="C1346" t="str">
            <v>USA &amp; Canada</v>
          </cell>
          <cell r="E1346">
            <v>68</v>
          </cell>
          <cell r="F1346">
            <v>61</v>
          </cell>
          <cell r="K1346">
            <v>-7</v>
          </cell>
        </row>
        <row r="1347">
          <cell r="A1347">
            <v>3085</v>
          </cell>
          <cell r="B1347" t="str">
            <v>Pecatonica</v>
          </cell>
          <cell r="C1347" t="str">
            <v>USA &amp; Canada</v>
          </cell>
          <cell r="E1347">
            <v>13</v>
          </cell>
          <cell r="F1347">
            <v>13</v>
          </cell>
          <cell r="K1347">
            <v>0</v>
          </cell>
        </row>
        <row r="1348">
          <cell r="A1348">
            <v>3086</v>
          </cell>
          <cell r="B1348" t="str">
            <v>Peru</v>
          </cell>
          <cell r="C1348" t="str">
            <v>USA &amp; Canada</v>
          </cell>
          <cell r="E1348">
            <v>56</v>
          </cell>
          <cell r="F1348">
            <v>53</v>
          </cell>
          <cell r="K1348">
            <v>-3</v>
          </cell>
        </row>
        <row r="1349">
          <cell r="A1349">
            <v>3087</v>
          </cell>
          <cell r="B1349" t="str">
            <v>Plano</v>
          </cell>
          <cell r="C1349" t="str">
            <v>USA &amp; Canada</v>
          </cell>
          <cell r="E1349">
            <v>9</v>
          </cell>
          <cell r="F1349">
            <v>12</v>
          </cell>
          <cell r="K1349">
            <v>3</v>
          </cell>
        </row>
        <row r="1350">
          <cell r="A1350">
            <v>3089</v>
          </cell>
          <cell r="B1350" t="str">
            <v>Princeton</v>
          </cell>
          <cell r="C1350" t="str">
            <v>USA &amp; Canada</v>
          </cell>
          <cell r="E1350">
            <v>49</v>
          </cell>
          <cell r="F1350">
            <v>48</v>
          </cell>
          <cell r="K1350">
            <v>-1</v>
          </cell>
        </row>
        <row r="1351">
          <cell r="A1351">
            <v>3090</v>
          </cell>
          <cell r="B1351" t="str">
            <v>Rochelle</v>
          </cell>
          <cell r="C1351" t="str">
            <v>USA &amp; Canada</v>
          </cell>
          <cell r="E1351">
            <v>64</v>
          </cell>
          <cell r="F1351">
            <v>63</v>
          </cell>
          <cell r="K1351">
            <v>-1</v>
          </cell>
        </row>
        <row r="1352">
          <cell r="A1352">
            <v>3091</v>
          </cell>
          <cell r="B1352" t="str">
            <v>Rock Falls</v>
          </cell>
          <cell r="C1352" t="str">
            <v>USA &amp; Canada</v>
          </cell>
          <cell r="E1352">
            <v>23</v>
          </cell>
          <cell r="F1352">
            <v>22</v>
          </cell>
          <cell r="K1352">
            <v>-1</v>
          </cell>
        </row>
        <row r="1353">
          <cell r="A1353">
            <v>3092</v>
          </cell>
          <cell r="B1353" t="str">
            <v>Rockford</v>
          </cell>
          <cell r="C1353" t="str">
            <v>USA &amp; Canada</v>
          </cell>
          <cell r="E1353">
            <v>117</v>
          </cell>
          <cell r="F1353">
            <v>120</v>
          </cell>
          <cell r="K1353">
            <v>3</v>
          </cell>
        </row>
        <row r="1354">
          <cell r="A1354">
            <v>3093</v>
          </cell>
          <cell r="B1354" t="str">
            <v>Rock Island</v>
          </cell>
          <cell r="C1354" t="str">
            <v>USA &amp; Canada</v>
          </cell>
          <cell r="E1354">
            <v>76</v>
          </cell>
          <cell r="F1354">
            <v>74</v>
          </cell>
          <cell r="K1354">
            <v>-2</v>
          </cell>
        </row>
        <row r="1355">
          <cell r="A1355">
            <v>3094</v>
          </cell>
          <cell r="B1355" t="str">
            <v>Rockton-Roscoe</v>
          </cell>
          <cell r="C1355" t="str">
            <v>USA &amp; Canada</v>
          </cell>
          <cell r="E1355">
            <v>11</v>
          </cell>
          <cell r="F1355">
            <v>14</v>
          </cell>
          <cell r="K1355">
            <v>3</v>
          </cell>
        </row>
        <row r="1356">
          <cell r="A1356">
            <v>3095</v>
          </cell>
          <cell r="B1356" t="str">
            <v>Sandwich</v>
          </cell>
          <cell r="C1356" t="str">
            <v>USA &amp; Canada</v>
          </cell>
          <cell r="E1356">
            <v>7</v>
          </cell>
          <cell r="F1356">
            <v>6</v>
          </cell>
          <cell r="K1356">
            <v>-1</v>
          </cell>
        </row>
        <row r="1357">
          <cell r="A1357">
            <v>3096</v>
          </cell>
          <cell r="B1357" t="str">
            <v>Savanna</v>
          </cell>
          <cell r="C1357" t="str">
            <v>USA &amp; Canada</v>
          </cell>
          <cell r="E1357">
            <v>21</v>
          </cell>
          <cell r="F1357">
            <v>21</v>
          </cell>
          <cell r="K1357">
            <v>0</v>
          </cell>
        </row>
        <row r="1358">
          <cell r="A1358">
            <v>3098</v>
          </cell>
          <cell r="B1358" t="str">
            <v>Sterling</v>
          </cell>
          <cell r="C1358" t="str">
            <v>USA &amp; Canada</v>
          </cell>
          <cell r="E1358">
            <v>45</v>
          </cell>
          <cell r="F1358">
            <v>50</v>
          </cell>
          <cell r="K1358">
            <v>5</v>
          </cell>
        </row>
        <row r="1359">
          <cell r="A1359">
            <v>3099</v>
          </cell>
          <cell r="B1359" t="str">
            <v>Streator</v>
          </cell>
          <cell r="C1359" t="str">
            <v>USA &amp; Canada</v>
          </cell>
          <cell r="E1359">
            <v>21</v>
          </cell>
          <cell r="F1359">
            <v>22</v>
          </cell>
          <cell r="K1359">
            <v>1</v>
          </cell>
        </row>
        <row r="1360">
          <cell r="A1360">
            <v>3100</v>
          </cell>
          <cell r="B1360" t="str">
            <v>Sycamore</v>
          </cell>
          <cell r="C1360" t="str">
            <v>USA &amp; Canada</v>
          </cell>
          <cell r="E1360">
            <v>102</v>
          </cell>
          <cell r="F1360">
            <v>101</v>
          </cell>
          <cell r="K1360">
            <v>-1</v>
          </cell>
        </row>
        <row r="1361">
          <cell r="A1361">
            <v>3101</v>
          </cell>
          <cell r="B1361" t="str">
            <v>Milan Area, The</v>
          </cell>
          <cell r="C1361" t="str">
            <v>USA &amp; Canada</v>
          </cell>
          <cell r="E1361">
            <v>18</v>
          </cell>
          <cell r="F1361">
            <v>17</v>
          </cell>
          <cell r="K1361">
            <v>-1</v>
          </cell>
        </row>
        <row r="1362">
          <cell r="A1362">
            <v>3102</v>
          </cell>
          <cell r="B1362" t="str">
            <v>Toluca</v>
          </cell>
          <cell r="C1362" t="str">
            <v>USA &amp; Canada</v>
          </cell>
          <cell r="E1362">
            <v>25</v>
          </cell>
          <cell r="F1362">
            <v>29</v>
          </cell>
          <cell r="K1362">
            <v>4</v>
          </cell>
        </row>
        <row r="1363">
          <cell r="A1363">
            <v>3104</v>
          </cell>
          <cell r="B1363" t="str">
            <v>Walnut</v>
          </cell>
          <cell r="C1363" t="str">
            <v>USA &amp; Canada</v>
          </cell>
          <cell r="E1363">
            <v>34</v>
          </cell>
          <cell r="F1363">
            <v>33</v>
          </cell>
          <cell r="K1363">
            <v>-1</v>
          </cell>
        </row>
        <row r="1364">
          <cell r="A1364">
            <v>3105</v>
          </cell>
          <cell r="B1364" t="str">
            <v>Wenona</v>
          </cell>
          <cell r="C1364" t="str">
            <v>USA &amp; Canada</v>
          </cell>
          <cell r="E1364">
            <v>14</v>
          </cell>
          <cell r="F1364">
            <v>12</v>
          </cell>
          <cell r="K1364">
            <v>-2</v>
          </cell>
        </row>
        <row r="1365">
          <cell r="A1365">
            <v>21516</v>
          </cell>
          <cell r="B1365" t="str">
            <v>River Cities/Hampton/Rapids City/Port Byron</v>
          </cell>
          <cell r="C1365" t="str">
            <v>USA &amp; Canada</v>
          </cell>
          <cell r="E1365">
            <v>30</v>
          </cell>
          <cell r="F1365">
            <v>31</v>
          </cell>
          <cell r="K1365">
            <v>1</v>
          </cell>
        </row>
        <row r="1366">
          <cell r="A1366">
            <v>21517</v>
          </cell>
          <cell r="B1366" t="str">
            <v>Quad Cities (R.I.-Moline Milan E. Mol.)</v>
          </cell>
          <cell r="C1366" t="str">
            <v>USA &amp; Canada</v>
          </cell>
          <cell r="E1366">
            <v>13</v>
          </cell>
          <cell r="F1366">
            <v>13</v>
          </cell>
          <cell r="K1366">
            <v>0</v>
          </cell>
        </row>
        <row r="1367">
          <cell r="A1367">
            <v>21891</v>
          </cell>
          <cell r="B1367" t="str">
            <v>Galena</v>
          </cell>
          <cell r="C1367" t="str">
            <v>USA &amp; Canada</v>
          </cell>
          <cell r="E1367">
            <v>56</v>
          </cell>
          <cell r="F1367">
            <v>57</v>
          </cell>
          <cell r="K1367">
            <v>1</v>
          </cell>
        </row>
        <row r="1368">
          <cell r="A1368">
            <v>23651</v>
          </cell>
          <cell r="B1368" t="str">
            <v>Mount Carroll</v>
          </cell>
          <cell r="C1368" t="str">
            <v>USA &amp; Canada</v>
          </cell>
          <cell r="E1368">
            <v>15</v>
          </cell>
          <cell r="F1368">
            <v>15</v>
          </cell>
          <cell r="K1368">
            <v>0</v>
          </cell>
        </row>
        <row r="1369">
          <cell r="A1369">
            <v>24332</v>
          </cell>
          <cell r="B1369" t="str">
            <v>Twin Cities (Rock Falls/Sterling)</v>
          </cell>
          <cell r="C1369" t="str">
            <v>USA &amp; Canada</v>
          </cell>
          <cell r="E1369">
            <v>26</v>
          </cell>
          <cell r="F1369">
            <v>22</v>
          </cell>
          <cell r="K1369">
            <v>-4</v>
          </cell>
        </row>
        <row r="1370">
          <cell r="A1370">
            <v>26475</v>
          </cell>
          <cell r="B1370" t="str">
            <v>Ottawa Sunrise</v>
          </cell>
          <cell r="C1370" t="str">
            <v>USA &amp; Canada</v>
          </cell>
          <cell r="E1370">
            <v>30</v>
          </cell>
          <cell r="F1370">
            <v>33</v>
          </cell>
          <cell r="K1370">
            <v>3</v>
          </cell>
        </row>
        <row r="1371">
          <cell r="A1371">
            <v>27228</v>
          </cell>
          <cell r="B1371" t="str">
            <v>Illinois Valley Sunrise (Peru)</v>
          </cell>
          <cell r="C1371" t="str">
            <v>USA &amp; Canada</v>
          </cell>
          <cell r="E1371">
            <v>39</v>
          </cell>
          <cell r="F1371">
            <v>29</v>
          </cell>
          <cell r="K1371">
            <v>-10</v>
          </cell>
        </row>
        <row r="1372">
          <cell r="A1372">
            <v>28295</v>
          </cell>
          <cell r="B1372" t="str">
            <v>Kishwaukee Sunrise (DeKalb)</v>
          </cell>
          <cell r="C1372" t="str">
            <v>USA &amp; Canada</v>
          </cell>
          <cell r="E1372">
            <v>25</v>
          </cell>
          <cell r="F1372">
            <v>26</v>
          </cell>
          <cell r="K1372">
            <v>1</v>
          </cell>
        </row>
        <row r="1373">
          <cell r="A1373">
            <v>79671</v>
          </cell>
          <cell r="B1373" t="str">
            <v>Byron</v>
          </cell>
          <cell r="C1373" t="str">
            <v>USA &amp; Canada</v>
          </cell>
          <cell r="E1373">
            <v>16</v>
          </cell>
          <cell r="F1373">
            <v>20</v>
          </cell>
          <cell r="K1373">
            <v>4</v>
          </cell>
        </row>
        <row r="1374">
          <cell r="A1374">
            <v>86484</v>
          </cell>
          <cell r="B1374" t="str">
            <v>Twin Rivers After Hours, Moline</v>
          </cell>
          <cell r="C1374" t="str">
            <v>USA &amp; Canada</v>
          </cell>
          <cell r="E1374">
            <v>26</v>
          </cell>
          <cell r="F1374">
            <v>26</v>
          </cell>
          <cell r="K1374">
            <v>0</v>
          </cell>
        </row>
        <row r="1375">
          <cell r="A1375" t="str">
            <v>Existing Club Totals</v>
          </cell>
          <cell r="E1375">
            <v>1683</v>
          </cell>
          <cell r="F1375">
            <v>1668</v>
          </cell>
          <cell r="K1375">
            <v>-15</v>
          </cell>
        </row>
        <row r="1377">
          <cell r="A1377" t="str">
            <v>No New Clubs Chartered Since 1 July</v>
          </cell>
        </row>
        <row r="1378">
          <cell r="A1378" t="str">
            <v>Club ID</v>
          </cell>
          <cell r="B1378" t="str">
            <v>Club Name</v>
          </cell>
          <cell r="C1378" t="str">
            <v>Region 14 Name</v>
          </cell>
          <cell r="E1378" t="str">
            <v>Member Count @ 1 July</v>
          </cell>
          <cell r="F1378" t="str">
            <v>Member Count @ Current</v>
          </cell>
          <cell r="H1378" t="str">
            <v>Termination Reason</v>
          </cell>
          <cell r="J1378" t="str">
            <v>Termination Date</v>
          </cell>
          <cell r="K1378" t="str">
            <v>Net Change from 1 July</v>
          </cell>
        </row>
        <row r="1379">
          <cell r="E1379">
            <v>0</v>
          </cell>
          <cell r="F1379">
            <v>0</v>
          </cell>
          <cell r="K1379">
            <v>0</v>
          </cell>
        </row>
        <row r="1380">
          <cell r="A1380" t="str">
            <v>New Club Totals</v>
          </cell>
          <cell r="E1380">
            <v>0</v>
          </cell>
          <cell r="F1380">
            <v>0</v>
          </cell>
          <cell r="K1380">
            <v>0</v>
          </cell>
        </row>
        <row r="1382">
          <cell r="D1382" t="str">
            <v>Member at 1 July</v>
          </cell>
          <cell r="G1382" t="str">
            <v>Member @ Current</v>
          </cell>
          <cell r="I1382" t="str">
            <v>Net Change from 1 July</v>
          </cell>
        </row>
        <row r="1383">
          <cell r="A1383" t="str">
            <v>Total Performance For District # 6420</v>
          </cell>
          <cell r="D1383">
            <v>1683</v>
          </cell>
          <cell r="G1383">
            <v>1668</v>
          </cell>
          <cell r="I1383">
            <v>-15</v>
          </cell>
        </row>
        <row r="1385">
          <cell r="A1385" t="str">
            <v>District ID 6440</v>
          </cell>
        </row>
        <row r="1386">
          <cell r="A1386" t="str">
            <v>Club ID</v>
          </cell>
          <cell r="B1386" t="str">
            <v>Club Name</v>
          </cell>
          <cell r="C1386" t="str">
            <v>Region 14 Name</v>
          </cell>
          <cell r="E1386" t="str">
            <v>Member Count @ 1 July</v>
          </cell>
          <cell r="F1386" t="str">
            <v>Member Count @ Current</v>
          </cell>
          <cell r="H1386" t="str">
            <v>Termination Reason</v>
          </cell>
          <cell r="J1386" t="str">
            <v>Termination Date</v>
          </cell>
          <cell r="K1386" t="str">
            <v>Net Change from 1 July</v>
          </cell>
        </row>
        <row r="1387">
          <cell r="A1387">
            <v>3106</v>
          </cell>
          <cell r="B1387" t="str">
            <v>Antioch</v>
          </cell>
          <cell r="C1387" t="str">
            <v>USA &amp; Canada</v>
          </cell>
          <cell r="E1387">
            <v>41</v>
          </cell>
          <cell r="F1387">
            <v>41</v>
          </cell>
          <cell r="K1387">
            <v>0</v>
          </cell>
        </row>
        <row r="1388">
          <cell r="A1388">
            <v>3107</v>
          </cell>
          <cell r="B1388" t="str">
            <v>Arlington Heights</v>
          </cell>
          <cell r="C1388" t="str">
            <v>USA &amp; Canada</v>
          </cell>
          <cell r="E1388">
            <v>83</v>
          </cell>
          <cell r="F1388">
            <v>76</v>
          </cell>
          <cell r="K1388">
            <v>-7</v>
          </cell>
        </row>
        <row r="1389">
          <cell r="A1389">
            <v>3108</v>
          </cell>
          <cell r="B1389" t="str">
            <v>Barrington</v>
          </cell>
          <cell r="C1389" t="str">
            <v>USA &amp; Canada</v>
          </cell>
          <cell r="E1389">
            <v>22</v>
          </cell>
          <cell r="F1389">
            <v>17</v>
          </cell>
          <cell r="K1389">
            <v>-5</v>
          </cell>
        </row>
        <row r="1390">
          <cell r="A1390">
            <v>3109</v>
          </cell>
          <cell r="B1390" t="str">
            <v>Bartlett</v>
          </cell>
          <cell r="C1390" t="str">
            <v>USA &amp; Canada</v>
          </cell>
          <cell r="E1390">
            <v>30</v>
          </cell>
          <cell r="F1390">
            <v>25</v>
          </cell>
          <cell r="K1390">
            <v>-5</v>
          </cell>
        </row>
        <row r="1391">
          <cell r="A1391">
            <v>3110</v>
          </cell>
          <cell r="B1391" t="str">
            <v>Batavia</v>
          </cell>
          <cell r="C1391" t="str">
            <v>USA &amp; Canada</v>
          </cell>
          <cell r="E1391">
            <v>27</v>
          </cell>
          <cell r="F1391">
            <v>26</v>
          </cell>
          <cell r="K1391">
            <v>-1</v>
          </cell>
        </row>
        <row r="1392">
          <cell r="A1392">
            <v>3111</v>
          </cell>
          <cell r="B1392" t="str">
            <v>Buffalo Grove</v>
          </cell>
          <cell r="C1392" t="str">
            <v>USA &amp; Canada</v>
          </cell>
          <cell r="E1392">
            <v>51</v>
          </cell>
          <cell r="F1392">
            <v>52</v>
          </cell>
          <cell r="K1392">
            <v>1</v>
          </cell>
        </row>
        <row r="1393">
          <cell r="A1393">
            <v>3112</v>
          </cell>
          <cell r="B1393" t="str">
            <v>Carol Stream</v>
          </cell>
          <cell r="C1393" t="str">
            <v>USA &amp; Canada</v>
          </cell>
          <cell r="E1393">
            <v>21</v>
          </cell>
          <cell r="F1393">
            <v>22</v>
          </cell>
          <cell r="K1393">
            <v>1</v>
          </cell>
        </row>
        <row r="1394">
          <cell r="A1394">
            <v>3113</v>
          </cell>
          <cell r="B1394" t="str">
            <v>Cary-Grove</v>
          </cell>
          <cell r="C1394" t="str">
            <v>USA &amp; Canada</v>
          </cell>
          <cell r="E1394">
            <v>18</v>
          </cell>
          <cell r="F1394">
            <v>20</v>
          </cell>
          <cell r="K1394">
            <v>2</v>
          </cell>
        </row>
        <row r="1395">
          <cell r="A1395">
            <v>3115</v>
          </cell>
          <cell r="B1395" t="str">
            <v>Deerfield</v>
          </cell>
          <cell r="C1395" t="str">
            <v>USA &amp; Canada</v>
          </cell>
          <cell r="E1395">
            <v>31</v>
          </cell>
          <cell r="F1395">
            <v>28</v>
          </cell>
          <cell r="K1395">
            <v>-3</v>
          </cell>
        </row>
        <row r="1396">
          <cell r="A1396">
            <v>3117</v>
          </cell>
          <cell r="B1396" t="str">
            <v>Dundee Township</v>
          </cell>
          <cell r="C1396" t="str">
            <v>USA &amp; Canada</v>
          </cell>
          <cell r="E1396">
            <v>25</v>
          </cell>
          <cell r="F1396">
            <v>26</v>
          </cell>
          <cell r="K1396">
            <v>1</v>
          </cell>
        </row>
        <row r="1397">
          <cell r="A1397">
            <v>3118</v>
          </cell>
          <cell r="B1397" t="str">
            <v>Elgin</v>
          </cell>
          <cell r="C1397" t="str">
            <v>USA &amp; Canada</v>
          </cell>
          <cell r="E1397">
            <v>39</v>
          </cell>
          <cell r="F1397">
            <v>33</v>
          </cell>
          <cell r="K1397">
            <v>-6</v>
          </cell>
        </row>
        <row r="1398">
          <cell r="A1398">
            <v>3119</v>
          </cell>
          <cell r="B1398" t="str">
            <v>Elk Grove Village</v>
          </cell>
          <cell r="C1398" t="str">
            <v>USA &amp; Canada</v>
          </cell>
          <cell r="E1398">
            <v>27</v>
          </cell>
          <cell r="F1398">
            <v>25</v>
          </cell>
          <cell r="K1398">
            <v>-2</v>
          </cell>
        </row>
        <row r="1399">
          <cell r="A1399">
            <v>3120</v>
          </cell>
          <cell r="B1399" t="str">
            <v>Evanston</v>
          </cell>
          <cell r="C1399" t="str">
            <v>USA &amp; Canada</v>
          </cell>
          <cell r="E1399">
            <v>47</v>
          </cell>
          <cell r="F1399">
            <v>42</v>
          </cell>
          <cell r="K1399">
            <v>-5</v>
          </cell>
        </row>
        <row r="1400">
          <cell r="A1400">
            <v>3121</v>
          </cell>
          <cell r="B1400" t="str">
            <v>Fox Lake-Round Lake Area</v>
          </cell>
          <cell r="C1400" t="str">
            <v>USA &amp; Canada</v>
          </cell>
          <cell r="E1400">
            <v>16</v>
          </cell>
          <cell r="F1400">
            <v>14</v>
          </cell>
          <cell r="K1400">
            <v>-2</v>
          </cell>
        </row>
        <row r="1401">
          <cell r="A1401">
            <v>3122</v>
          </cell>
          <cell r="B1401" t="str">
            <v>Geneva</v>
          </cell>
          <cell r="C1401" t="str">
            <v>USA &amp; Canada</v>
          </cell>
          <cell r="E1401">
            <v>24</v>
          </cell>
          <cell r="F1401">
            <v>23</v>
          </cell>
          <cell r="K1401">
            <v>-1</v>
          </cell>
        </row>
        <row r="1402">
          <cell r="A1402">
            <v>3123</v>
          </cell>
          <cell r="B1402" t="str">
            <v>Glencoe</v>
          </cell>
          <cell r="C1402" t="str">
            <v>USA &amp; Canada</v>
          </cell>
          <cell r="E1402">
            <v>13</v>
          </cell>
          <cell r="F1402">
            <v>15</v>
          </cell>
          <cell r="K1402">
            <v>2</v>
          </cell>
        </row>
        <row r="1403">
          <cell r="A1403">
            <v>3125</v>
          </cell>
          <cell r="B1403" t="str">
            <v>Glen Ellyn</v>
          </cell>
          <cell r="C1403" t="str">
            <v>USA &amp; Canada</v>
          </cell>
          <cell r="E1403">
            <v>43</v>
          </cell>
          <cell r="F1403">
            <v>40</v>
          </cell>
          <cell r="K1403">
            <v>-3</v>
          </cell>
        </row>
        <row r="1404">
          <cell r="A1404">
            <v>3126</v>
          </cell>
          <cell r="B1404" t="str">
            <v>Glenview</v>
          </cell>
          <cell r="C1404" t="str">
            <v>USA &amp; Canada</v>
          </cell>
          <cell r="E1404">
            <v>11</v>
          </cell>
          <cell r="F1404">
            <v>12</v>
          </cell>
          <cell r="K1404">
            <v>1</v>
          </cell>
        </row>
        <row r="1405">
          <cell r="A1405">
            <v>3127</v>
          </cell>
          <cell r="B1405" t="str">
            <v>Highland Park/Highwood</v>
          </cell>
          <cell r="C1405" t="str">
            <v>USA &amp; Canada</v>
          </cell>
          <cell r="E1405">
            <v>48</v>
          </cell>
          <cell r="F1405">
            <v>53</v>
          </cell>
          <cell r="K1405">
            <v>5</v>
          </cell>
        </row>
        <row r="1406">
          <cell r="A1406">
            <v>3128</v>
          </cell>
          <cell r="B1406" t="str">
            <v>Lake Forest-Lake Bluff</v>
          </cell>
          <cell r="C1406" t="str">
            <v>USA &amp; Canada</v>
          </cell>
          <cell r="E1406">
            <v>62</v>
          </cell>
          <cell r="F1406">
            <v>60</v>
          </cell>
          <cell r="K1406">
            <v>-2</v>
          </cell>
        </row>
        <row r="1407">
          <cell r="A1407">
            <v>3129</v>
          </cell>
          <cell r="B1407" t="str">
            <v>Lake Zurich</v>
          </cell>
          <cell r="C1407" t="str">
            <v>USA &amp; Canada</v>
          </cell>
          <cell r="E1407">
            <v>21</v>
          </cell>
          <cell r="F1407">
            <v>22</v>
          </cell>
          <cell r="K1407">
            <v>1</v>
          </cell>
        </row>
        <row r="1408">
          <cell r="A1408">
            <v>3131</v>
          </cell>
          <cell r="B1408" t="str">
            <v>Lombard</v>
          </cell>
          <cell r="C1408" t="str">
            <v>USA &amp; Canada</v>
          </cell>
          <cell r="E1408">
            <v>28</v>
          </cell>
          <cell r="F1408">
            <v>25</v>
          </cell>
          <cell r="K1408">
            <v>-3</v>
          </cell>
        </row>
        <row r="1409">
          <cell r="A1409">
            <v>3132</v>
          </cell>
          <cell r="B1409" t="str">
            <v>McHenry</v>
          </cell>
          <cell r="C1409" t="str">
            <v>USA &amp; Canada</v>
          </cell>
          <cell r="E1409">
            <v>27</v>
          </cell>
          <cell r="F1409">
            <v>25</v>
          </cell>
          <cell r="K1409">
            <v>-2</v>
          </cell>
        </row>
        <row r="1410">
          <cell r="A1410">
            <v>3133</v>
          </cell>
          <cell r="B1410" t="str">
            <v>River Cities-Greater Mount Prospect Area</v>
          </cell>
          <cell r="C1410" t="str">
            <v>USA &amp; Canada</v>
          </cell>
          <cell r="E1410">
            <v>30</v>
          </cell>
          <cell r="F1410">
            <v>31</v>
          </cell>
          <cell r="K1410">
            <v>1</v>
          </cell>
        </row>
        <row r="1411">
          <cell r="A1411">
            <v>3134</v>
          </cell>
          <cell r="B1411" t="str">
            <v>Mundelein-Vernon Hills</v>
          </cell>
          <cell r="C1411" t="str">
            <v>USA &amp; Canada</v>
          </cell>
          <cell r="E1411">
            <v>24</v>
          </cell>
          <cell r="F1411">
            <v>28</v>
          </cell>
          <cell r="K1411">
            <v>4</v>
          </cell>
        </row>
        <row r="1412">
          <cell r="A1412">
            <v>3136</v>
          </cell>
          <cell r="B1412" t="str">
            <v>Northbrook</v>
          </cell>
          <cell r="C1412" t="str">
            <v>USA &amp; Canada</v>
          </cell>
          <cell r="E1412">
            <v>68</v>
          </cell>
          <cell r="F1412">
            <v>67</v>
          </cell>
          <cell r="K1412">
            <v>-1</v>
          </cell>
        </row>
        <row r="1413">
          <cell r="A1413">
            <v>3137</v>
          </cell>
          <cell r="B1413" t="str">
            <v>North Chicago</v>
          </cell>
          <cell r="C1413" t="str">
            <v>USA &amp; Canada</v>
          </cell>
          <cell r="E1413">
            <v>10</v>
          </cell>
          <cell r="F1413">
            <v>15</v>
          </cell>
          <cell r="K1413">
            <v>5</v>
          </cell>
        </row>
        <row r="1414">
          <cell r="A1414">
            <v>3138</v>
          </cell>
          <cell r="B1414" t="str">
            <v>Palatine</v>
          </cell>
          <cell r="C1414" t="str">
            <v>USA &amp; Canada</v>
          </cell>
          <cell r="E1414">
            <v>32</v>
          </cell>
          <cell r="F1414">
            <v>33</v>
          </cell>
          <cell r="K1414">
            <v>1</v>
          </cell>
        </row>
        <row r="1415">
          <cell r="A1415">
            <v>3139</v>
          </cell>
          <cell r="B1415" t="str">
            <v>Park Ridge</v>
          </cell>
          <cell r="C1415" t="str">
            <v>USA &amp; Canada</v>
          </cell>
          <cell r="E1415">
            <v>33</v>
          </cell>
          <cell r="F1415">
            <v>33</v>
          </cell>
          <cell r="K1415">
            <v>0</v>
          </cell>
        </row>
        <row r="1416">
          <cell r="A1416">
            <v>3140</v>
          </cell>
          <cell r="B1416" t="str">
            <v>Richmond-Spring Grove Area</v>
          </cell>
          <cell r="C1416" t="str">
            <v>USA &amp; Canada</v>
          </cell>
          <cell r="E1416">
            <v>27</v>
          </cell>
          <cell r="F1416">
            <v>28</v>
          </cell>
          <cell r="K1416">
            <v>1</v>
          </cell>
        </row>
        <row r="1417">
          <cell r="A1417">
            <v>3141</v>
          </cell>
          <cell r="B1417" t="str">
            <v>Rolling Meadows</v>
          </cell>
          <cell r="C1417" t="str">
            <v>USA &amp; Canada</v>
          </cell>
          <cell r="E1417">
            <v>0</v>
          </cell>
          <cell r="F1417">
            <v>0</v>
          </cell>
          <cell r="H1417" t="str">
            <v xml:space="preserve"> Club Resignation/Disband</v>
          </cell>
          <cell r="J1417" t="str">
            <v>02-Jul-2019</v>
          </cell>
          <cell r="K1417">
            <v>0</v>
          </cell>
        </row>
        <row r="1418">
          <cell r="A1418">
            <v>3142</v>
          </cell>
          <cell r="B1418" t="str">
            <v>St. Charles</v>
          </cell>
          <cell r="C1418" t="str">
            <v>USA &amp; Canada</v>
          </cell>
          <cell r="E1418">
            <v>21</v>
          </cell>
          <cell r="F1418">
            <v>20</v>
          </cell>
          <cell r="K1418">
            <v>-1</v>
          </cell>
        </row>
        <row r="1419">
          <cell r="A1419">
            <v>3143</v>
          </cell>
          <cell r="B1419" t="str">
            <v>Schaumburg-Hoffman Estates</v>
          </cell>
          <cell r="C1419" t="str">
            <v>USA &amp; Canada</v>
          </cell>
          <cell r="E1419">
            <v>61</v>
          </cell>
          <cell r="F1419">
            <v>76</v>
          </cell>
          <cell r="K1419">
            <v>15</v>
          </cell>
        </row>
        <row r="1420">
          <cell r="A1420">
            <v>3144</v>
          </cell>
          <cell r="B1420" t="str">
            <v>Skokie Valley</v>
          </cell>
          <cell r="C1420" t="str">
            <v>USA &amp; Canada</v>
          </cell>
          <cell r="E1420">
            <v>50</v>
          </cell>
          <cell r="F1420">
            <v>59</v>
          </cell>
          <cell r="K1420">
            <v>9</v>
          </cell>
        </row>
        <row r="1421">
          <cell r="A1421">
            <v>3145</v>
          </cell>
          <cell r="B1421" t="str">
            <v>Villa Park</v>
          </cell>
          <cell r="C1421" t="str">
            <v>USA &amp; Canada</v>
          </cell>
          <cell r="E1421">
            <v>19</v>
          </cell>
          <cell r="F1421">
            <v>18</v>
          </cell>
          <cell r="K1421">
            <v>-1</v>
          </cell>
        </row>
        <row r="1422">
          <cell r="A1422">
            <v>3146</v>
          </cell>
          <cell r="B1422" t="str">
            <v>Waukegan</v>
          </cell>
          <cell r="C1422" t="str">
            <v>USA &amp; Canada</v>
          </cell>
          <cell r="E1422">
            <v>25</v>
          </cell>
          <cell r="F1422">
            <v>19</v>
          </cell>
          <cell r="K1422">
            <v>-6</v>
          </cell>
        </row>
        <row r="1423">
          <cell r="A1423">
            <v>3147</v>
          </cell>
          <cell r="B1423" t="str">
            <v>West Chicago</v>
          </cell>
          <cell r="C1423" t="str">
            <v>USA &amp; Canada</v>
          </cell>
          <cell r="E1423">
            <v>12</v>
          </cell>
          <cell r="F1423">
            <v>12</v>
          </cell>
          <cell r="K1423">
            <v>0</v>
          </cell>
        </row>
        <row r="1424">
          <cell r="A1424">
            <v>3148</v>
          </cell>
          <cell r="B1424" t="str">
            <v>Wheaton</v>
          </cell>
          <cell r="C1424" t="str">
            <v>USA &amp; Canada</v>
          </cell>
          <cell r="E1424">
            <v>40</v>
          </cell>
          <cell r="F1424">
            <v>41</v>
          </cell>
          <cell r="K1424">
            <v>1</v>
          </cell>
        </row>
        <row r="1425">
          <cell r="A1425">
            <v>3149</v>
          </cell>
          <cell r="B1425" t="str">
            <v>Wheeling</v>
          </cell>
          <cell r="C1425" t="str">
            <v>USA &amp; Canada</v>
          </cell>
          <cell r="E1425">
            <v>17</v>
          </cell>
          <cell r="F1425">
            <v>16</v>
          </cell>
          <cell r="K1425">
            <v>-1</v>
          </cell>
        </row>
        <row r="1426">
          <cell r="A1426">
            <v>3150</v>
          </cell>
          <cell r="B1426" t="str">
            <v>Wilmette</v>
          </cell>
          <cell r="C1426" t="str">
            <v>USA &amp; Canada</v>
          </cell>
          <cell r="E1426">
            <v>49</v>
          </cell>
          <cell r="F1426">
            <v>56</v>
          </cell>
          <cell r="K1426">
            <v>7</v>
          </cell>
        </row>
        <row r="1427">
          <cell r="A1427">
            <v>3151</v>
          </cell>
          <cell r="B1427" t="str">
            <v>Winnetka Northfield</v>
          </cell>
          <cell r="C1427" t="str">
            <v>USA &amp; Canada</v>
          </cell>
          <cell r="E1427">
            <v>55</v>
          </cell>
          <cell r="F1427">
            <v>51</v>
          </cell>
          <cell r="K1427">
            <v>-4</v>
          </cell>
        </row>
        <row r="1428">
          <cell r="A1428">
            <v>3152</v>
          </cell>
          <cell r="B1428" t="str">
            <v>Woodstock</v>
          </cell>
          <cell r="C1428" t="str">
            <v>USA &amp; Canada</v>
          </cell>
          <cell r="E1428">
            <v>47</v>
          </cell>
          <cell r="F1428">
            <v>42</v>
          </cell>
          <cell r="K1428">
            <v>-5</v>
          </cell>
        </row>
        <row r="1429">
          <cell r="A1429">
            <v>22901</v>
          </cell>
          <cell r="B1429" t="str">
            <v>Evanston Lighthouse</v>
          </cell>
          <cell r="C1429" t="str">
            <v>USA &amp; Canada</v>
          </cell>
          <cell r="E1429">
            <v>74</v>
          </cell>
          <cell r="F1429">
            <v>76</v>
          </cell>
          <cell r="K1429">
            <v>2</v>
          </cell>
        </row>
        <row r="1430">
          <cell r="A1430">
            <v>24259</v>
          </cell>
          <cell r="B1430" t="str">
            <v>St. Charles Breakfast</v>
          </cell>
          <cell r="C1430" t="str">
            <v>USA &amp; Canada</v>
          </cell>
          <cell r="E1430">
            <v>26</v>
          </cell>
          <cell r="F1430">
            <v>20</v>
          </cell>
          <cell r="K1430">
            <v>-6</v>
          </cell>
        </row>
        <row r="1431">
          <cell r="A1431">
            <v>24505</v>
          </cell>
          <cell r="B1431" t="str">
            <v>Libertyville Sunrise</v>
          </cell>
          <cell r="C1431" t="str">
            <v>USA &amp; Canada</v>
          </cell>
          <cell r="E1431">
            <v>38</v>
          </cell>
          <cell r="F1431">
            <v>40</v>
          </cell>
          <cell r="K1431">
            <v>2</v>
          </cell>
        </row>
        <row r="1432">
          <cell r="A1432">
            <v>25240</v>
          </cell>
          <cell r="B1432" t="str">
            <v>Barrington Breakfast</v>
          </cell>
          <cell r="C1432" t="str">
            <v>USA &amp; Canada</v>
          </cell>
          <cell r="E1432">
            <v>45</v>
          </cell>
          <cell r="F1432">
            <v>41</v>
          </cell>
          <cell r="K1432">
            <v>-4</v>
          </cell>
        </row>
        <row r="1433">
          <cell r="A1433">
            <v>25288</v>
          </cell>
          <cell r="B1433" t="str">
            <v>Gurnee</v>
          </cell>
          <cell r="C1433" t="str">
            <v>USA &amp; Canada</v>
          </cell>
          <cell r="E1433">
            <v>34</v>
          </cell>
          <cell r="F1433">
            <v>33</v>
          </cell>
          <cell r="K1433">
            <v>-1</v>
          </cell>
        </row>
        <row r="1434">
          <cell r="A1434">
            <v>26025</v>
          </cell>
          <cell r="B1434" t="str">
            <v>Glenview-Sunrise</v>
          </cell>
          <cell r="C1434" t="str">
            <v>USA &amp; Canada</v>
          </cell>
          <cell r="E1434">
            <v>46</v>
          </cell>
          <cell r="F1434">
            <v>40</v>
          </cell>
          <cell r="K1434">
            <v>-6</v>
          </cell>
        </row>
        <row r="1435">
          <cell r="A1435">
            <v>26238</v>
          </cell>
          <cell r="B1435" t="str">
            <v>Elgin Breakfast</v>
          </cell>
          <cell r="C1435" t="str">
            <v>USA &amp; Canada</v>
          </cell>
          <cell r="E1435">
            <v>19</v>
          </cell>
          <cell r="F1435">
            <v>21</v>
          </cell>
          <cell r="K1435">
            <v>2</v>
          </cell>
        </row>
        <row r="1436">
          <cell r="A1436">
            <v>26757</v>
          </cell>
          <cell r="B1436" t="str">
            <v>Crystal Lake Dawnbreakers</v>
          </cell>
          <cell r="C1436" t="str">
            <v>USA &amp; Canada</v>
          </cell>
          <cell r="E1436">
            <v>29</v>
          </cell>
          <cell r="F1436">
            <v>28</v>
          </cell>
          <cell r="K1436">
            <v>-1</v>
          </cell>
        </row>
        <row r="1437">
          <cell r="A1437">
            <v>27031</v>
          </cell>
          <cell r="B1437" t="str">
            <v>Schaumburg A.M.</v>
          </cell>
          <cell r="C1437" t="str">
            <v>USA &amp; Canada</v>
          </cell>
          <cell r="E1437">
            <v>19</v>
          </cell>
          <cell r="F1437">
            <v>17</v>
          </cell>
          <cell r="K1437">
            <v>-2</v>
          </cell>
        </row>
        <row r="1438">
          <cell r="A1438">
            <v>27231</v>
          </cell>
          <cell r="B1438" t="str">
            <v>Wilmette Harbor</v>
          </cell>
          <cell r="C1438" t="str">
            <v>USA &amp; Canada</v>
          </cell>
          <cell r="E1438">
            <v>39</v>
          </cell>
          <cell r="F1438">
            <v>36</v>
          </cell>
          <cell r="K1438">
            <v>-3</v>
          </cell>
        </row>
        <row r="1439">
          <cell r="A1439">
            <v>27535</v>
          </cell>
          <cell r="B1439" t="str">
            <v>Wauconda</v>
          </cell>
          <cell r="C1439" t="str">
            <v>USA &amp; Canada</v>
          </cell>
          <cell r="E1439">
            <v>12</v>
          </cell>
          <cell r="F1439">
            <v>9</v>
          </cell>
          <cell r="K1439">
            <v>-3</v>
          </cell>
        </row>
        <row r="1440">
          <cell r="A1440">
            <v>27650</v>
          </cell>
          <cell r="B1440" t="str">
            <v>Wheaton A.M.</v>
          </cell>
          <cell r="C1440" t="str">
            <v>USA &amp; Canada</v>
          </cell>
          <cell r="E1440">
            <v>22</v>
          </cell>
          <cell r="F1440">
            <v>23</v>
          </cell>
          <cell r="K1440">
            <v>1</v>
          </cell>
        </row>
        <row r="1441">
          <cell r="A1441">
            <v>28898</v>
          </cell>
          <cell r="B1441" t="str">
            <v>Algonquin</v>
          </cell>
          <cell r="C1441" t="str">
            <v>USA &amp; Canada</v>
          </cell>
          <cell r="E1441">
            <v>22</v>
          </cell>
          <cell r="F1441">
            <v>24</v>
          </cell>
          <cell r="K1441">
            <v>2</v>
          </cell>
        </row>
        <row r="1442">
          <cell r="A1442">
            <v>28908</v>
          </cell>
          <cell r="B1442" t="str">
            <v>Lincolnshire (Morning Star)</v>
          </cell>
          <cell r="C1442" t="str">
            <v>USA &amp; Canada</v>
          </cell>
          <cell r="E1442">
            <v>17</v>
          </cell>
          <cell r="F1442">
            <v>14</v>
          </cell>
          <cell r="K1442">
            <v>-3</v>
          </cell>
        </row>
        <row r="1443">
          <cell r="A1443">
            <v>29550</v>
          </cell>
          <cell r="B1443" t="str">
            <v>Northbrook Early Risers</v>
          </cell>
          <cell r="C1443" t="str">
            <v>USA &amp; Canada</v>
          </cell>
          <cell r="E1443">
            <v>0</v>
          </cell>
          <cell r="F1443">
            <v>0</v>
          </cell>
          <cell r="K1443">
            <v>0</v>
          </cell>
        </row>
        <row r="1444">
          <cell r="A1444">
            <v>30427</v>
          </cell>
          <cell r="B1444" t="str">
            <v>Long Grove/Kildeer/Hawthorn Woods</v>
          </cell>
          <cell r="C1444" t="str">
            <v>USA &amp; Canada</v>
          </cell>
          <cell r="E1444">
            <v>15</v>
          </cell>
          <cell r="F1444">
            <v>12</v>
          </cell>
          <cell r="K1444">
            <v>-3</v>
          </cell>
        </row>
        <row r="1445">
          <cell r="A1445">
            <v>50110</v>
          </cell>
          <cell r="B1445" t="str">
            <v>Bloomingdale-Roselle</v>
          </cell>
          <cell r="C1445" t="str">
            <v>USA &amp; Canada</v>
          </cell>
          <cell r="E1445">
            <v>21</v>
          </cell>
          <cell r="F1445">
            <v>23</v>
          </cell>
          <cell r="K1445">
            <v>2</v>
          </cell>
        </row>
        <row r="1446">
          <cell r="A1446">
            <v>51939</v>
          </cell>
          <cell r="B1446" t="str">
            <v>Illinois Beach Sunrise</v>
          </cell>
          <cell r="C1446" t="str">
            <v>USA &amp; Canada</v>
          </cell>
          <cell r="E1446">
            <v>31</v>
          </cell>
          <cell r="F1446">
            <v>34</v>
          </cell>
          <cell r="K1446">
            <v>3</v>
          </cell>
        </row>
        <row r="1447">
          <cell r="A1447">
            <v>53542</v>
          </cell>
          <cell r="B1447" t="str">
            <v>Huntley</v>
          </cell>
          <cell r="C1447" t="str">
            <v>USA &amp; Canada</v>
          </cell>
          <cell r="E1447">
            <v>15</v>
          </cell>
          <cell r="F1447">
            <v>15</v>
          </cell>
          <cell r="K1447">
            <v>0</v>
          </cell>
        </row>
        <row r="1448">
          <cell r="A1448">
            <v>66256</v>
          </cell>
          <cell r="B1448" t="str">
            <v>Lake In The Hills</v>
          </cell>
          <cell r="C1448" t="str">
            <v>USA &amp; Canada</v>
          </cell>
          <cell r="E1448">
            <v>15</v>
          </cell>
          <cell r="F1448">
            <v>15</v>
          </cell>
          <cell r="K1448">
            <v>0</v>
          </cell>
        </row>
        <row r="1449">
          <cell r="A1449">
            <v>71976</v>
          </cell>
          <cell r="B1449" t="str">
            <v>Grayslake</v>
          </cell>
          <cell r="C1449" t="str">
            <v>USA &amp; Canada</v>
          </cell>
          <cell r="E1449">
            <v>16</v>
          </cell>
          <cell r="F1449">
            <v>13</v>
          </cell>
          <cell r="K1449">
            <v>-3</v>
          </cell>
        </row>
        <row r="1450">
          <cell r="A1450">
            <v>80051</v>
          </cell>
          <cell r="B1450" t="str">
            <v>Chicagoland Korean-Northbrook</v>
          </cell>
          <cell r="C1450" t="str">
            <v>USA &amp; Canada</v>
          </cell>
          <cell r="E1450">
            <v>24</v>
          </cell>
          <cell r="F1450">
            <v>24</v>
          </cell>
          <cell r="K1450">
            <v>0</v>
          </cell>
        </row>
        <row r="1451">
          <cell r="A1451">
            <v>82603</v>
          </cell>
          <cell r="B1451" t="str">
            <v>Carpentersville Morning</v>
          </cell>
          <cell r="C1451" t="str">
            <v>USA &amp; Canada</v>
          </cell>
          <cell r="E1451">
            <v>16</v>
          </cell>
          <cell r="F1451">
            <v>22</v>
          </cell>
          <cell r="K1451">
            <v>6</v>
          </cell>
        </row>
        <row r="1452">
          <cell r="A1452">
            <v>83083</v>
          </cell>
          <cell r="B1452" t="str">
            <v>McHenry-Sunrise</v>
          </cell>
          <cell r="C1452" t="str">
            <v>USA &amp; Canada</v>
          </cell>
          <cell r="E1452">
            <v>17</v>
          </cell>
          <cell r="F1452">
            <v>17</v>
          </cell>
          <cell r="K1452">
            <v>0</v>
          </cell>
        </row>
        <row r="1453">
          <cell r="A1453">
            <v>84787</v>
          </cell>
          <cell r="B1453" t="str">
            <v>Fox Valley Sunset (Elgin/Algonquin/Crystal Lake)</v>
          </cell>
          <cell r="C1453" t="str">
            <v>USA &amp; Canada</v>
          </cell>
          <cell r="E1453">
            <v>22</v>
          </cell>
          <cell r="F1453">
            <v>20</v>
          </cell>
          <cell r="K1453">
            <v>-2</v>
          </cell>
        </row>
        <row r="1454">
          <cell r="A1454">
            <v>89059</v>
          </cell>
          <cell r="B1454" t="str">
            <v>NW Supper (Crystal Lake, Lake in the Hills, Huntley)</v>
          </cell>
          <cell r="C1454" t="str">
            <v>USA &amp; Canada</v>
          </cell>
          <cell r="E1454">
            <v>12</v>
          </cell>
          <cell r="F1454">
            <v>12</v>
          </cell>
          <cell r="K1454">
            <v>0</v>
          </cell>
        </row>
        <row r="1455">
          <cell r="A1455">
            <v>89864</v>
          </cell>
          <cell r="B1455" t="str">
            <v>Niles</v>
          </cell>
          <cell r="C1455" t="str">
            <v>USA &amp; Canada</v>
          </cell>
          <cell r="E1455">
            <v>32</v>
          </cell>
          <cell r="F1455">
            <v>31</v>
          </cell>
          <cell r="K1455">
            <v>-1</v>
          </cell>
        </row>
        <row r="1456">
          <cell r="A1456" t="str">
            <v>Existing Club Totals</v>
          </cell>
          <cell r="E1456">
            <v>2053</v>
          </cell>
          <cell r="F1456">
            <v>2027</v>
          </cell>
          <cell r="K1456">
            <v>-26</v>
          </cell>
        </row>
        <row r="1458">
          <cell r="A1458" t="str">
            <v>No New Clubs Chartered Since 1 July</v>
          </cell>
        </row>
        <row r="1459">
          <cell r="A1459" t="str">
            <v>Club ID</v>
          </cell>
          <cell r="B1459" t="str">
            <v>Club Name</v>
          </cell>
          <cell r="C1459" t="str">
            <v>Region 14 Name</v>
          </cell>
          <cell r="E1459" t="str">
            <v>Member Count @ 1 July</v>
          </cell>
          <cell r="F1459" t="str">
            <v>Member Count @ Current</v>
          </cell>
          <cell r="H1459" t="str">
            <v>Termination Reason</v>
          </cell>
          <cell r="J1459" t="str">
            <v>Termination Date</v>
          </cell>
          <cell r="K1459" t="str">
            <v>Net Change from 1 July</v>
          </cell>
        </row>
        <row r="1460">
          <cell r="E1460">
            <v>0</v>
          </cell>
          <cell r="F1460">
            <v>0</v>
          </cell>
          <cell r="K1460">
            <v>0</v>
          </cell>
        </row>
        <row r="1461">
          <cell r="A1461" t="str">
            <v>New Club Totals</v>
          </cell>
          <cell r="E1461">
            <v>0</v>
          </cell>
          <cell r="F1461">
            <v>0</v>
          </cell>
          <cell r="K1461">
            <v>0</v>
          </cell>
        </row>
        <row r="1463">
          <cell r="D1463" t="str">
            <v>Member at 1 July</v>
          </cell>
          <cell r="G1463" t="str">
            <v>Member @ Current</v>
          </cell>
          <cell r="I1463" t="str">
            <v>Net Change from 1 July</v>
          </cell>
        </row>
        <row r="1464">
          <cell r="A1464" t="str">
            <v>Total Performance For District # 6440</v>
          </cell>
          <cell r="D1464">
            <v>2053</v>
          </cell>
          <cell r="G1464">
            <v>2027</v>
          </cell>
          <cell r="I1464">
            <v>-26</v>
          </cell>
        </row>
        <row r="1466">
          <cell r="A1466" t="str">
            <v>District ID 6450</v>
          </cell>
        </row>
        <row r="1467">
          <cell r="A1467" t="str">
            <v>Club ID</v>
          </cell>
          <cell r="B1467" t="str">
            <v>Club Name</v>
          </cell>
          <cell r="C1467" t="str">
            <v>Region 14 Name</v>
          </cell>
          <cell r="E1467" t="str">
            <v>Member Count @ 1 July</v>
          </cell>
          <cell r="F1467" t="str">
            <v>Member Count @ Current</v>
          </cell>
          <cell r="H1467" t="str">
            <v>Termination Reason</v>
          </cell>
          <cell r="J1467" t="str">
            <v>Termination Date</v>
          </cell>
          <cell r="K1467" t="str">
            <v>Net Change from 1 July</v>
          </cell>
        </row>
        <row r="1468">
          <cell r="A1468">
            <v>3154</v>
          </cell>
          <cell r="B1468" t="str">
            <v>Aurora</v>
          </cell>
          <cell r="C1468" t="str">
            <v>USA &amp; Canada</v>
          </cell>
          <cell r="E1468">
            <v>37</v>
          </cell>
          <cell r="F1468">
            <v>42</v>
          </cell>
          <cell r="K1468">
            <v>5</v>
          </cell>
        </row>
        <row r="1469">
          <cell r="A1469">
            <v>3156</v>
          </cell>
          <cell r="B1469" t="str">
            <v>Blue Island-Crestwood</v>
          </cell>
          <cell r="C1469" t="str">
            <v>USA &amp; Canada</v>
          </cell>
          <cell r="E1469">
            <v>12</v>
          </cell>
          <cell r="F1469">
            <v>12</v>
          </cell>
          <cell r="K1469">
            <v>0</v>
          </cell>
        </row>
        <row r="1470">
          <cell r="A1470">
            <v>3157</v>
          </cell>
          <cell r="B1470" t="str">
            <v>Bolingbrook</v>
          </cell>
          <cell r="C1470" t="str">
            <v>USA &amp; Canada</v>
          </cell>
          <cell r="E1470">
            <v>24</v>
          </cell>
          <cell r="F1470">
            <v>26</v>
          </cell>
          <cell r="K1470">
            <v>2</v>
          </cell>
        </row>
        <row r="1471">
          <cell r="A1471">
            <v>3158</v>
          </cell>
          <cell r="B1471" t="str">
            <v>Bradley-Bourbonnais</v>
          </cell>
          <cell r="C1471" t="str">
            <v>USA &amp; Canada</v>
          </cell>
          <cell r="E1471">
            <v>28</v>
          </cell>
          <cell r="F1471">
            <v>30</v>
          </cell>
          <cell r="K1471">
            <v>2</v>
          </cell>
        </row>
        <row r="1472">
          <cell r="A1472">
            <v>3161</v>
          </cell>
          <cell r="B1472" t="str">
            <v>Chicago</v>
          </cell>
          <cell r="C1472" t="str">
            <v>USA &amp; Canada</v>
          </cell>
          <cell r="E1472">
            <v>135</v>
          </cell>
          <cell r="F1472">
            <v>142</v>
          </cell>
          <cell r="K1472">
            <v>7</v>
          </cell>
        </row>
        <row r="1473">
          <cell r="A1473">
            <v>3162</v>
          </cell>
          <cell r="B1473" t="str">
            <v>Chicago Heights - Park Forest</v>
          </cell>
          <cell r="C1473" t="str">
            <v>USA &amp; Canada</v>
          </cell>
          <cell r="E1473">
            <v>31</v>
          </cell>
          <cell r="F1473">
            <v>29</v>
          </cell>
          <cell r="K1473">
            <v>-2</v>
          </cell>
        </row>
        <row r="1474">
          <cell r="A1474">
            <v>3163</v>
          </cell>
          <cell r="B1474" t="str">
            <v>Cicero</v>
          </cell>
          <cell r="C1474" t="str">
            <v>USA &amp; Canada</v>
          </cell>
          <cell r="E1474">
            <v>10</v>
          </cell>
          <cell r="F1474">
            <v>9</v>
          </cell>
          <cell r="K1474">
            <v>-1</v>
          </cell>
        </row>
        <row r="1475">
          <cell r="A1475">
            <v>3164</v>
          </cell>
          <cell r="B1475" t="str">
            <v>Darien</v>
          </cell>
          <cell r="C1475" t="str">
            <v>USA &amp; Canada</v>
          </cell>
          <cell r="E1475">
            <v>20</v>
          </cell>
          <cell r="F1475">
            <v>27</v>
          </cell>
          <cell r="K1475">
            <v>7</v>
          </cell>
        </row>
        <row r="1476">
          <cell r="A1476">
            <v>3166</v>
          </cell>
          <cell r="B1476" t="str">
            <v>Downers Grove</v>
          </cell>
          <cell r="C1476" t="str">
            <v>USA &amp; Canada</v>
          </cell>
          <cell r="E1476">
            <v>53</v>
          </cell>
          <cell r="F1476">
            <v>53</v>
          </cell>
          <cell r="K1476">
            <v>0</v>
          </cell>
        </row>
        <row r="1477">
          <cell r="A1477">
            <v>3168</v>
          </cell>
          <cell r="B1477" t="str">
            <v>Elmhurst</v>
          </cell>
          <cell r="C1477" t="str">
            <v>USA &amp; Canada</v>
          </cell>
          <cell r="E1477">
            <v>43</v>
          </cell>
          <cell r="F1477">
            <v>41</v>
          </cell>
          <cell r="K1477">
            <v>-2</v>
          </cell>
        </row>
        <row r="1478">
          <cell r="A1478">
            <v>3173</v>
          </cell>
          <cell r="B1478" t="str">
            <v>Hinsdale</v>
          </cell>
          <cell r="C1478" t="str">
            <v>USA &amp; Canada</v>
          </cell>
          <cell r="E1478">
            <v>42</v>
          </cell>
          <cell r="F1478">
            <v>49</v>
          </cell>
          <cell r="K1478">
            <v>7</v>
          </cell>
        </row>
        <row r="1479">
          <cell r="A1479">
            <v>3174</v>
          </cell>
          <cell r="B1479" t="str">
            <v>Homewood</v>
          </cell>
          <cell r="C1479" t="str">
            <v>USA &amp; Canada</v>
          </cell>
          <cell r="E1479">
            <v>37</v>
          </cell>
          <cell r="F1479">
            <v>34</v>
          </cell>
          <cell r="K1479">
            <v>-3</v>
          </cell>
        </row>
        <row r="1480">
          <cell r="A1480">
            <v>3175</v>
          </cell>
          <cell r="B1480" t="str">
            <v>Joliet</v>
          </cell>
          <cell r="C1480" t="str">
            <v>USA &amp; Canada</v>
          </cell>
          <cell r="E1480">
            <v>125</v>
          </cell>
          <cell r="F1480">
            <v>128</v>
          </cell>
          <cell r="K1480">
            <v>3</v>
          </cell>
        </row>
        <row r="1481">
          <cell r="A1481">
            <v>3176</v>
          </cell>
          <cell r="B1481" t="str">
            <v>Kankakee</v>
          </cell>
          <cell r="C1481" t="str">
            <v>USA &amp; Canada</v>
          </cell>
          <cell r="E1481">
            <v>17</v>
          </cell>
          <cell r="F1481">
            <v>19</v>
          </cell>
          <cell r="K1481">
            <v>2</v>
          </cell>
        </row>
        <row r="1482">
          <cell r="A1482">
            <v>3177</v>
          </cell>
          <cell r="B1482" t="str">
            <v>La Grange</v>
          </cell>
          <cell r="C1482" t="str">
            <v>USA &amp; Canada</v>
          </cell>
          <cell r="E1482">
            <v>27</v>
          </cell>
          <cell r="F1482">
            <v>25</v>
          </cell>
          <cell r="K1482">
            <v>-2</v>
          </cell>
        </row>
        <row r="1483">
          <cell r="A1483">
            <v>3179</v>
          </cell>
          <cell r="B1483" t="str">
            <v>Lisle</v>
          </cell>
          <cell r="C1483" t="str">
            <v>USA &amp; Canada</v>
          </cell>
          <cell r="E1483">
            <v>15</v>
          </cell>
          <cell r="F1483">
            <v>17</v>
          </cell>
          <cell r="K1483">
            <v>2</v>
          </cell>
        </row>
        <row r="1484">
          <cell r="A1484">
            <v>3180</v>
          </cell>
          <cell r="B1484" t="str">
            <v>Lockport</v>
          </cell>
          <cell r="C1484" t="str">
            <v>USA &amp; Canada</v>
          </cell>
          <cell r="E1484">
            <v>21</v>
          </cell>
          <cell r="F1484">
            <v>21</v>
          </cell>
          <cell r="K1484">
            <v>0</v>
          </cell>
        </row>
        <row r="1485">
          <cell r="A1485">
            <v>3181</v>
          </cell>
          <cell r="B1485" t="str">
            <v>Manteno</v>
          </cell>
          <cell r="C1485" t="str">
            <v>USA &amp; Canada</v>
          </cell>
          <cell r="E1485">
            <v>23</v>
          </cell>
          <cell r="F1485">
            <v>25</v>
          </cell>
          <cell r="K1485">
            <v>2</v>
          </cell>
        </row>
        <row r="1486">
          <cell r="A1486">
            <v>3182</v>
          </cell>
          <cell r="B1486" t="str">
            <v>Matteson</v>
          </cell>
          <cell r="C1486" t="str">
            <v>USA &amp; Canada</v>
          </cell>
          <cell r="E1486">
            <v>15</v>
          </cell>
          <cell r="F1486">
            <v>16</v>
          </cell>
          <cell r="K1486">
            <v>1</v>
          </cell>
        </row>
        <row r="1487">
          <cell r="A1487">
            <v>3183</v>
          </cell>
          <cell r="B1487" t="str">
            <v>Maywood-Proviso</v>
          </cell>
          <cell r="C1487" t="str">
            <v>USA &amp; Canada</v>
          </cell>
          <cell r="E1487">
            <v>40</v>
          </cell>
          <cell r="F1487">
            <v>33</v>
          </cell>
          <cell r="K1487">
            <v>-7</v>
          </cell>
        </row>
        <row r="1488">
          <cell r="A1488">
            <v>3185</v>
          </cell>
          <cell r="B1488" t="str">
            <v>Morris</v>
          </cell>
          <cell r="C1488" t="str">
            <v>USA &amp; Canada</v>
          </cell>
          <cell r="E1488">
            <v>17</v>
          </cell>
          <cell r="F1488">
            <v>15</v>
          </cell>
          <cell r="K1488">
            <v>-2</v>
          </cell>
        </row>
        <row r="1489">
          <cell r="A1489">
            <v>3186</v>
          </cell>
          <cell r="B1489" t="str">
            <v>Naperville</v>
          </cell>
          <cell r="C1489" t="str">
            <v>USA &amp; Canada</v>
          </cell>
          <cell r="E1489">
            <v>116</v>
          </cell>
          <cell r="F1489">
            <v>122</v>
          </cell>
          <cell r="K1489">
            <v>6</v>
          </cell>
        </row>
        <row r="1490">
          <cell r="A1490">
            <v>3187</v>
          </cell>
          <cell r="B1490" t="str">
            <v>Oak Brook</v>
          </cell>
          <cell r="C1490" t="str">
            <v>USA &amp; Canada</v>
          </cell>
          <cell r="E1490">
            <v>20</v>
          </cell>
          <cell r="F1490">
            <v>22</v>
          </cell>
          <cell r="K1490">
            <v>2</v>
          </cell>
        </row>
        <row r="1491">
          <cell r="A1491">
            <v>3188</v>
          </cell>
          <cell r="B1491" t="str">
            <v>Oak Forest</v>
          </cell>
          <cell r="C1491" t="str">
            <v>USA &amp; Canada</v>
          </cell>
          <cell r="E1491">
            <v>20</v>
          </cell>
          <cell r="F1491">
            <v>18</v>
          </cell>
          <cell r="K1491">
            <v>-2</v>
          </cell>
        </row>
        <row r="1492">
          <cell r="A1492">
            <v>3190</v>
          </cell>
          <cell r="B1492" t="str">
            <v>Oak Park-River Forest</v>
          </cell>
          <cell r="C1492" t="str">
            <v>USA &amp; Canada</v>
          </cell>
          <cell r="E1492">
            <v>67</v>
          </cell>
          <cell r="F1492">
            <v>74</v>
          </cell>
          <cell r="K1492">
            <v>7</v>
          </cell>
        </row>
        <row r="1493">
          <cell r="A1493">
            <v>3191</v>
          </cell>
          <cell r="B1493" t="str">
            <v>Chicago O'Hare</v>
          </cell>
          <cell r="C1493" t="str">
            <v>USA &amp; Canada</v>
          </cell>
          <cell r="E1493">
            <v>24</v>
          </cell>
          <cell r="F1493">
            <v>26</v>
          </cell>
          <cell r="K1493">
            <v>2</v>
          </cell>
        </row>
        <row r="1494">
          <cell r="A1494">
            <v>3192</v>
          </cell>
          <cell r="B1494" t="str">
            <v>Orland Park</v>
          </cell>
          <cell r="C1494" t="str">
            <v>USA &amp; Canada</v>
          </cell>
          <cell r="E1494">
            <v>35</v>
          </cell>
          <cell r="F1494">
            <v>35</v>
          </cell>
          <cell r="K1494">
            <v>0</v>
          </cell>
        </row>
        <row r="1495">
          <cell r="A1495">
            <v>3193</v>
          </cell>
          <cell r="B1495" t="str">
            <v>Moraine Valley (Palos Hills)</v>
          </cell>
          <cell r="C1495" t="str">
            <v>USA &amp; Canada</v>
          </cell>
          <cell r="E1495">
            <v>15</v>
          </cell>
          <cell r="F1495">
            <v>13</v>
          </cell>
          <cell r="K1495">
            <v>-2</v>
          </cell>
        </row>
        <row r="1496">
          <cell r="A1496">
            <v>3195</v>
          </cell>
          <cell r="B1496" t="str">
            <v>Plainfield</v>
          </cell>
          <cell r="C1496" t="str">
            <v>USA &amp; Canada</v>
          </cell>
          <cell r="E1496">
            <v>18</v>
          </cell>
          <cell r="F1496">
            <v>17</v>
          </cell>
          <cell r="K1496">
            <v>-1</v>
          </cell>
        </row>
        <row r="1497">
          <cell r="A1497">
            <v>3196</v>
          </cell>
          <cell r="B1497" t="str">
            <v>Norridge-Harwood Heights</v>
          </cell>
          <cell r="C1497" t="str">
            <v>USA &amp; Canada</v>
          </cell>
          <cell r="E1497">
            <v>13</v>
          </cell>
          <cell r="F1497">
            <v>13</v>
          </cell>
          <cell r="K1497">
            <v>0</v>
          </cell>
        </row>
        <row r="1498">
          <cell r="A1498">
            <v>3197</v>
          </cell>
          <cell r="B1498" t="str">
            <v>Tinley Park-Frankfort</v>
          </cell>
          <cell r="C1498" t="str">
            <v>USA &amp; Canada</v>
          </cell>
          <cell r="E1498">
            <v>12</v>
          </cell>
          <cell r="F1498">
            <v>11</v>
          </cell>
          <cell r="K1498">
            <v>-1</v>
          </cell>
        </row>
        <row r="1499">
          <cell r="A1499">
            <v>3198</v>
          </cell>
          <cell r="B1499" t="str">
            <v>Western Springs</v>
          </cell>
          <cell r="C1499" t="str">
            <v>USA &amp; Canada</v>
          </cell>
          <cell r="E1499">
            <v>16</v>
          </cell>
          <cell r="F1499">
            <v>17</v>
          </cell>
          <cell r="K1499">
            <v>1</v>
          </cell>
        </row>
        <row r="1500">
          <cell r="A1500">
            <v>3199</v>
          </cell>
          <cell r="B1500" t="str">
            <v>Westmont</v>
          </cell>
          <cell r="C1500" t="str">
            <v>USA &amp; Canada</v>
          </cell>
          <cell r="E1500">
            <v>33</v>
          </cell>
          <cell r="F1500">
            <v>33</v>
          </cell>
          <cell r="K1500">
            <v>0</v>
          </cell>
        </row>
        <row r="1501">
          <cell r="A1501">
            <v>3200</v>
          </cell>
          <cell r="B1501" t="str">
            <v>Wilmington</v>
          </cell>
          <cell r="C1501" t="str">
            <v>USA &amp; Canada</v>
          </cell>
          <cell r="E1501">
            <v>18</v>
          </cell>
          <cell r="F1501">
            <v>20</v>
          </cell>
          <cell r="K1501">
            <v>2</v>
          </cell>
        </row>
        <row r="1502">
          <cell r="A1502">
            <v>22369</v>
          </cell>
          <cell r="B1502" t="str">
            <v>Chicago Financial District</v>
          </cell>
          <cell r="C1502" t="str">
            <v>USA &amp; Canada</v>
          </cell>
          <cell r="E1502">
            <v>14</v>
          </cell>
          <cell r="F1502">
            <v>14</v>
          </cell>
          <cell r="K1502">
            <v>0</v>
          </cell>
        </row>
        <row r="1503">
          <cell r="A1503">
            <v>24235</v>
          </cell>
          <cell r="B1503" t="str">
            <v>Bensenville</v>
          </cell>
          <cell r="C1503" t="str">
            <v>USA &amp; Canada</v>
          </cell>
          <cell r="E1503">
            <v>19</v>
          </cell>
          <cell r="F1503">
            <v>17</v>
          </cell>
          <cell r="K1503">
            <v>-2</v>
          </cell>
        </row>
        <row r="1504">
          <cell r="A1504">
            <v>24867</v>
          </cell>
          <cell r="B1504" t="str">
            <v>Countryside</v>
          </cell>
          <cell r="C1504" t="str">
            <v>USA &amp; Canada</v>
          </cell>
          <cell r="E1504">
            <v>13</v>
          </cell>
          <cell r="F1504">
            <v>13</v>
          </cell>
          <cell r="K1504">
            <v>0</v>
          </cell>
        </row>
        <row r="1505">
          <cell r="A1505">
            <v>26367</v>
          </cell>
          <cell r="B1505" t="str">
            <v>Woodridge</v>
          </cell>
          <cell r="C1505" t="str">
            <v>USA &amp; Canada</v>
          </cell>
          <cell r="E1505">
            <v>32</v>
          </cell>
          <cell r="F1505">
            <v>34</v>
          </cell>
          <cell r="K1505">
            <v>2</v>
          </cell>
        </row>
        <row r="1506">
          <cell r="A1506">
            <v>27643</v>
          </cell>
          <cell r="B1506" t="str">
            <v>Chicago Northwest</v>
          </cell>
          <cell r="C1506" t="str">
            <v>USA &amp; Canada</v>
          </cell>
          <cell r="E1506">
            <v>18</v>
          </cell>
          <cell r="F1506">
            <v>11</v>
          </cell>
          <cell r="K1506">
            <v>-7</v>
          </cell>
        </row>
        <row r="1507">
          <cell r="A1507">
            <v>27710</v>
          </cell>
          <cell r="B1507" t="str">
            <v>New Lenox</v>
          </cell>
          <cell r="C1507" t="str">
            <v>USA &amp; Canada</v>
          </cell>
          <cell r="E1507">
            <v>26</v>
          </cell>
          <cell r="F1507">
            <v>27</v>
          </cell>
          <cell r="K1507">
            <v>1</v>
          </cell>
        </row>
        <row r="1508">
          <cell r="A1508">
            <v>28034</v>
          </cell>
          <cell r="B1508" t="str">
            <v>Naperville Sunrise</v>
          </cell>
          <cell r="C1508" t="str">
            <v>USA &amp; Canada</v>
          </cell>
          <cell r="E1508">
            <v>45</v>
          </cell>
          <cell r="F1508">
            <v>37</v>
          </cell>
          <cell r="K1508">
            <v>-8</v>
          </cell>
        </row>
        <row r="1509">
          <cell r="A1509">
            <v>29728</v>
          </cell>
          <cell r="B1509" t="str">
            <v>Aurora Sunrise</v>
          </cell>
          <cell r="C1509" t="str">
            <v>USA &amp; Canada</v>
          </cell>
          <cell r="E1509">
            <v>28</v>
          </cell>
          <cell r="F1509">
            <v>29</v>
          </cell>
          <cell r="K1509">
            <v>1</v>
          </cell>
        </row>
        <row r="1510">
          <cell r="A1510">
            <v>50248</v>
          </cell>
          <cell r="B1510" t="str">
            <v>Chicago Southeast, Chicago</v>
          </cell>
          <cell r="C1510" t="str">
            <v>USA &amp; Canada</v>
          </cell>
          <cell r="E1510">
            <v>11</v>
          </cell>
          <cell r="F1510">
            <v>12</v>
          </cell>
          <cell r="K1510">
            <v>1</v>
          </cell>
        </row>
        <row r="1511">
          <cell r="A1511">
            <v>52540</v>
          </cell>
          <cell r="B1511" t="str">
            <v>Brookfield-Riverside</v>
          </cell>
          <cell r="C1511" t="str">
            <v>USA &amp; Canada</v>
          </cell>
          <cell r="E1511">
            <v>8</v>
          </cell>
          <cell r="F1511">
            <v>10</v>
          </cell>
          <cell r="K1511">
            <v>2</v>
          </cell>
        </row>
        <row r="1512">
          <cell r="A1512">
            <v>53311</v>
          </cell>
          <cell r="B1512" t="str">
            <v>Romeoville</v>
          </cell>
          <cell r="C1512" t="str">
            <v>USA &amp; Canada</v>
          </cell>
          <cell r="E1512">
            <v>20</v>
          </cell>
          <cell r="F1512">
            <v>22</v>
          </cell>
          <cell r="K1512">
            <v>2</v>
          </cell>
        </row>
        <row r="1513">
          <cell r="A1513">
            <v>60817</v>
          </cell>
          <cell r="B1513" t="str">
            <v>Oswego</v>
          </cell>
          <cell r="C1513" t="str">
            <v>USA &amp; Canada</v>
          </cell>
          <cell r="E1513">
            <v>21</v>
          </cell>
          <cell r="F1513">
            <v>21</v>
          </cell>
          <cell r="K1513">
            <v>0</v>
          </cell>
        </row>
        <row r="1514">
          <cell r="A1514">
            <v>62153</v>
          </cell>
          <cell r="B1514" t="str">
            <v>Chicago-Near South</v>
          </cell>
          <cell r="C1514" t="str">
            <v>USA &amp; Canada</v>
          </cell>
          <cell r="E1514">
            <v>10</v>
          </cell>
          <cell r="F1514">
            <v>10</v>
          </cell>
          <cell r="K1514">
            <v>0</v>
          </cell>
        </row>
        <row r="1515">
          <cell r="A1515">
            <v>66174</v>
          </cell>
          <cell r="B1515" t="str">
            <v>Channahon-Minooka</v>
          </cell>
          <cell r="C1515" t="str">
            <v>USA &amp; Canada</v>
          </cell>
          <cell r="E1515">
            <v>26</v>
          </cell>
          <cell r="F1515">
            <v>23</v>
          </cell>
          <cell r="K1515">
            <v>-3</v>
          </cell>
        </row>
        <row r="1516">
          <cell r="A1516">
            <v>70534</v>
          </cell>
          <cell r="B1516" t="str">
            <v>Chicago Lakeview</v>
          </cell>
          <cell r="C1516" t="str">
            <v>USA &amp; Canada</v>
          </cell>
          <cell r="E1516">
            <v>37</v>
          </cell>
          <cell r="F1516">
            <v>39</v>
          </cell>
          <cell r="K1516">
            <v>2</v>
          </cell>
        </row>
        <row r="1517">
          <cell r="A1517">
            <v>75222</v>
          </cell>
          <cell r="B1517" t="str">
            <v>Naperville Downtown</v>
          </cell>
          <cell r="C1517" t="str">
            <v>USA &amp; Canada</v>
          </cell>
          <cell r="E1517">
            <v>21</v>
          </cell>
          <cell r="F1517">
            <v>21</v>
          </cell>
          <cell r="K1517">
            <v>0</v>
          </cell>
        </row>
        <row r="1518">
          <cell r="A1518">
            <v>79311</v>
          </cell>
          <cell r="B1518" t="str">
            <v>Chicagoland Lithuanians (Westmont)</v>
          </cell>
          <cell r="C1518" t="str">
            <v>USA &amp; Canada</v>
          </cell>
          <cell r="E1518">
            <v>26</v>
          </cell>
          <cell r="F1518">
            <v>27</v>
          </cell>
          <cell r="K1518">
            <v>1</v>
          </cell>
        </row>
        <row r="1519">
          <cell r="A1519">
            <v>82298</v>
          </cell>
          <cell r="B1519" t="str">
            <v>Lemont-Homer Glen</v>
          </cell>
          <cell r="C1519" t="str">
            <v>USA &amp; Canada</v>
          </cell>
          <cell r="E1519">
            <v>16</v>
          </cell>
          <cell r="F1519">
            <v>17</v>
          </cell>
          <cell r="K1519">
            <v>1</v>
          </cell>
        </row>
        <row r="1520">
          <cell r="A1520">
            <v>85182</v>
          </cell>
          <cell r="B1520" t="str">
            <v>Chicago Little Village</v>
          </cell>
          <cell r="C1520" t="str">
            <v>USA &amp; Canada</v>
          </cell>
          <cell r="E1520">
            <v>12</v>
          </cell>
          <cell r="F1520">
            <v>12</v>
          </cell>
          <cell r="K1520">
            <v>0</v>
          </cell>
        </row>
        <row r="1521">
          <cell r="A1521">
            <v>86137</v>
          </cell>
          <cell r="B1521" t="str">
            <v>Oak Lawn Healthcare</v>
          </cell>
          <cell r="C1521" t="str">
            <v>USA &amp; Canada</v>
          </cell>
          <cell r="E1521">
            <v>12</v>
          </cell>
          <cell r="F1521">
            <v>11</v>
          </cell>
          <cell r="K1521">
            <v>-1</v>
          </cell>
        </row>
        <row r="1522">
          <cell r="A1522">
            <v>86797</v>
          </cell>
          <cell r="B1522" t="str">
            <v>Chicago Cosmopolitan</v>
          </cell>
          <cell r="C1522" t="str">
            <v>USA &amp; Canada</v>
          </cell>
          <cell r="E1522">
            <v>29</v>
          </cell>
          <cell r="F1522">
            <v>36</v>
          </cell>
          <cell r="K1522">
            <v>7</v>
          </cell>
        </row>
        <row r="1523">
          <cell r="A1523">
            <v>86835</v>
          </cell>
          <cell r="B1523" t="str">
            <v>Montgomery</v>
          </cell>
          <cell r="C1523" t="str">
            <v>USA &amp; Canada</v>
          </cell>
          <cell r="E1523">
            <v>18</v>
          </cell>
          <cell r="F1523">
            <v>19</v>
          </cell>
          <cell r="K1523">
            <v>1</v>
          </cell>
        </row>
        <row r="1524">
          <cell r="A1524">
            <v>88709</v>
          </cell>
          <cell r="B1524" t="str">
            <v>Naperville - After Dark</v>
          </cell>
          <cell r="C1524" t="str">
            <v>USA &amp; Canada</v>
          </cell>
          <cell r="E1524">
            <v>14</v>
          </cell>
          <cell r="F1524">
            <v>18</v>
          </cell>
          <cell r="K1524">
            <v>4</v>
          </cell>
        </row>
        <row r="1525">
          <cell r="A1525">
            <v>89673</v>
          </cell>
          <cell r="B1525" t="str">
            <v>The Southland (Richton Park)</v>
          </cell>
          <cell r="C1525" t="str">
            <v>USA &amp; Canada</v>
          </cell>
          <cell r="E1525">
            <v>20</v>
          </cell>
          <cell r="F1525">
            <v>8</v>
          </cell>
          <cell r="K1525">
            <v>-12</v>
          </cell>
        </row>
        <row r="1526">
          <cell r="A1526">
            <v>89700</v>
          </cell>
          <cell r="B1526" t="str">
            <v>Chicago World Nations</v>
          </cell>
          <cell r="C1526" t="str">
            <v>USA &amp; Canada</v>
          </cell>
          <cell r="E1526">
            <v>44</v>
          </cell>
          <cell r="F1526">
            <v>21</v>
          </cell>
          <cell r="K1526">
            <v>-23</v>
          </cell>
        </row>
        <row r="1527">
          <cell r="A1527" t="str">
            <v>Existing Club Totals</v>
          </cell>
          <cell r="E1527">
            <v>1719</v>
          </cell>
          <cell r="F1527">
            <v>1723</v>
          </cell>
          <cell r="K1527">
            <v>4</v>
          </cell>
        </row>
        <row r="1529">
          <cell r="A1529" t="str">
            <v xml:space="preserve">New Clubs Chartered Since 1 July </v>
          </cell>
        </row>
        <row r="1530">
          <cell r="A1530" t="str">
            <v>Club ID</v>
          </cell>
          <cell r="B1530" t="str">
            <v>Club Name</v>
          </cell>
          <cell r="C1530" t="str">
            <v>Region 14 Name</v>
          </cell>
          <cell r="E1530" t="str">
            <v>Member Count @ 1 July</v>
          </cell>
          <cell r="F1530" t="str">
            <v>Member Count @ Current</v>
          </cell>
          <cell r="H1530" t="str">
            <v>Termination Reason</v>
          </cell>
          <cell r="J1530" t="str">
            <v>Termination Date</v>
          </cell>
          <cell r="K1530" t="str">
            <v>Net Change from 1 July</v>
          </cell>
        </row>
        <row r="1531">
          <cell r="A1531">
            <v>90532</v>
          </cell>
          <cell r="B1531" t="str">
            <v>Melrose Park Cosmopolita</v>
          </cell>
          <cell r="C1531" t="str">
            <v>USA &amp; Canada</v>
          </cell>
          <cell r="E1531">
            <v>0</v>
          </cell>
          <cell r="F1531">
            <v>20</v>
          </cell>
          <cell r="K1531">
            <v>20</v>
          </cell>
        </row>
        <row r="1532">
          <cell r="A1532" t="str">
            <v>New Club Totals</v>
          </cell>
          <cell r="E1532">
            <v>0</v>
          </cell>
          <cell r="F1532">
            <v>20</v>
          </cell>
          <cell r="K1532">
            <v>20</v>
          </cell>
        </row>
        <row r="1534">
          <cell r="D1534" t="str">
            <v>Member at 1 July</v>
          </cell>
          <cell r="G1534" t="str">
            <v>Member @ Current</v>
          </cell>
          <cell r="I1534" t="str">
            <v>Net Change from 1 July</v>
          </cell>
        </row>
        <row r="1535">
          <cell r="A1535" t="str">
            <v>Total Performance For District # 6450</v>
          </cell>
          <cell r="D1535">
            <v>1719</v>
          </cell>
          <cell r="G1535">
            <v>1743</v>
          </cell>
          <cell r="I1535">
            <v>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ZONES 25B &amp; 29 DISTRICT GROWTH REPORT, as of 12 February 2020</v>
          </cell>
        </row>
        <row r="2">
          <cell r="A2" t="str">
            <v>District ID 5580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>
            <v>0</v>
          </cell>
          <cell r="E3" t="str">
            <v>Member Count @ 1 July</v>
          </cell>
          <cell r="F3" t="str">
            <v>Member Count @ Current</v>
          </cell>
          <cell r="G3">
            <v>0</v>
          </cell>
          <cell r="H3" t="str">
            <v>Termination Reason</v>
          </cell>
          <cell r="I3">
            <v>0</v>
          </cell>
          <cell r="J3" t="str">
            <v>Termination Date</v>
          </cell>
          <cell r="K3" t="str">
            <v>Net Change from 1 July</v>
          </cell>
        </row>
        <row r="4">
          <cell r="A4">
            <v>1384</v>
          </cell>
          <cell r="B4" t="str">
            <v>Fort Frances</v>
          </cell>
          <cell r="C4" t="str">
            <v>USA &amp; Canada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1385</v>
          </cell>
          <cell r="B5" t="str">
            <v>Thunder Bay (Fort William)</v>
          </cell>
          <cell r="C5" t="str">
            <v>USA &amp; Canada</v>
          </cell>
          <cell r="D5">
            <v>0</v>
          </cell>
          <cell r="E5">
            <v>43</v>
          </cell>
          <cell r="F5">
            <v>44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</row>
        <row r="6">
          <cell r="A6">
            <v>1387</v>
          </cell>
          <cell r="B6" t="str">
            <v>Thunder Bay (Port Arthur)</v>
          </cell>
          <cell r="C6" t="str">
            <v>USA &amp; Canada</v>
          </cell>
          <cell r="D6">
            <v>0</v>
          </cell>
          <cell r="E6">
            <v>51</v>
          </cell>
          <cell r="F6">
            <v>53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2</v>
          </cell>
        </row>
        <row r="7">
          <cell r="A7">
            <v>1388</v>
          </cell>
          <cell r="B7" t="str">
            <v>Baudette</v>
          </cell>
          <cell r="C7" t="str">
            <v>USA &amp; Canada</v>
          </cell>
          <cell r="D7">
            <v>0</v>
          </cell>
          <cell r="E7">
            <v>14</v>
          </cell>
          <cell r="F7">
            <v>13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-1</v>
          </cell>
        </row>
        <row r="8">
          <cell r="A8">
            <v>1389</v>
          </cell>
          <cell r="B8" t="str">
            <v>Bemidji</v>
          </cell>
          <cell r="C8" t="str">
            <v>USA &amp; Canada</v>
          </cell>
          <cell r="D8">
            <v>0</v>
          </cell>
          <cell r="E8">
            <v>104</v>
          </cell>
          <cell r="F8">
            <v>102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-2</v>
          </cell>
        </row>
        <row r="9">
          <cell r="A9">
            <v>1390</v>
          </cell>
          <cell r="B9" t="str">
            <v>Brainerd</v>
          </cell>
          <cell r="C9" t="str">
            <v>USA &amp; Canada</v>
          </cell>
          <cell r="D9">
            <v>0</v>
          </cell>
          <cell r="E9">
            <v>96</v>
          </cell>
          <cell r="F9">
            <v>94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-2</v>
          </cell>
        </row>
        <row r="10">
          <cell r="A10">
            <v>1392</v>
          </cell>
          <cell r="B10" t="str">
            <v>Cloquet</v>
          </cell>
          <cell r="C10" t="str">
            <v>USA &amp; Canada</v>
          </cell>
          <cell r="D10">
            <v>0</v>
          </cell>
          <cell r="E10">
            <v>31</v>
          </cell>
          <cell r="F10">
            <v>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-4</v>
          </cell>
        </row>
        <row r="11">
          <cell r="A11">
            <v>1393</v>
          </cell>
          <cell r="B11" t="str">
            <v>Crookston</v>
          </cell>
          <cell r="C11" t="str">
            <v>USA &amp; Canada</v>
          </cell>
          <cell r="D11">
            <v>0</v>
          </cell>
          <cell r="E11">
            <v>38</v>
          </cell>
          <cell r="F11">
            <v>30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-8</v>
          </cell>
        </row>
        <row r="12">
          <cell r="A12">
            <v>1394</v>
          </cell>
          <cell r="B12" t="str">
            <v>Detroit Lakes</v>
          </cell>
          <cell r="C12" t="str">
            <v>USA &amp; Canada</v>
          </cell>
          <cell r="D12">
            <v>0</v>
          </cell>
          <cell r="E12">
            <v>96</v>
          </cell>
          <cell r="F12">
            <v>100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</v>
          </cell>
        </row>
        <row r="13">
          <cell r="A13">
            <v>1395</v>
          </cell>
          <cell r="B13" t="str">
            <v>Duluth</v>
          </cell>
          <cell r="C13" t="str">
            <v>USA &amp; Canada</v>
          </cell>
          <cell r="D13">
            <v>0</v>
          </cell>
          <cell r="E13">
            <v>134</v>
          </cell>
          <cell r="F13">
            <v>126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-8</v>
          </cell>
        </row>
        <row r="14">
          <cell r="A14">
            <v>1396</v>
          </cell>
          <cell r="B14" t="str">
            <v>Duluth Skyline</v>
          </cell>
          <cell r="C14" t="str">
            <v>USA &amp; Canada</v>
          </cell>
          <cell r="D14">
            <v>0</v>
          </cell>
          <cell r="E14">
            <v>38</v>
          </cell>
          <cell r="F14">
            <v>35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-3</v>
          </cell>
        </row>
        <row r="15">
          <cell r="A15">
            <v>1397</v>
          </cell>
          <cell r="B15" t="str">
            <v>East Grand Forks</v>
          </cell>
          <cell r="C15" t="str">
            <v>USA &amp; Canada</v>
          </cell>
          <cell r="D15">
            <v>0</v>
          </cell>
          <cell r="E15">
            <v>12</v>
          </cell>
          <cell r="F15">
            <v>12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1398</v>
          </cell>
          <cell r="B16" t="str">
            <v>Ely</v>
          </cell>
          <cell r="C16" t="str">
            <v>USA &amp; Canada</v>
          </cell>
          <cell r="D16">
            <v>0</v>
          </cell>
          <cell r="E16">
            <v>44</v>
          </cell>
          <cell r="F16">
            <v>45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</row>
        <row r="17">
          <cell r="A17">
            <v>1399</v>
          </cell>
          <cell r="B17" t="str">
            <v>Fergus Falls</v>
          </cell>
          <cell r="C17" t="str">
            <v>USA &amp; Canada</v>
          </cell>
          <cell r="D17">
            <v>0</v>
          </cell>
          <cell r="E17">
            <v>41</v>
          </cell>
          <cell r="F17">
            <v>37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-4</v>
          </cell>
        </row>
        <row r="18">
          <cell r="A18">
            <v>1400</v>
          </cell>
          <cell r="B18" t="str">
            <v>Fosston</v>
          </cell>
          <cell r="C18" t="str">
            <v>USA &amp; Canada</v>
          </cell>
          <cell r="D18">
            <v>0</v>
          </cell>
          <cell r="E18">
            <v>22</v>
          </cell>
          <cell r="F18">
            <v>22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1401</v>
          </cell>
          <cell r="B19" t="str">
            <v>Grand Rapids</v>
          </cell>
          <cell r="C19" t="str">
            <v>USA &amp; Canada</v>
          </cell>
          <cell r="D19">
            <v>0</v>
          </cell>
          <cell r="E19">
            <v>39</v>
          </cell>
          <cell r="F19">
            <v>39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1402</v>
          </cell>
          <cell r="B20" t="str">
            <v>Hibbing</v>
          </cell>
          <cell r="C20" t="str">
            <v>USA &amp; Canada</v>
          </cell>
          <cell r="D20">
            <v>0</v>
          </cell>
          <cell r="E20">
            <v>22</v>
          </cell>
          <cell r="F20">
            <v>19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-3</v>
          </cell>
        </row>
        <row r="21">
          <cell r="A21">
            <v>1403</v>
          </cell>
          <cell r="B21" t="str">
            <v>International Falls</v>
          </cell>
          <cell r="C21" t="str">
            <v>USA &amp; Canada</v>
          </cell>
          <cell r="D21">
            <v>0</v>
          </cell>
          <cell r="E21">
            <v>42</v>
          </cell>
          <cell r="F21">
            <v>50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8</v>
          </cell>
        </row>
        <row r="22">
          <cell r="A22">
            <v>1404</v>
          </cell>
          <cell r="B22" t="str">
            <v>Little Falls</v>
          </cell>
          <cell r="C22" t="str">
            <v>USA &amp; Canada</v>
          </cell>
          <cell r="D22">
            <v>0</v>
          </cell>
          <cell r="E22">
            <v>10</v>
          </cell>
          <cell r="F22">
            <v>11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</row>
        <row r="23">
          <cell r="A23">
            <v>1405</v>
          </cell>
          <cell r="B23" t="str">
            <v>Moorhead</v>
          </cell>
          <cell r="C23" t="str">
            <v>USA &amp; Canada</v>
          </cell>
          <cell r="D23">
            <v>0</v>
          </cell>
          <cell r="E23">
            <v>62</v>
          </cell>
          <cell r="F23">
            <v>59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-3</v>
          </cell>
        </row>
        <row r="24">
          <cell r="A24">
            <v>1406</v>
          </cell>
          <cell r="B24" t="str">
            <v>Park Rapids</v>
          </cell>
          <cell r="C24" t="str">
            <v>USA &amp; Canada</v>
          </cell>
          <cell r="D24">
            <v>0</v>
          </cell>
          <cell r="E24">
            <v>64</v>
          </cell>
          <cell r="F24">
            <v>66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</v>
          </cell>
        </row>
        <row r="25">
          <cell r="A25">
            <v>1407</v>
          </cell>
          <cell r="B25" t="str">
            <v>Pelican Rapids</v>
          </cell>
          <cell r="C25" t="str">
            <v>USA &amp; Canada</v>
          </cell>
          <cell r="D25">
            <v>0</v>
          </cell>
          <cell r="E25">
            <v>24</v>
          </cell>
          <cell r="F25">
            <v>20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-4</v>
          </cell>
        </row>
        <row r="26">
          <cell r="A26">
            <v>1408</v>
          </cell>
          <cell r="B26" t="str">
            <v>Perham</v>
          </cell>
          <cell r="C26" t="str">
            <v>USA &amp; Canada</v>
          </cell>
          <cell r="D26">
            <v>0</v>
          </cell>
          <cell r="E26">
            <v>64</v>
          </cell>
          <cell r="F26">
            <v>69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5</v>
          </cell>
        </row>
        <row r="27">
          <cell r="A27">
            <v>1409</v>
          </cell>
          <cell r="B27" t="str">
            <v>Staples</v>
          </cell>
          <cell r="C27" t="str">
            <v>USA &amp; Canada</v>
          </cell>
          <cell r="D27">
            <v>0</v>
          </cell>
          <cell r="E27">
            <v>22</v>
          </cell>
          <cell r="F27">
            <v>21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-1</v>
          </cell>
        </row>
        <row r="28">
          <cell r="A28">
            <v>1410</v>
          </cell>
          <cell r="B28" t="str">
            <v>Thief River Falls</v>
          </cell>
          <cell r="C28" t="str">
            <v>USA &amp; Canada</v>
          </cell>
          <cell r="D28">
            <v>0</v>
          </cell>
          <cell r="E28">
            <v>54</v>
          </cell>
          <cell r="F28">
            <v>52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-2</v>
          </cell>
        </row>
        <row r="29">
          <cell r="A29">
            <v>1411</v>
          </cell>
          <cell r="B29" t="str">
            <v>Virginia</v>
          </cell>
          <cell r="C29" t="str">
            <v>USA &amp; Canada</v>
          </cell>
          <cell r="D29">
            <v>0</v>
          </cell>
          <cell r="E29">
            <v>36</v>
          </cell>
          <cell r="F29">
            <v>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-3</v>
          </cell>
        </row>
        <row r="30">
          <cell r="A30">
            <v>1412</v>
          </cell>
          <cell r="B30" t="str">
            <v>Wadena</v>
          </cell>
          <cell r="C30" t="str">
            <v>USA &amp; Canada</v>
          </cell>
          <cell r="D30">
            <v>0</v>
          </cell>
          <cell r="E30">
            <v>50</v>
          </cell>
          <cell r="F30">
            <v>48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-2</v>
          </cell>
        </row>
        <row r="31">
          <cell r="A31">
            <v>1413</v>
          </cell>
          <cell r="B31" t="str">
            <v>Walker</v>
          </cell>
          <cell r="C31" t="str">
            <v>USA &amp; Canada</v>
          </cell>
          <cell r="D31">
            <v>0</v>
          </cell>
          <cell r="E31">
            <v>46</v>
          </cell>
          <cell r="F31">
            <v>48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</v>
          </cell>
        </row>
        <row r="32">
          <cell r="A32">
            <v>1414</v>
          </cell>
          <cell r="B32" t="str">
            <v>Bismarck</v>
          </cell>
          <cell r="C32" t="str">
            <v>USA &amp; Canada</v>
          </cell>
          <cell r="D32">
            <v>0</v>
          </cell>
          <cell r="E32">
            <v>114</v>
          </cell>
          <cell r="F32">
            <v>117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3</v>
          </cell>
        </row>
        <row r="33">
          <cell r="A33">
            <v>1415</v>
          </cell>
          <cell r="B33" t="str">
            <v>Bowman</v>
          </cell>
          <cell r="C33" t="str">
            <v>USA &amp; Canada</v>
          </cell>
          <cell r="D33">
            <v>0</v>
          </cell>
          <cell r="E33">
            <v>22</v>
          </cell>
          <cell r="F33">
            <v>22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1416</v>
          </cell>
          <cell r="B34" t="str">
            <v>Devils Lake</v>
          </cell>
          <cell r="C34" t="str">
            <v>USA &amp; Canada</v>
          </cell>
          <cell r="D34">
            <v>0</v>
          </cell>
          <cell r="E34">
            <v>59</v>
          </cell>
          <cell r="F34">
            <v>58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-1</v>
          </cell>
        </row>
        <row r="35">
          <cell r="A35">
            <v>1417</v>
          </cell>
          <cell r="B35" t="str">
            <v>Dickinson</v>
          </cell>
          <cell r="C35" t="str">
            <v>USA &amp; Canada</v>
          </cell>
          <cell r="D35">
            <v>0</v>
          </cell>
          <cell r="E35">
            <v>70</v>
          </cell>
          <cell r="F35">
            <v>72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</v>
          </cell>
        </row>
        <row r="36">
          <cell r="A36">
            <v>1418</v>
          </cell>
          <cell r="B36" t="str">
            <v>Fargo</v>
          </cell>
          <cell r="C36" t="str">
            <v>USA &amp; Canada</v>
          </cell>
          <cell r="D36">
            <v>0</v>
          </cell>
          <cell r="E36">
            <v>70</v>
          </cell>
          <cell r="F36">
            <v>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-1</v>
          </cell>
        </row>
        <row r="37">
          <cell r="A37">
            <v>1419</v>
          </cell>
          <cell r="B37" t="str">
            <v>Grand Forks</v>
          </cell>
          <cell r="C37" t="str">
            <v>USA &amp; Canada</v>
          </cell>
          <cell r="D37">
            <v>0</v>
          </cell>
          <cell r="E37">
            <v>31</v>
          </cell>
          <cell r="F37">
            <v>27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-4</v>
          </cell>
        </row>
        <row r="38">
          <cell r="A38">
            <v>1420</v>
          </cell>
          <cell r="B38" t="str">
            <v>Jamestown</v>
          </cell>
          <cell r="C38" t="str">
            <v>USA &amp; Canada</v>
          </cell>
          <cell r="D38">
            <v>0</v>
          </cell>
          <cell r="E38">
            <v>49</v>
          </cell>
          <cell r="F38">
            <v>57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8</v>
          </cell>
        </row>
        <row r="39">
          <cell r="A39">
            <v>1422</v>
          </cell>
          <cell r="B39" t="str">
            <v>Minot</v>
          </cell>
          <cell r="C39" t="str">
            <v>USA &amp; Canada</v>
          </cell>
          <cell r="D39">
            <v>0</v>
          </cell>
          <cell r="E39">
            <v>78</v>
          </cell>
          <cell r="F39">
            <v>76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-2</v>
          </cell>
        </row>
        <row r="40">
          <cell r="A40">
            <v>1423</v>
          </cell>
          <cell r="B40" t="str">
            <v>Valley City</v>
          </cell>
          <cell r="C40" t="str">
            <v>USA &amp; Canada</v>
          </cell>
          <cell r="D40">
            <v>0</v>
          </cell>
          <cell r="E40">
            <v>15</v>
          </cell>
          <cell r="F40">
            <v>13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-2</v>
          </cell>
        </row>
        <row r="41">
          <cell r="A41">
            <v>1424</v>
          </cell>
          <cell r="B41" t="str">
            <v>Wahpeton Breckenridge</v>
          </cell>
          <cell r="C41" t="str">
            <v>USA &amp; Canada</v>
          </cell>
          <cell r="D41">
            <v>0</v>
          </cell>
          <cell r="E41">
            <v>36</v>
          </cell>
          <cell r="F41">
            <v>36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1425</v>
          </cell>
          <cell r="B42" t="str">
            <v>Watford City</v>
          </cell>
          <cell r="C42" t="str">
            <v>USA &amp; Canada</v>
          </cell>
          <cell r="D42">
            <v>0</v>
          </cell>
          <cell r="E42">
            <v>22</v>
          </cell>
          <cell r="F42">
            <v>22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1426</v>
          </cell>
          <cell r="B43" t="str">
            <v>Williston</v>
          </cell>
          <cell r="C43" t="str">
            <v>USA &amp; Canada</v>
          </cell>
          <cell r="D43">
            <v>0</v>
          </cell>
          <cell r="E43">
            <v>33</v>
          </cell>
          <cell r="F43">
            <v>34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</v>
          </cell>
        </row>
        <row r="44">
          <cell r="A44">
            <v>1427</v>
          </cell>
          <cell r="B44" t="str">
            <v>Ashland</v>
          </cell>
          <cell r="C44" t="str">
            <v>USA &amp; Canada</v>
          </cell>
          <cell r="D44">
            <v>0</v>
          </cell>
          <cell r="E44">
            <v>29</v>
          </cell>
          <cell r="F44">
            <v>26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-3</v>
          </cell>
        </row>
        <row r="45">
          <cell r="A45">
            <v>1428</v>
          </cell>
          <cell r="B45" t="str">
            <v>Superior</v>
          </cell>
          <cell r="C45" t="str">
            <v>USA &amp; Canada</v>
          </cell>
          <cell r="D45">
            <v>0</v>
          </cell>
          <cell r="E45">
            <v>70</v>
          </cell>
          <cell r="F45">
            <v>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21611</v>
          </cell>
          <cell r="B46" t="str">
            <v>Duluth Harbortown</v>
          </cell>
          <cell r="C46" t="str">
            <v>USA &amp; Canada</v>
          </cell>
          <cell r="D46">
            <v>0</v>
          </cell>
          <cell r="E46">
            <v>73</v>
          </cell>
          <cell r="F46">
            <v>68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-5</v>
          </cell>
        </row>
        <row r="47">
          <cell r="A47">
            <v>21826</v>
          </cell>
          <cell r="B47" t="str">
            <v>Fargo-West</v>
          </cell>
          <cell r="C47" t="str">
            <v>USA &amp; Canada</v>
          </cell>
          <cell r="D47">
            <v>0</v>
          </cell>
          <cell r="E47">
            <v>65</v>
          </cell>
          <cell r="F47">
            <v>60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-5</v>
          </cell>
        </row>
        <row r="48">
          <cell r="A48">
            <v>21827</v>
          </cell>
          <cell r="B48" t="str">
            <v>Thunder Bay (Lakehead)</v>
          </cell>
          <cell r="C48" t="str">
            <v>USA &amp; Canada</v>
          </cell>
          <cell r="D48">
            <v>0</v>
          </cell>
          <cell r="E48">
            <v>36</v>
          </cell>
          <cell r="F48">
            <v>35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-1</v>
          </cell>
        </row>
        <row r="49">
          <cell r="A49">
            <v>21989</v>
          </cell>
          <cell r="B49" t="str">
            <v>Bismarck Far West</v>
          </cell>
          <cell r="C49" t="str">
            <v>USA &amp; Canada</v>
          </cell>
          <cell r="D49">
            <v>0</v>
          </cell>
          <cell r="E49">
            <v>33</v>
          </cell>
          <cell r="F49">
            <v>33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22547</v>
          </cell>
          <cell r="B50" t="str">
            <v>Long Prairie</v>
          </cell>
          <cell r="C50" t="str">
            <v>USA &amp; Canada</v>
          </cell>
          <cell r="D50">
            <v>0</v>
          </cell>
          <cell r="E50">
            <v>19</v>
          </cell>
          <cell r="F50">
            <v>19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22583</v>
          </cell>
          <cell r="B51" t="str">
            <v>Bagley</v>
          </cell>
          <cell r="C51" t="str">
            <v>USA &amp; Canada</v>
          </cell>
          <cell r="D51">
            <v>0</v>
          </cell>
          <cell r="E51">
            <v>20</v>
          </cell>
          <cell r="F51">
            <v>18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-2</v>
          </cell>
        </row>
        <row r="52">
          <cell r="A52">
            <v>24507</v>
          </cell>
          <cell r="B52" t="str">
            <v>Brainerd Lakes Sunrise</v>
          </cell>
          <cell r="C52" t="str">
            <v>USA &amp; Canada</v>
          </cell>
          <cell r="D52">
            <v>0</v>
          </cell>
          <cell r="E52">
            <v>33</v>
          </cell>
          <cell r="F52">
            <v>30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-3</v>
          </cell>
        </row>
        <row r="53">
          <cell r="A53">
            <v>24936</v>
          </cell>
          <cell r="B53" t="str">
            <v>Bemidji Sunrise</v>
          </cell>
          <cell r="C53" t="str">
            <v>USA &amp; Canada</v>
          </cell>
          <cell r="D53">
            <v>0</v>
          </cell>
          <cell r="E53">
            <v>30</v>
          </cell>
          <cell r="F53">
            <v>29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-1</v>
          </cell>
        </row>
        <row r="54">
          <cell r="A54">
            <v>25512</v>
          </cell>
          <cell r="B54" t="str">
            <v>Hibbing-Chisholm Breakfast</v>
          </cell>
          <cell r="C54" t="str">
            <v>USA &amp; Canada</v>
          </cell>
          <cell r="D54">
            <v>0</v>
          </cell>
          <cell r="E54">
            <v>12</v>
          </cell>
          <cell r="F54">
            <v>13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</v>
          </cell>
        </row>
        <row r="55">
          <cell r="A55">
            <v>26232</v>
          </cell>
          <cell r="B55" t="str">
            <v>Detroit Lakes Breakfast</v>
          </cell>
          <cell r="C55" t="str">
            <v>USA &amp; Canada</v>
          </cell>
          <cell r="D55">
            <v>0</v>
          </cell>
          <cell r="E55">
            <v>68</v>
          </cell>
          <cell r="F55">
            <v>74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6</v>
          </cell>
        </row>
        <row r="56">
          <cell r="A56">
            <v>27847</v>
          </cell>
          <cell r="B56" t="str">
            <v>Fargo-Moorhead AM</v>
          </cell>
          <cell r="C56" t="str">
            <v>USA &amp; Canada</v>
          </cell>
          <cell r="D56">
            <v>0</v>
          </cell>
          <cell r="E56">
            <v>45</v>
          </cell>
          <cell r="F56">
            <v>44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</v>
          </cell>
        </row>
        <row r="57">
          <cell r="A57">
            <v>27971</v>
          </cell>
          <cell r="B57" t="str">
            <v>Grand Rapids Centennial</v>
          </cell>
          <cell r="C57" t="str">
            <v>USA &amp; Canada</v>
          </cell>
          <cell r="D57">
            <v>0</v>
          </cell>
          <cell r="E57">
            <v>22</v>
          </cell>
          <cell r="F57">
            <v>19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-3</v>
          </cell>
        </row>
        <row r="58">
          <cell r="A58">
            <v>28265</v>
          </cell>
          <cell r="B58" t="str">
            <v>Nipigon</v>
          </cell>
          <cell r="C58" t="str">
            <v>USA &amp; Canada</v>
          </cell>
          <cell r="D58">
            <v>0</v>
          </cell>
          <cell r="E58">
            <v>20</v>
          </cell>
          <cell r="F58">
            <v>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</v>
          </cell>
        </row>
        <row r="59">
          <cell r="A59">
            <v>28491</v>
          </cell>
          <cell r="B59" t="str">
            <v>Central Lakes-Pequot Lakes</v>
          </cell>
          <cell r="C59" t="str">
            <v>USA &amp; Canada</v>
          </cell>
          <cell r="D59">
            <v>0</v>
          </cell>
          <cell r="E59">
            <v>19</v>
          </cell>
          <cell r="F59">
            <v>24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5</v>
          </cell>
        </row>
        <row r="60">
          <cell r="A60">
            <v>28547</v>
          </cell>
          <cell r="B60" t="str">
            <v>Fergus Falls Sunrise</v>
          </cell>
          <cell r="C60" t="str">
            <v>USA &amp; Canada</v>
          </cell>
          <cell r="D60">
            <v>0</v>
          </cell>
          <cell r="E60">
            <v>25</v>
          </cell>
          <cell r="F60">
            <v>23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-2</v>
          </cell>
        </row>
        <row r="61">
          <cell r="A61">
            <v>29444</v>
          </cell>
          <cell r="B61" t="str">
            <v>North Shore Two Harbors</v>
          </cell>
          <cell r="C61" t="str">
            <v>USA &amp; Canada</v>
          </cell>
          <cell r="D61">
            <v>0</v>
          </cell>
          <cell r="E61">
            <v>25</v>
          </cell>
          <cell r="F61">
            <v>28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3</v>
          </cell>
        </row>
        <row r="62">
          <cell r="A62">
            <v>29794</v>
          </cell>
          <cell r="B62" t="str">
            <v>Minot Sunrise</v>
          </cell>
          <cell r="C62" t="str">
            <v>USA &amp; Canada</v>
          </cell>
          <cell r="D62">
            <v>0</v>
          </cell>
          <cell r="E62">
            <v>30</v>
          </cell>
          <cell r="F62">
            <v>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30746</v>
          </cell>
          <cell r="B63" t="str">
            <v>Aitkin Lakes Area</v>
          </cell>
          <cell r="C63" t="str">
            <v>USA &amp; Canada</v>
          </cell>
          <cell r="D63">
            <v>0</v>
          </cell>
          <cell r="E63">
            <v>7</v>
          </cell>
          <cell r="F63">
            <v>0</v>
          </cell>
          <cell r="G63">
            <v>0</v>
          </cell>
          <cell r="H63" t="str">
            <v xml:space="preserve"> Non Payment of Dues</v>
          </cell>
          <cell r="I63">
            <v>0</v>
          </cell>
          <cell r="J63" t="str">
            <v>25-Nov-2019</v>
          </cell>
          <cell r="K63">
            <v>-7</v>
          </cell>
        </row>
        <row r="64">
          <cell r="A64">
            <v>31534</v>
          </cell>
          <cell r="B64" t="str">
            <v>Quad Cities/Eveleth, Gilbert, Mountain Iron &amp; Virginia</v>
          </cell>
          <cell r="C64" t="str">
            <v>USA &amp; Canada</v>
          </cell>
          <cell r="D64">
            <v>0</v>
          </cell>
          <cell r="E64">
            <v>22</v>
          </cell>
          <cell r="F64">
            <v>19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-3</v>
          </cell>
        </row>
        <row r="65">
          <cell r="A65">
            <v>50035</v>
          </cell>
          <cell r="B65" t="str">
            <v>Grand Forks A.M.</v>
          </cell>
          <cell r="C65" t="str">
            <v>USA &amp; Canada</v>
          </cell>
          <cell r="D65">
            <v>0</v>
          </cell>
          <cell r="E65">
            <v>11</v>
          </cell>
          <cell r="F65">
            <v>11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67182</v>
          </cell>
          <cell r="B66" t="str">
            <v>East Range Centennial (Biwabik)</v>
          </cell>
          <cell r="C66" t="str">
            <v>USA &amp; Canada</v>
          </cell>
          <cell r="D66">
            <v>0</v>
          </cell>
          <cell r="E66">
            <v>9</v>
          </cell>
          <cell r="F66">
            <v>8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</v>
          </cell>
        </row>
        <row r="67">
          <cell r="A67">
            <v>68396</v>
          </cell>
          <cell r="B67" t="str">
            <v>Superior Sunrise Centennial</v>
          </cell>
          <cell r="C67" t="str">
            <v>USA &amp; Canada</v>
          </cell>
          <cell r="D67">
            <v>0</v>
          </cell>
          <cell r="E67">
            <v>18</v>
          </cell>
          <cell r="F67">
            <v>17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-1</v>
          </cell>
        </row>
        <row r="68">
          <cell r="A68">
            <v>80851</v>
          </cell>
          <cell r="B68" t="str">
            <v>Duluth Superior Eco</v>
          </cell>
          <cell r="C68" t="str">
            <v>USA &amp; Canada</v>
          </cell>
          <cell r="D68">
            <v>0</v>
          </cell>
          <cell r="E68">
            <v>34</v>
          </cell>
          <cell r="F68">
            <v>38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4</v>
          </cell>
        </row>
        <row r="69">
          <cell r="A69">
            <v>84414</v>
          </cell>
          <cell r="B69" t="str">
            <v>Fargo Moorhead PM</v>
          </cell>
          <cell r="C69" t="str">
            <v>USA &amp; Canada</v>
          </cell>
          <cell r="D69">
            <v>0</v>
          </cell>
          <cell r="E69">
            <v>23</v>
          </cell>
          <cell r="F69">
            <v>21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-2</v>
          </cell>
        </row>
        <row r="70">
          <cell r="A70">
            <v>88069</v>
          </cell>
          <cell r="B70" t="str">
            <v>Grand Forks Downtown</v>
          </cell>
          <cell r="C70" t="str">
            <v>USA &amp; Canada</v>
          </cell>
          <cell r="D70">
            <v>0</v>
          </cell>
          <cell r="E70">
            <v>23</v>
          </cell>
          <cell r="F70">
            <v>22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-1</v>
          </cell>
        </row>
        <row r="71">
          <cell r="A71" t="str">
            <v>Existing Club Totals</v>
          </cell>
          <cell r="B71">
            <v>0</v>
          </cell>
          <cell r="C71">
            <v>0</v>
          </cell>
          <cell r="D71">
            <v>0</v>
          </cell>
          <cell r="E71">
            <v>2719</v>
          </cell>
          <cell r="F71">
            <v>2678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-41</v>
          </cell>
        </row>
        <row r="72">
          <cell r="A72">
            <v>0</v>
          </cell>
        </row>
        <row r="73">
          <cell r="A73" t="str">
            <v>No New Clubs Chartered Since 1 July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Club ID</v>
          </cell>
          <cell r="B74" t="str">
            <v>Club Name</v>
          </cell>
          <cell r="C74" t="str">
            <v>Region 14 Name</v>
          </cell>
          <cell r="D74">
            <v>0</v>
          </cell>
          <cell r="E74" t="str">
            <v>Member Count @ 1 July</v>
          </cell>
          <cell r="F74" t="str">
            <v>Member Count @ Current</v>
          </cell>
          <cell r="G74">
            <v>0</v>
          </cell>
          <cell r="H74" t="str">
            <v>Termination Reason</v>
          </cell>
          <cell r="I74">
            <v>0</v>
          </cell>
          <cell r="J74" t="str">
            <v>Termination Date</v>
          </cell>
          <cell r="K74" t="str">
            <v>Net Change from 1 July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New Club Totals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G77">
            <v>0</v>
          </cell>
          <cell r="I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 t="str">
            <v>Member at 1 July</v>
          </cell>
          <cell r="E78">
            <v>0</v>
          </cell>
          <cell r="F78">
            <v>0</v>
          </cell>
          <cell r="G78" t="str">
            <v>Member @ Current</v>
          </cell>
          <cell r="H78">
            <v>0</v>
          </cell>
          <cell r="I78" t="str">
            <v>Net Change from 1 July</v>
          </cell>
          <cell r="J78">
            <v>0</v>
          </cell>
          <cell r="K78">
            <v>0</v>
          </cell>
        </row>
        <row r="79">
          <cell r="A79" t="str">
            <v>Total Performance For District # 5580</v>
          </cell>
          <cell r="B79">
            <v>0</v>
          </cell>
          <cell r="C79">
            <v>0</v>
          </cell>
          <cell r="D79">
            <v>2719</v>
          </cell>
          <cell r="E79">
            <v>0</v>
          </cell>
          <cell r="F79">
            <v>0</v>
          </cell>
          <cell r="G79">
            <v>2678</v>
          </cell>
          <cell r="H79">
            <v>0</v>
          </cell>
          <cell r="I79">
            <v>-41</v>
          </cell>
          <cell r="J79">
            <v>0</v>
          </cell>
          <cell r="K79">
            <v>0</v>
          </cell>
        </row>
        <row r="80">
          <cell r="A80">
            <v>0</v>
          </cell>
        </row>
        <row r="81">
          <cell r="A81" t="str">
            <v>District ID 5610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Club ID</v>
          </cell>
          <cell r="B82" t="str">
            <v>Club Name</v>
          </cell>
          <cell r="C82" t="str">
            <v>Region 14 Name</v>
          </cell>
          <cell r="D82">
            <v>0</v>
          </cell>
          <cell r="E82" t="str">
            <v>Member Count @ 1 July</v>
          </cell>
          <cell r="F82" t="str">
            <v>Member Count @ Current</v>
          </cell>
          <cell r="G82">
            <v>0</v>
          </cell>
          <cell r="H82" t="str">
            <v>Termination Reason</v>
          </cell>
          <cell r="I82">
            <v>0</v>
          </cell>
          <cell r="J82" t="str">
            <v>Termination Date</v>
          </cell>
          <cell r="K82" t="str">
            <v>Net Change from 1 July</v>
          </cell>
        </row>
        <row r="83">
          <cell r="A83">
            <v>1429</v>
          </cell>
          <cell r="B83" t="str">
            <v>Cherokee</v>
          </cell>
          <cell r="C83" t="str">
            <v>USA &amp; Canada</v>
          </cell>
          <cell r="D83">
            <v>0</v>
          </cell>
          <cell r="E83">
            <v>41</v>
          </cell>
          <cell r="F83">
            <v>44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3</v>
          </cell>
        </row>
        <row r="84">
          <cell r="A84">
            <v>1430</v>
          </cell>
          <cell r="B84" t="str">
            <v>Denison</v>
          </cell>
          <cell r="C84" t="str">
            <v>USA &amp; Canada</v>
          </cell>
          <cell r="D84">
            <v>0</v>
          </cell>
          <cell r="E84">
            <v>29</v>
          </cell>
          <cell r="F84">
            <v>31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2</v>
          </cell>
        </row>
        <row r="85">
          <cell r="A85">
            <v>1432</v>
          </cell>
          <cell r="B85" t="str">
            <v>Le Mars</v>
          </cell>
          <cell r="C85" t="str">
            <v>USA &amp; Canada</v>
          </cell>
          <cell r="D85">
            <v>0</v>
          </cell>
          <cell r="E85">
            <v>25</v>
          </cell>
          <cell r="F85">
            <v>24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-1</v>
          </cell>
        </row>
        <row r="86">
          <cell r="A86">
            <v>1433</v>
          </cell>
          <cell r="B86" t="str">
            <v>Mapleton</v>
          </cell>
          <cell r="C86" t="str">
            <v>USA &amp; Canada</v>
          </cell>
          <cell r="D86">
            <v>0</v>
          </cell>
          <cell r="E86">
            <v>13</v>
          </cell>
          <cell r="F86">
            <v>12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-1</v>
          </cell>
        </row>
        <row r="87">
          <cell r="A87">
            <v>1434</v>
          </cell>
          <cell r="B87" t="str">
            <v>Rock Valley</v>
          </cell>
          <cell r="C87" t="str">
            <v>USA &amp; Canada</v>
          </cell>
          <cell r="D87">
            <v>0</v>
          </cell>
          <cell r="E87">
            <v>17</v>
          </cell>
          <cell r="F87">
            <v>18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</v>
          </cell>
        </row>
        <row r="88">
          <cell r="A88">
            <v>1435</v>
          </cell>
          <cell r="B88" t="str">
            <v>Sibley</v>
          </cell>
          <cell r="C88" t="str">
            <v>USA &amp; Canada</v>
          </cell>
          <cell r="D88">
            <v>0</v>
          </cell>
          <cell r="E88">
            <v>18</v>
          </cell>
          <cell r="F88">
            <v>20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2</v>
          </cell>
        </row>
        <row r="89">
          <cell r="A89">
            <v>1436</v>
          </cell>
          <cell r="B89" t="str">
            <v>Sioux City</v>
          </cell>
          <cell r="C89" t="str">
            <v>USA &amp; Canada</v>
          </cell>
          <cell r="D89">
            <v>0</v>
          </cell>
          <cell r="E89">
            <v>88</v>
          </cell>
          <cell r="F89">
            <v>85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-3</v>
          </cell>
        </row>
        <row r="90">
          <cell r="A90">
            <v>1437</v>
          </cell>
          <cell r="B90" t="str">
            <v>Suburban Sioux City</v>
          </cell>
          <cell r="C90" t="str">
            <v>USA &amp; Canada</v>
          </cell>
          <cell r="D90">
            <v>0</v>
          </cell>
          <cell r="E90">
            <v>4</v>
          </cell>
          <cell r="F90">
            <v>4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1438</v>
          </cell>
          <cell r="B91" t="str">
            <v>Canby</v>
          </cell>
          <cell r="C91" t="str">
            <v>USA &amp; Canada</v>
          </cell>
          <cell r="D91">
            <v>0</v>
          </cell>
          <cell r="E91">
            <v>32</v>
          </cell>
          <cell r="F91">
            <v>32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1439</v>
          </cell>
          <cell r="B92" t="str">
            <v>Luverne</v>
          </cell>
          <cell r="C92" t="str">
            <v>USA &amp; Canada</v>
          </cell>
          <cell r="D92">
            <v>0</v>
          </cell>
          <cell r="E92">
            <v>36</v>
          </cell>
          <cell r="F92">
            <v>34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-2</v>
          </cell>
        </row>
        <row r="93">
          <cell r="A93">
            <v>1440</v>
          </cell>
          <cell r="B93" t="str">
            <v>Marshall</v>
          </cell>
          <cell r="C93" t="str">
            <v>USA &amp; Canada</v>
          </cell>
          <cell r="D93">
            <v>0</v>
          </cell>
          <cell r="E93">
            <v>26</v>
          </cell>
          <cell r="F93">
            <v>24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-2</v>
          </cell>
        </row>
        <row r="94">
          <cell r="A94">
            <v>1441</v>
          </cell>
          <cell r="B94" t="str">
            <v>Minneota</v>
          </cell>
          <cell r="C94" t="str">
            <v>USA &amp; Canada</v>
          </cell>
          <cell r="D94">
            <v>0</v>
          </cell>
          <cell r="E94">
            <v>12</v>
          </cell>
          <cell r="F94">
            <v>10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-2</v>
          </cell>
        </row>
        <row r="95">
          <cell r="A95">
            <v>1443</v>
          </cell>
          <cell r="B95" t="str">
            <v>Aberdeen</v>
          </cell>
          <cell r="C95" t="str">
            <v>USA &amp; Canada</v>
          </cell>
          <cell r="D95">
            <v>0</v>
          </cell>
          <cell r="E95">
            <v>36</v>
          </cell>
          <cell r="F95">
            <v>36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1444</v>
          </cell>
          <cell r="B96" t="str">
            <v>Brookings</v>
          </cell>
          <cell r="C96" t="str">
            <v>USA &amp; Canada</v>
          </cell>
          <cell r="D96">
            <v>0</v>
          </cell>
          <cell r="E96">
            <v>100</v>
          </cell>
          <cell r="F96">
            <v>101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</v>
          </cell>
        </row>
        <row r="97">
          <cell r="A97">
            <v>1445</v>
          </cell>
          <cell r="B97" t="str">
            <v>Canton</v>
          </cell>
          <cell r="C97" t="str">
            <v>USA &amp; Canada</v>
          </cell>
          <cell r="D97">
            <v>0</v>
          </cell>
          <cell r="E97">
            <v>19</v>
          </cell>
          <cell r="F97">
            <v>19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1446</v>
          </cell>
          <cell r="B98" t="str">
            <v>Centerville</v>
          </cell>
          <cell r="C98" t="str">
            <v>USA &amp; Canada</v>
          </cell>
          <cell r="D98">
            <v>0</v>
          </cell>
          <cell r="E98">
            <v>13</v>
          </cell>
          <cell r="F98">
            <v>13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1447</v>
          </cell>
          <cell r="B99" t="str">
            <v>Clark</v>
          </cell>
          <cell r="C99" t="str">
            <v>USA &amp; Canada</v>
          </cell>
          <cell r="D99">
            <v>0</v>
          </cell>
          <cell r="E99">
            <v>21</v>
          </cell>
          <cell r="F99">
            <v>21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1448</v>
          </cell>
          <cell r="B100" t="str">
            <v>Custer</v>
          </cell>
          <cell r="C100" t="str">
            <v>USA &amp; Canada</v>
          </cell>
          <cell r="D100">
            <v>0</v>
          </cell>
          <cell r="E100">
            <v>33</v>
          </cell>
          <cell r="F100">
            <v>29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-4</v>
          </cell>
        </row>
        <row r="101">
          <cell r="A101">
            <v>1450</v>
          </cell>
          <cell r="B101" t="str">
            <v>Gettysburg</v>
          </cell>
          <cell r="C101" t="str">
            <v>USA &amp; Canada</v>
          </cell>
          <cell r="D101">
            <v>0</v>
          </cell>
          <cell r="E101">
            <v>25</v>
          </cell>
          <cell r="F101">
            <v>26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</v>
          </cell>
        </row>
        <row r="102">
          <cell r="A102">
            <v>1451</v>
          </cell>
          <cell r="B102" t="str">
            <v>Gregory</v>
          </cell>
          <cell r="C102" t="str">
            <v>USA &amp; Canada</v>
          </cell>
          <cell r="D102">
            <v>0</v>
          </cell>
          <cell r="E102">
            <v>17</v>
          </cell>
          <cell r="F102">
            <v>16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-1</v>
          </cell>
        </row>
        <row r="103">
          <cell r="A103">
            <v>1453</v>
          </cell>
          <cell r="B103" t="str">
            <v>Hot Springs</v>
          </cell>
          <cell r="C103" t="str">
            <v>USA &amp; Canada</v>
          </cell>
          <cell r="D103">
            <v>0</v>
          </cell>
          <cell r="E103">
            <v>31</v>
          </cell>
          <cell r="F103">
            <v>30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-1</v>
          </cell>
        </row>
        <row r="104">
          <cell r="A104">
            <v>1454</v>
          </cell>
          <cell r="B104" t="str">
            <v>Huron</v>
          </cell>
          <cell r="C104" t="str">
            <v>USA &amp; Canada</v>
          </cell>
          <cell r="D104">
            <v>0</v>
          </cell>
          <cell r="E104">
            <v>1</v>
          </cell>
          <cell r="F104">
            <v>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1455</v>
          </cell>
          <cell r="B105" t="str">
            <v>Madison</v>
          </cell>
          <cell r="C105" t="str">
            <v>USA &amp; Canada</v>
          </cell>
          <cell r="D105">
            <v>0</v>
          </cell>
          <cell r="E105">
            <v>36</v>
          </cell>
          <cell r="F105">
            <v>35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-1</v>
          </cell>
        </row>
        <row r="106">
          <cell r="A106">
            <v>1456</v>
          </cell>
          <cell r="B106" t="str">
            <v>Mitchell</v>
          </cell>
          <cell r="C106" t="str">
            <v>USA &amp; Canada</v>
          </cell>
          <cell r="D106">
            <v>0</v>
          </cell>
          <cell r="E106">
            <v>50</v>
          </cell>
          <cell r="F106">
            <v>49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-1</v>
          </cell>
        </row>
        <row r="107">
          <cell r="A107">
            <v>1457</v>
          </cell>
          <cell r="B107" t="str">
            <v>Mobridge</v>
          </cell>
          <cell r="C107" t="str">
            <v>USA &amp; Canada</v>
          </cell>
          <cell r="D107">
            <v>0</v>
          </cell>
          <cell r="E107">
            <v>25</v>
          </cell>
          <cell r="F107">
            <v>28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3</v>
          </cell>
        </row>
        <row r="108">
          <cell r="A108">
            <v>1458</v>
          </cell>
          <cell r="B108" t="str">
            <v>Pierre-Fort Pierre</v>
          </cell>
          <cell r="C108" t="str">
            <v>USA &amp; Canada</v>
          </cell>
          <cell r="D108">
            <v>0</v>
          </cell>
          <cell r="E108">
            <v>95</v>
          </cell>
          <cell r="F108">
            <v>91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-4</v>
          </cell>
        </row>
        <row r="109">
          <cell r="A109">
            <v>1459</v>
          </cell>
          <cell r="B109" t="str">
            <v>Rapid City</v>
          </cell>
          <cell r="C109" t="str">
            <v>USA &amp; Canada</v>
          </cell>
          <cell r="D109">
            <v>0</v>
          </cell>
          <cell r="E109">
            <v>61</v>
          </cell>
          <cell r="F109">
            <v>59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-2</v>
          </cell>
        </row>
        <row r="110">
          <cell r="A110">
            <v>1460</v>
          </cell>
          <cell r="B110" t="str">
            <v>Scotland</v>
          </cell>
          <cell r="C110" t="str">
            <v>USA &amp; Canada</v>
          </cell>
          <cell r="D110">
            <v>0</v>
          </cell>
          <cell r="E110">
            <v>16</v>
          </cell>
          <cell r="F110">
            <v>16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1461</v>
          </cell>
          <cell r="B111" t="str">
            <v>Downtown Sioux Falls</v>
          </cell>
          <cell r="C111" t="str">
            <v>USA &amp; Canada</v>
          </cell>
          <cell r="D111">
            <v>0</v>
          </cell>
          <cell r="E111">
            <v>294</v>
          </cell>
          <cell r="F111">
            <v>279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-15</v>
          </cell>
        </row>
        <row r="112">
          <cell r="A112">
            <v>1462</v>
          </cell>
          <cell r="B112" t="str">
            <v>Sioux Falls West</v>
          </cell>
          <cell r="C112" t="str">
            <v>USA &amp; Canada</v>
          </cell>
          <cell r="D112">
            <v>0</v>
          </cell>
          <cell r="E112">
            <v>68</v>
          </cell>
          <cell r="F112">
            <v>67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-1</v>
          </cell>
        </row>
        <row r="113">
          <cell r="A113">
            <v>1465</v>
          </cell>
          <cell r="B113" t="str">
            <v>Tyndall</v>
          </cell>
          <cell r="C113" t="str">
            <v>USA &amp; Canada</v>
          </cell>
          <cell r="D113">
            <v>0</v>
          </cell>
          <cell r="E113">
            <v>16</v>
          </cell>
          <cell r="F113">
            <v>16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1466</v>
          </cell>
          <cell r="B114" t="str">
            <v>Vermillion</v>
          </cell>
          <cell r="C114" t="str">
            <v>USA &amp; Canada</v>
          </cell>
          <cell r="D114">
            <v>0</v>
          </cell>
          <cell r="E114">
            <v>71</v>
          </cell>
          <cell r="F114">
            <v>71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1467</v>
          </cell>
          <cell r="B115" t="str">
            <v>Wagner</v>
          </cell>
          <cell r="C115" t="str">
            <v>USA &amp; Canada</v>
          </cell>
          <cell r="D115">
            <v>0</v>
          </cell>
          <cell r="E115">
            <v>26</v>
          </cell>
          <cell r="F115">
            <v>25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-1</v>
          </cell>
        </row>
        <row r="116">
          <cell r="A116">
            <v>1468</v>
          </cell>
          <cell r="B116" t="str">
            <v>Watertown</v>
          </cell>
          <cell r="C116" t="str">
            <v>USA &amp; Canada</v>
          </cell>
          <cell r="D116">
            <v>0</v>
          </cell>
          <cell r="E116">
            <v>108</v>
          </cell>
          <cell r="F116">
            <v>101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-7</v>
          </cell>
        </row>
        <row r="117">
          <cell r="A117">
            <v>1469</v>
          </cell>
          <cell r="B117" t="str">
            <v>Winner</v>
          </cell>
          <cell r="C117" t="str">
            <v>USA &amp; Canada</v>
          </cell>
          <cell r="D117">
            <v>0</v>
          </cell>
          <cell r="E117">
            <v>39</v>
          </cell>
          <cell r="F117">
            <v>40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</v>
          </cell>
        </row>
        <row r="118">
          <cell r="A118">
            <v>1470</v>
          </cell>
          <cell r="B118" t="str">
            <v>Yankton</v>
          </cell>
          <cell r="C118" t="str">
            <v>USA &amp; Canada</v>
          </cell>
          <cell r="D118">
            <v>0</v>
          </cell>
          <cell r="E118">
            <v>23</v>
          </cell>
          <cell r="F118">
            <v>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22044</v>
          </cell>
          <cell r="B119" t="str">
            <v>Sioux Falls North</v>
          </cell>
          <cell r="C119" t="str">
            <v>USA &amp; Canada</v>
          </cell>
          <cell r="D119">
            <v>0</v>
          </cell>
          <cell r="E119">
            <v>30</v>
          </cell>
          <cell r="F119">
            <v>30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23503</v>
          </cell>
          <cell r="B120" t="str">
            <v>Rapid City Rushmore</v>
          </cell>
          <cell r="C120" t="str">
            <v>USA &amp; Canada</v>
          </cell>
          <cell r="D120">
            <v>0</v>
          </cell>
          <cell r="E120">
            <v>78</v>
          </cell>
          <cell r="F120">
            <v>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-5</v>
          </cell>
        </row>
        <row r="121">
          <cell r="A121">
            <v>30654</v>
          </cell>
          <cell r="B121" t="str">
            <v>Spearfish-Northern Black Hills</v>
          </cell>
          <cell r="C121" t="str">
            <v>USA &amp; Canada</v>
          </cell>
          <cell r="D121">
            <v>0</v>
          </cell>
          <cell r="E121">
            <v>26</v>
          </cell>
          <cell r="F121">
            <v>27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1</v>
          </cell>
        </row>
        <row r="122">
          <cell r="A122">
            <v>61387</v>
          </cell>
          <cell r="B122" t="str">
            <v>Marshall Sunrise</v>
          </cell>
          <cell r="C122" t="str">
            <v>USA &amp; Canada</v>
          </cell>
          <cell r="D122">
            <v>0</v>
          </cell>
          <cell r="E122">
            <v>25</v>
          </cell>
          <cell r="F122">
            <v>25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82754</v>
          </cell>
          <cell r="B123" t="str">
            <v>Sioux Falls South</v>
          </cell>
          <cell r="C123" t="str">
            <v>USA &amp; Canada</v>
          </cell>
          <cell r="D123">
            <v>0</v>
          </cell>
          <cell r="E123">
            <v>29</v>
          </cell>
          <cell r="F123">
            <v>28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-1</v>
          </cell>
        </row>
        <row r="124">
          <cell r="A124" t="str">
            <v>Existing Club Totals</v>
          </cell>
          <cell r="B124">
            <v>0</v>
          </cell>
          <cell r="C124">
            <v>0</v>
          </cell>
          <cell r="D124">
            <v>0</v>
          </cell>
          <cell r="E124">
            <v>1753</v>
          </cell>
          <cell r="F124">
            <v>1713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-40</v>
          </cell>
        </row>
        <row r="125">
          <cell r="A125">
            <v>0</v>
          </cell>
        </row>
        <row r="126">
          <cell r="A126" t="str">
            <v>No New Clubs Chartered Since 1 July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Club ID</v>
          </cell>
          <cell r="B127" t="str">
            <v>Club Name</v>
          </cell>
          <cell r="C127" t="str">
            <v>Region 14 Name</v>
          </cell>
          <cell r="D127">
            <v>0</v>
          </cell>
          <cell r="E127" t="str">
            <v>Member Count @ 1 July</v>
          </cell>
          <cell r="F127" t="str">
            <v>Member Count @ Current</v>
          </cell>
          <cell r="G127">
            <v>0</v>
          </cell>
          <cell r="H127" t="str">
            <v>Termination Reason</v>
          </cell>
          <cell r="I127">
            <v>0</v>
          </cell>
          <cell r="J127" t="str">
            <v>Termination Date</v>
          </cell>
          <cell r="K127" t="str">
            <v>Net Change from 1 July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New Club Totals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D130">
            <v>0</v>
          </cell>
          <cell r="G130">
            <v>0</v>
          </cell>
          <cell r="I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 t="str">
            <v>Member at 1 July</v>
          </cell>
          <cell r="E131">
            <v>0</v>
          </cell>
          <cell r="F131">
            <v>0</v>
          </cell>
          <cell r="G131" t="str">
            <v>Member @ Current</v>
          </cell>
          <cell r="H131">
            <v>0</v>
          </cell>
          <cell r="I131" t="str">
            <v>Net Change from 1 July</v>
          </cell>
          <cell r="J131">
            <v>0</v>
          </cell>
          <cell r="K131">
            <v>0</v>
          </cell>
        </row>
        <row r="132">
          <cell r="A132" t="str">
            <v>Total Performance For District # 5610</v>
          </cell>
          <cell r="B132">
            <v>0</v>
          </cell>
          <cell r="C132">
            <v>0</v>
          </cell>
          <cell r="D132">
            <v>1753</v>
          </cell>
          <cell r="E132">
            <v>0</v>
          </cell>
          <cell r="F132">
            <v>0</v>
          </cell>
          <cell r="G132">
            <v>1713</v>
          </cell>
          <cell r="H132">
            <v>0</v>
          </cell>
          <cell r="I132">
            <v>-40</v>
          </cell>
          <cell r="J132">
            <v>0</v>
          </cell>
          <cell r="K132">
            <v>0</v>
          </cell>
        </row>
        <row r="133">
          <cell r="A133">
            <v>0</v>
          </cell>
        </row>
        <row r="134">
          <cell r="A134" t="str">
            <v>District ID 5630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Club ID</v>
          </cell>
          <cell r="B135" t="str">
            <v>Club Name</v>
          </cell>
          <cell r="C135" t="str">
            <v>Region 14 Name</v>
          </cell>
          <cell r="D135">
            <v>0</v>
          </cell>
          <cell r="E135" t="str">
            <v>Member Count @ 1 July</v>
          </cell>
          <cell r="F135" t="str">
            <v>Member Count @ Current</v>
          </cell>
          <cell r="G135">
            <v>0</v>
          </cell>
          <cell r="H135" t="str">
            <v>Termination Reason</v>
          </cell>
          <cell r="I135">
            <v>0</v>
          </cell>
          <cell r="J135" t="str">
            <v>Termination Date</v>
          </cell>
          <cell r="K135" t="str">
            <v>Net Change from 1 July</v>
          </cell>
        </row>
        <row r="136">
          <cell r="A136">
            <v>1471</v>
          </cell>
          <cell r="B136" t="str">
            <v>Alliance</v>
          </cell>
          <cell r="C136" t="str">
            <v>USA &amp; Canada</v>
          </cell>
          <cell r="D136">
            <v>0</v>
          </cell>
          <cell r="E136">
            <v>31</v>
          </cell>
          <cell r="F136">
            <v>28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-3</v>
          </cell>
        </row>
        <row r="137">
          <cell r="A137">
            <v>1472</v>
          </cell>
          <cell r="B137" t="str">
            <v>Alma</v>
          </cell>
          <cell r="C137" t="str">
            <v>USA &amp; Canada</v>
          </cell>
          <cell r="D137">
            <v>0</v>
          </cell>
          <cell r="E137">
            <v>28</v>
          </cell>
          <cell r="F137">
            <v>28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1474</v>
          </cell>
          <cell r="B138" t="str">
            <v>Arnold</v>
          </cell>
          <cell r="C138" t="str">
            <v>USA &amp; Canada</v>
          </cell>
          <cell r="D138">
            <v>0</v>
          </cell>
          <cell r="E138">
            <v>19</v>
          </cell>
          <cell r="F138">
            <v>21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</v>
          </cell>
        </row>
        <row r="139">
          <cell r="A139">
            <v>1477</v>
          </cell>
          <cell r="B139" t="str">
            <v>Chadron</v>
          </cell>
          <cell r="C139" t="str">
            <v>USA &amp; Canada</v>
          </cell>
          <cell r="D139">
            <v>0</v>
          </cell>
          <cell r="E139">
            <v>45</v>
          </cell>
          <cell r="F139">
            <v>43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-2</v>
          </cell>
        </row>
        <row r="140">
          <cell r="A140">
            <v>1478</v>
          </cell>
          <cell r="B140" t="str">
            <v>Chappell</v>
          </cell>
          <cell r="C140" t="str">
            <v>USA &amp; Canada</v>
          </cell>
          <cell r="D140">
            <v>0</v>
          </cell>
          <cell r="E140">
            <v>12</v>
          </cell>
          <cell r="F140">
            <v>12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1479</v>
          </cell>
          <cell r="B141" t="str">
            <v>Cozad</v>
          </cell>
          <cell r="C141" t="str">
            <v>USA &amp; Canada</v>
          </cell>
          <cell r="D141">
            <v>0</v>
          </cell>
          <cell r="E141">
            <v>17</v>
          </cell>
          <cell r="F141">
            <v>17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1481</v>
          </cell>
          <cell r="B142" t="str">
            <v>Curtis</v>
          </cell>
          <cell r="C142" t="str">
            <v>USA &amp; Canada</v>
          </cell>
          <cell r="D142">
            <v>0</v>
          </cell>
          <cell r="E142">
            <v>11</v>
          </cell>
          <cell r="F142">
            <v>12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1</v>
          </cell>
        </row>
        <row r="143">
          <cell r="A143">
            <v>1484</v>
          </cell>
          <cell r="B143" t="str">
            <v>Gothenburg</v>
          </cell>
          <cell r="C143" t="str">
            <v>USA &amp; Canada</v>
          </cell>
          <cell r="D143">
            <v>0</v>
          </cell>
          <cell r="E143">
            <v>35</v>
          </cell>
          <cell r="F143">
            <v>34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-1</v>
          </cell>
        </row>
        <row r="144">
          <cell r="A144">
            <v>1485</v>
          </cell>
          <cell r="B144" t="str">
            <v>Grand Island</v>
          </cell>
          <cell r="C144" t="str">
            <v>USA &amp; Canada</v>
          </cell>
          <cell r="D144">
            <v>0</v>
          </cell>
          <cell r="E144">
            <v>123</v>
          </cell>
          <cell r="F144">
            <v>113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-10</v>
          </cell>
        </row>
        <row r="145">
          <cell r="A145">
            <v>1486</v>
          </cell>
          <cell r="B145" t="str">
            <v>Grant</v>
          </cell>
          <cell r="C145" t="str">
            <v>USA &amp; Canada</v>
          </cell>
          <cell r="D145">
            <v>0</v>
          </cell>
          <cell r="E145">
            <v>34</v>
          </cell>
          <cell r="F145">
            <v>33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-1</v>
          </cell>
        </row>
        <row r="146">
          <cell r="A146">
            <v>1487</v>
          </cell>
          <cell r="B146" t="str">
            <v>Hastings</v>
          </cell>
          <cell r="C146" t="str">
            <v>USA &amp; Canada</v>
          </cell>
          <cell r="D146">
            <v>0</v>
          </cell>
          <cell r="E146">
            <v>60</v>
          </cell>
          <cell r="F146">
            <v>62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2</v>
          </cell>
        </row>
        <row r="147">
          <cell r="A147">
            <v>1488</v>
          </cell>
          <cell r="B147" t="str">
            <v>Holdrege</v>
          </cell>
          <cell r="C147" t="str">
            <v>USA &amp; Canada</v>
          </cell>
          <cell r="D147">
            <v>0</v>
          </cell>
          <cell r="E147">
            <v>86</v>
          </cell>
          <cell r="F147">
            <v>84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-2</v>
          </cell>
        </row>
        <row r="148">
          <cell r="A148">
            <v>1489</v>
          </cell>
          <cell r="B148" t="str">
            <v>Imperial</v>
          </cell>
          <cell r="C148" t="str">
            <v>USA &amp; Canada</v>
          </cell>
          <cell r="D148">
            <v>0</v>
          </cell>
          <cell r="E148">
            <v>18</v>
          </cell>
          <cell r="F148">
            <v>25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7</v>
          </cell>
        </row>
        <row r="149">
          <cell r="A149">
            <v>1491</v>
          </cell>
          <cell r="B149" t="str">
            <v>Kearney</v>
          </cell>
          <cell r="C149" t="str">
            <v>USA &amp; Canada</v>
          </cell>
          <cell r="D149">
            <v>0</v>
          </cell>
          <cell r="E149">
            <v>62</v>
          </cell>
          <cell r="F149">
            <v>60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-2</v>
          </cell>
        </row>
        <row r="150">
          <cell r="A150">
            <v>1492</v>
          </cell>
          <cell r="B150" t="str">
            <v>Kimball</v>
          </cell>
          <cell r="C150" t="str">
            <v>USA &amp; Canada</v>
          </cell>
          <cell r="D150">
            <v>0</v>
          </cell>
          <cell r="E150">
            <v>21</v>
          </cell>
          <cell r="F150">
            <v>22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1</v>
          </cell>
        </row>
        <row r="151">
          <cell r="A151">
            <v>1493</v>
          </cell>
          <cell r="B151" t="str">
            <v>Lexington</v>
          </cell>
          <cell r="C151" t="str">
            <v>USA &amp; Canada</v>
          </cell>
          <cell r="D151">
            <v>0</v>
          </cell>
          <cell r="E151">
            <v>14</v>
          </cell>
          <cell r="F151">
            <v>12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-2</v>
          </cell>
        </row>
        <row r="152">
          <cell r="A152">
            <v>1494</v>
          </cell>
          <cell r="B152" t="str">
            <v>McCook</v>
          </cell>
          <cell r="C152" t="str">
            <v>USA &amp; Canada</v>
          </cell>
          <cell r="D152">
            <v>0</v>
          </cell>
          <cell r="E152">
            <v>35</v>
          </cell>
          <cell r="F152">
            <v>34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-1</v>
          </cell>
        </row>
        <row r="153">
          <cell r="A153">
            <v>1495</v>
          </cell>
          <cell r="B153" t="str">
            <v>Minden</v>
          </cell>
          <cell r="C153" t="str">
            <v>USA &amp; Canada</v>
          </cell>
          <cell r="D153">
            <v>0</v>
          </cell>
          <cell r="E153">
            <v>24</v>
          </cell>
          <cell r="F153">
            <v>26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2</v>
          </cell>
        </row>
        <row r="154">
          <cell r="A154">
            <v>1496</v>
          </cell>
          <cell r="B154" t="str">
            <v>North Platte</v>
          </cell>
          <cell r="C154" t="str">
            <v>USA &amp; Canada</v>
          </cell>
          <cell r="D154">
            <v>0</v>
          </cell>
          <cell r="E154">
            <v>86</v>
          </cell>
          <cell r="F154">
            <v>86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1497</v>
          </cell>
          <cell r="B155" t="str">
            <v>Ogallala</v>
          </cell>
          <cell r="C155" t="str">
            <v>USA &amp; Canada</v>
          </cell>
          <cell r="D155">
            <v>0</v>
          </cell>
          <cell r="E155">
            <v>39</v>
          </cell>
          <cell r="F155">
            <v>47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8</v>
          </cell>
        </row>
        <row r="156">
          <cell r="A156">
            <v>1503</v>
          </cell>
          <cell r="B156" t="str">
            <v>Valentine</v>
          </cell>
          <cell r="C156" t="str">
            <v>USA &amp; Canada</v>
          </cell>
          <cell r="D156">
            <v>0</v>
          </cell>
          <cell r="E156">
            <v>39</v>
          </cell>
          <cell r="F156">
            <v>37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-2</v>
          </cell>
        </row>
        <row r="157">
          <cell r="A157">
            <v>23140</v>
          </cell>
          <cell r="B157" t="str">
            <v>St. Paul</v>
          </cell>
          <cell r="C157" t="str">
            <v>USA &amp; Canada</v>
          </cell>
          <cell r="D157">
            <v>0</v>
          </cell>
          <cell r="E157">
            <v>47</v>
          </cell>
          <cell r="F157">
            <v>47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28533</v>
          </cell>
          <cell r="B158" t="str">
            <v>Grand Island Sunrise</v>
          </cell>
          <cell r="C158" t="str">
            <v>USA &amp; Canada</v>
          </cell>
          <cell r="D158">
            <v>0</v>
          </cell>
          <cell r="E158">
            <v>14</v>
          </cell>
          <cell r="F158">
            <v>11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-3</v>
          </cell>
        </row>
        <row r="159">
          <cell r="A159">
            <v>29112</v>
          </cell>
          <cell r="B159" t="str">
            <v>O'Neill</v>
          </cell>
          <cell r="C159" t="str">
            <v>USA &amp; Canada</v>
          </cell>
          <cell r="D159">
            <v>0</v>
          </cell>
          <cell r="E159">
            <v>33</v>
          </cell>
          <cell r="F159">
            <v>34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1</v>
          </cell>
        </row>
        <row r="160">
          <cell r="A160">
            <v>29897</v>
          </cell>
          <cell r="B160" t="str">
            <v>Hastings Sunrise</v>
          </cell>
          <cell r="C160" t="str">
            <v>USA &amp; Canada</v>
          </cell>
          <cell r="D160">
            <v>0</v>
          </cell>
          <cell r="E160">
            <v>30</v>
          </cell>
          <cell r="F160">
            <v>32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2</v>
          </cell>
        </row>
        <row r="161">
          <cell r="A161">
            <v>30450</v>
          </cell>
          <cell r="B161" t="str">
            <v>North Platte Sunrise</v>
          </cell>
          <cell r="C161" t="str">
            <v>USA &amp; Canada</v>
          </cell>
          <cell r="D161">
            <v>0</v>
          </cell>
          <cell r="E161">
            <v>30</v>
          </cell>
          <cell r="F161">
            <v>30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31024</v>
          </cell>
          <cell r="B162" t="str">
            <v>Kearney Dawn</v>
          </cell>
          <cell r="C162" t="str">
            <v>USA &amp; Canada</v>
          </cell>
          <cell r="D162">
            <v>0</v>
          </cell>
          <cell r="E162">
            <v>64</v>
          </cell>
          <cell r="F162">
            <v>54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-10</v>
          </cell>
        </row>
        <row r="163">
          <cell r="A163">
            <v>51481</v>
          </cell>
          <cell r="B163" t="str">
            <v>Burwell</v>
          </cell>
          <cell r="C163" t="str">
            <v>USA &amp; Canada</v>
          </cell>
          <cell r="D163">
            <v>0</v>
          </cell>
          <cell r="E163">
            <v>12</v>
          </cell>
          <cell r="F163">
            <v>12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61111</v>
          </cell>
          <cell r="B164" t="str">
            <v>Cambridge</v>
          </cell>
          <cell r="C164" t="str">
            <v>USA &amp; Canada</v>
          </cell>
          <cell r="D164">
            <v>0</v>
          </cell>
          <cell r="E164">
            <v>26</v>
          </cell>
          <cell r="F164">
            <v>22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-4</v>
          </cell>
        </row>
        <row r="165">
          <cell r="A165">
            <v>84524</v>
          </cell>
          <cell r="B165" t="str">
            <v>Broken Bow Area</v>
          </cell>
          <cell r="C165" t="str">
            <v>USA &amp; Canada</v>
          </cell>
          <cell r="D165">
            <v>0</v>
          </cell>
          <cell r="E165">
            <v>19</v>
          </cell>
          <cell r="F165">
            <v>17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-2</v>
          </cell>
        </row>
        <row r="166">
          <cell r="A166">
            <v>84583</v>
          </cell>
          <cell r="B166" t="str">
            <v>Gothenburg After Dark</v>
          </cell>
          <cell r="C166" t="str">
            <v>USA &amp; Canada</v>
          </cell>
          <cell r="D166">
            <v>0</v>
          </cell>
          <cell r="E166">
            <v>8</v>
          </cell>
          <cell r="F166">
            <v>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Existing Club Totals</v>
          </cell>
          <cell r="B167">
            <v>0</v>
          </cell>
          <cell r="C167">
            <v>0</v>
          </cell>
          <cell r="D167">
            <v>0</v>
          </cell>
          <cell r="E167">
            <v>1122</v>
          </cell>
          <cell r="F167">
            <v>1103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-19</v>
          </cell>
        </row>
        <row r="168">
          <cell r="A168">
            <v>0</v>
          </cell>
        </row>
        <row r="169">
          <cell r="A169" t="str">
            <v>No New Clubs Chartered Since 1 July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Club ID</v>
          </cell>
          <cell r="B170" t="str">
            <v>Club Name</v>
          </cell>
          <cell r="C170" t="str">
            <v>Region 14 Name</v>
          </cell>
          <cell r="D170">
            <v>0</v>
          </cell>
          <cell r="E170" t="str">
            <v>Member Count @ 1 July</v>
          </cell>
          <cell r="F170" t="str">
            <v>Member Count @ Current</v>
          </cell>
          <cell r="G170">
            <v>0</v>
          </cell>
          <cell r="H170" t="str">
            <v>Termination Reason</v>
          </cell>
          <cell r="I170">
            <v>0</v>
          </cell>
          <cell r="J170" t="str">
            <v>Termination Date</v>
          </cell>
          <cell r="K170" t="str">
            <v>Net Change from 1 July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New Club Totals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D173">
            <v>0</v>
          </cell>
          <cell r="G173">
            <v>0</v>
          </cell>
          <cell r="I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 t="str">
            <v>Member at 1 July</v>
          </cell>
          <cell r="E174">
            <v>0</v>
          </cell>
          <cell r="F174">
            <v>0</v>
          </cell>
          <cell r="G174" t="str">
            <v>Member @ Current</v>
          </cell>
          <cell r="H174">
            <v>0</v>
          </cell>
          <cell r="I174" t="str">
            <v>Net Change from 1 July</v>
          </cell>
          <cell r="J174">
            <v>0</v>
          </cell>
          <cell r="K174">
            <v>0</v>
          </cell>
        </row>
        <row r="175">
          <cell r="A175" t="str">
            <v>Total Performance For District # 5630</v>
          </cell>
          <cell r="B175">
            <v>0</v>
          </cell>
          <cell r="C175">
            <v>0</v>
          </cell>
          <cell r="D175">
            <v>1122</v>
          </cell>
          <cell r="E175">
            <v>0</v>
          </cell>
          <cell r="F175">
            <v>0</v>
          </cell>
          <cell r="G175">
            <v>1103</v>
          </cell>
          <cell r="H175">
            <v>0</v>
          </cell>
          <cell r="I175">
            <v>-19</v>
          </cell>
          <cell r="J175">
            <v>0</v>
          </cell>
          <cell r="K175">
            <v>0</v>
          </cell>
        </row>
        <row r="176">
          <cell r="A176">
            <v>0</v>
          </cell>
        </row>
        <row r="177">
          <cell r="A177" t="str">
            <v>District ID 5650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Club ID</v>
          </cell>
          <cell r="B178" t="str">
            <v>Club Name</v>
          </cell>
          <cell r="C178" t="str">
            <v>Region 14 Name</v>
          </cell>
          <cell r="D178">
            <v>0</v>
          </cell>
          <cell r="E178" t="str">
            <v>Member Count @ 1 July</v>
          </cell>
          <cell r="F178" t="str">
            <v>Member Count @ Current</v>
          </cell>
          <cell r="G178">
            <v>0</v>
          </cell>
          <cell r="H178" t="str">
            <v>Termination Reason</v>
          </cell>
          <cell r="I178">
            <v>0</v>
          </cell>
          <cell r="J178" t="str">
            <v>Termination Date</v>
          </cell>
          <cell r="K178" t="str">
            <v>Net Change from 1 July</v>
          </cell>
        </row>
        <row r="179">
          <cell r="A179">
            <v>1506</v>
          </cell>
          <cell r="B179" t="str">
            <v>Council Bluffs</v>
          </cell>
          <cell r="C179" t="str">
            <v>USA &amp; Canada</v>
          </cell>
          <cell r="D179">
            <v>0</v>
          </cell>
          <cell r="E179">
            <v>93</v>
          </cell>
          <cell r="F179">
            <v>88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-5</v>
          </cell>
        </row>
        <row r="180">
          <cell r="A180">
            <v>1508</v>
          </cell>
          <cell r="B180" t="str">
            <v>Glenwood</v>
          </cell>
          <cell r="C180" t="str">
            <v>USA &amp; Canada</v>
          </cell>
          <cell r="D180">
            <v>0</v>
          </cell>
          <cell r="E180">
            <v>26</v>
          </cell>
          <cell r="F180">
            <v>28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2</v>
          </cell>
        </row>
        <row r="181">
          <cell r="A181">
            <v>1509</v>
          </cell>
          <cell r="B181" t="str">
            <v>Red Oak</v>
          </cell>
          <cell r="C181" t="str">
            <v>USA &amp; Canada</v>
          </cell>
          <cell r="D181">
            <v>0</v>
          </cell>
          <cell r="E181">
            <v>34</v>
          </cell>
          <cell r="F181">
            <v>40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6</v>
          </cell>
        </row>
        <row r="182">
          <cell r="A182">
            <v>1510</v>
          </cell>
          <cell r="B182" t="str">
            <v>Shenandoah</v>
          </cell>
          <cell r="C182" t="str">
            <v>USA &amp; Canada</v>
          </cell>
          <cell r="D182">
            <v>0</v>
          </cell>
          <cell r="E182">
            <v>29</v>
          </cell>
          <cell r="F182">
            <v>33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4</v>
          </cell>
        </row>
        <row r="183">
          <cell r="A183">
            <v>1511</v>
          </cell>
          <cell r="B183" t="str">
            <v>Ashland</v>
          </cell>
          <cell r="C183" t="str">
            <v>USA &amp; Canada</v>
          </cell>
          <cell r="D183">
            <v>0</v>
          </cell>
          <cell r="E183">
            <v>23</v>
          </cell>
          <cell r="F183">
            <v>21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-2</v>
          </cell>
        </row>
        <row r="184">
          <cell r="A184">
            <v>1512</v>
          </cell>
          <cell r="B184" t="str">
            <v>Auburn</v>
          </cell>
          <cell r="C184" t="str">
            <v>USA &amp; Canada</v>
          </cell>
          <cell r="D184">
            <v>0</v>
          </cell>
          <cell r="E184">
            <v>20</v>
          </cell>
          <cell r="F184">
            <v>19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-1</v>
          </cell>
        </row>
        <row r="185">
          <cell r="A185">
            <v>1513</v>
          </cell>
          <cell r="B185" t="str">
            <v>Aurora</v>
          </cell>
          <cell r="C185" t="str">
            <v>USA &amp; Canada</v>
          </cell>
          <cell r="D185">
            <v>0</v>
          </cell>
          <cell r="E185">
            <v>30</v>
          </cell>
          <cell r="F185">
            <v>28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-2</v>
          </cell>
        </row>
        <row r="186">
          <cell r="A186">
            <v>1514</v>
          </cell>
          <cell r="B186" t="str">
            <v>Beatrice</v>
          </cell>
          <cell r="C186" t="str">
            <v>USA &amp; Canada</v>
          </cell>
          <cell r="D186">
            <v>0</v>
          </cell>
          <cell r="E186">
            <v>73</v>
          </cell>
          <cell r="F186">
            <v>71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-2</v>
          </cell>
        </row>
        <row r="187">
          <cell r="A187">
            <v>1515</v>
          </cell>
          <cell r="B187" t="str">
            <v>Bellevue Papillion</v>
          </cell>
          <cell r="C187" t="str">
            <v>USA &amp; Canada</v>
          </cell>
          <cell r="D187">
            <v>0</v>
          </cell>
          <cell r="E187">
            <v>21</v>
          </cell>
          <cell r="F187">
            <v>21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1516</v>
          </cell>
          <cell r="B188" t="str">
            <v>Blair</v>
          </cell>
          <cell r="C188" t="str">
            <v>USA &amp; Canada</v>
          </cell>
          <cell r="D188">
            <v>0</v>
          </cell>
          <cell r="E188">
            <v>33</v>
          </cell>
          <cell r="F188">
            <v>32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-1</v>
          </cell>
        </row>
        <row r="189">
          <cell r="A189">
            <v>1517</v>
          </cell>
          <cell r="B189" t="str">
            <v>Columbus</v>
          </cell>
          <cell r="C189" t="str">
            <v>USA &amp; Canada</v>
          </cell>
          <cell r="D189">
            <v>0</v>
          </cell>
          <cell r="E189">
            <v>26</v>
          </cell>
          <cell r="F189">
            <v>25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-1</v>
          </cell>
        </row>
        <row r="190">
          <cell r="A190">
            <v>1518</v>
          </cell>
          <cell r="B190" t="str">
            <v>Crete</v>
          </cell>
          <cell r="C190" t="str">
            <v>USA &amp; Canada</v>
          </cell>
          <cell r="D190">
            <v>0</v>
          </cell>
          <cell r="E190">
            <v>21</v>
          </cell>
          <cell r="F190">
            <v>22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1</v>
          </cell>
        </row>
        <row r="191">
          <cell r="A191">
            <v>1519</v>
          </cell>
          <cell r="B191" t="str">
            <v>David City</v>
          </cell>
          <cell r="C191" t="str">
            <v>USA &amp; Canada</v>
          </cell>
          <cell r="D191">
            <v>0</v>
          </cell>
          <cell r="E191">
            <v>23</v>
          </cell>
          <cell r="F191">
            <v>19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</v>
          </cell>
        </row>
        <row r="192">
          <cell r="A192">
            <v>1520</v>
          </cell>
          <cell r="B192" t="str">
            <v>Fairbury</v>
          </cell>
          <cell r="C192" t="str">
            <v>USA &amp; Canada</v>
          </cell>
          <cell r="D192">
            <v>0</v>
          </cell>
          <cell r="E192">
            <v>15</v>
          </cell>
          <cell r="F192">
            <v>14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-1</v>
          </cell>
        </row>
        <row r="193">
          <cell r="A193">
            <v>1521</v>
          </cell>
          <cell r="B193" t="str">
            <v>Falls City</v>
          </cell>
          <cell r="C193" t="str">
            <v>USA &amp; Canada</v>
          </cell>
          <cell r="D193">
            <v>0</v>
          </cell>
          <cell r="E193">
            <v>14</v>
          </cell>
          <cell r="F193">
            <v>15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</v>
          </cell>
        </row>
        <row r="194">
          <cell r="A194">
            <v>1522</v>
          </cell>
          <cell r="B194" t="str">
            <v>Fremont</v>
          </cell>
          <cell r="C194" t="str">
            <v>USA &amp; Canada</v>
          </cell>
          <cell r="D194">
            <v>0</v>
          </cell>
          <cell r="E194">
            <v>112</v>
          </cell>
          <cell r="F194">
            <v>113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</v>
          </cell>
        </row>
        <row r="195">
          <cell r="A195">
            <v>1523</v>
          </cell>
          <cell r="B195" t="str">
            <v>Friend</v>
          </cell>
          <cell r="C195" t="str">
            <v>USA &amp; Canada</v>
          </cell>
          <cell r="D195">
            <v>0</v>
          </cell>
          <cell r="E195">
            <v>12</v>
          </cell>
          <cell r="F195">
            <v>12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1524</v>
          </cell>
          <cell r="B196" t="str">
            <v>Geneva</v>
          </cell>
          <cell r="C196" t="str">
            <v>USA &amp; Canada</v>
          </cell>
          <cell r="D196">
            <v>0</v>
          </cell>
          <cell r="E196">
            <v>24</v>
          </cell>
          <cell r="F196">
            <v>24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1525</v>
          </cell>
          <cell r="B197" t="str">
            <v>Hebron</v>
          </cell>
          <cell r="C197" t="str">
            <v>USA &amp; Canada</v>
          </cell>
          <cell r="D197">
            <v>0</v>
          </cell>
          <cell r="E197">
            <v>21</v>
          </cell>
          <cell r="F197">
            <v>21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1526</v>
          </cell>
          <cell r="B198" t="str">
            <v>Humboldt</v>
          </cell>
          <cell r="C198" t="str">
            <v>USA &amp; Canada</v>
          </cell>
          <cell r="D198">
            <v>0</v>
          </cell>
          <cell r="E198">
            <v>7</v>
          </cell>
          <cell r="F198">
            <v>7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1527</v>
          </cell>
          <cell r="B199" t="str">
            <v>Lincoln</v>
          </cell>
          <cell r="C199" t="str">
            <v>USA &amp; Canada</v>
          </cell>
          <cell r="D199">
            <v>0</v>
          </cell>
          <cell r="E199">
            <v>215</v>
          </cell>
          <cell r="F199">
            <v>225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10</v>
          </cell>
        </row>
        <row r="200">
          <cell r="A200">
            <v>1528</v>
          </cell>
          <cell r="B200" t="str">
            <v>Lincoln East</v>
          </cell>
          <cell r="C200" t="str">
            <v>USA &amp; Canada</v>
          </cell>
          <cell r="D200">
            <v>0</v>
          </cell>
          <cell r="E200">
            <v>42</v>
          </cell>
          <cell r="F200">
            <v>47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5</v>
          </cell>
        </row>
        <row r="201">
          <cell r="A201">
            <v>1529</v>
          </cell>
          <cell r="B201" t="str">
            <v>Nebraska City</v>
          </cell>
          <cell r="C201" t="str">
            <v>USA &amp; Canada</v>
          </cell>
          <cell r="D201">
            <v>0</v>
          </cell>
          <cell r="E201">
            <v>52</v>
          </cell>
          <cell r="F201">
            <v>59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7</v>
          </cell>
        </row>
        <row r="202">
          <cell r="A202">
            <v>1530</v>
          </cell>
          <cell r="B202" t="str">
            <v>Norfolk</v>
          </cell>
          <cell r="C202" t="str">
            <v>USA &amp; Canada</v>
          </cell>
          <cell r="D202">
            <v>0</v>
          </cell>
          <cell r="E202">
            <v>28</v>
          </cell>
          <cell r="F202">
            <v>27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</v>
          </cell>
        </row>
        <row r="203">
          <cell r="A203">
            <v>1532</v>
          </cell>
          <cell r="B203" t="str">
            <v>Omaha</v>
          </cell>
          <cell r="C203" t="str">
            <v>USA &amp; Canada</v>
          </cell>
          <cell r="D203">
            <v>0</v>
          </cell>
          <cell r="E203">
            <v>138</v>
          </cell>
          <cell r="F203">
            <v>134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-4</v>
          </cell>
        </row>
        <row r="204">
          <cell r="A204">
            <v>1533</v>
          </cell>
          <cell r="B204" t="str">
            <v>Omaha-Millard</v>
          </cell>
          <cell r="C204" t="str">
            <v>USA &amp; Canada</v>
          </cell>
          <cell r="D204">
            <v>0</v>
          </cell>
          <cell r="E204">
            <v>56</v>
          </cell>
          <cell r="F204">
            <v>52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-4</v>
          </cell>
        </row>
        <row r="205">
          <cell r="A205">
            <v>1534</v>
          </cell>
          <cell r="B205" t="str">
            <v>Omaha Northwest</v>
          </cell>
          <cell r="C205" t="str">
            <v>USA &amp; Canada</v>
          </cell>
          <cell r="D205">
            <v>0</v>
          </cell>
          <cell r="E205">
            <v>29</v>
          </cell>
          <cell r="F205">
            <v>27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-2</v>
          </cell>
        </row>
        <row r="206">
          <cell r="A206">
            <v>1535</v>
          </cell>
          <cell r="B206" t="str">
            <v>Omaha-Suburban</v>
          </cell>
          <cell r="C206" t="str">
            <v>USA &amp; Canada</v>
          </cell>
          <cell r="D206">
            <v>0</v>
          </cell>
          <cell r="E206">
            <v>189</v>
          </cell>
          <cell r="F206">
            <v>199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10</v>
          </cell>
        </row>
        <row r="207">
          <cell r="A207">
            <v>1536</v>
          </cell>
          <cell r="B207" t="str">
            <v>Omaha West</v>
          </cell>
          <cell r="C207" t="str">
            <v>USA &amp; Canada</v>
          </cell>
          <cell r="D207">
            <v>0</v>
          </cell>
          <cell r="E207">
            <v>107</v>
          </cell>
          <cell r="F207">
            <v>112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5</v>
          </cell>
        </row>
        <row r="208">
          <cell r="A208">
            <v>1537</v>
          </cell>
          <cell r="B208" t="str">
            <v>Pawnee City</v>
          </cell>
          <cell r="C208" t="str">
            <v>USA &amp; Canada</v>
          </cell>
          <cell r="D208">
            <v>0</v>
          </cell>
          <cell r="E208">
            <v>10</v>
          </cell>
          <cell r="F208">
            <v>9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-1</v>
          </cell>
        </row>
        <row r="209">
          <cell r="A209">
            <v>1538</v>
          </cell>
          <cell r="B209" t="str">
            <v>Plattsmouth</v>
          </cell>
          <cell r="C209" t="str">
            <v>USA &amp; Canada</v>
          </cell>
          <cell r="D209">
            <v>0</v>
          </cell>
          <cell r="E209">
            <v>25</v>
          </cell>
          <cell r="F209">
            <v>24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-1</v>
          </cell>
        </row>
        <row r="210">
          <cell r="A210">
            <v>1540</v>
          </cell>
          <cell r="B210" t="str">
            <v>Seward</v>
          </cell>
          <cell r="C210" t="str">
            <v>USA &amp; Canada</v>
          </cell>
          <cell r="D210">
            <v>0</v>
          </cell>
          <cell r="E210">
            <v>56</v>
          </cell>
          <cell r="F210">
            <v>59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3</v>
          </cell>
        </row>
        <row r="211">
          <cell r="A211">
            <v>1542</v>
          </cell>
          <cell r="B211" t="str">
            <v>York</v>
          </cell>
          <cell r="C211" t="str">
            <v>USA &amp; Canada</v>
          </cell>
          <cell r="D211">
            <v>0</v>
          </cell>
          <cell r="E211">
            <v>37</v>
          </cell>
          <cell r="F211">
            <v>36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-1</v>
          </cell>
        </row>
        <row r="212">
          <cell r="A212">
            <v>21666</v>
          </cell>
          <cell r="B212" t="str">
            <v>Omaha Morning</v>
          </cell>
          <cell r="C212" t="str">
            <v>USA &amp; Canada</v>
          </cell>
          <cell r="D212">
            <v>0</v>
          </cell>
          <cell r="E212">
            <v>33</v>
          </cell>
          <cell r="F212">
            <v>33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21799</v>
          </cell>
          <cell r="B213" t="str">
            <v>Lincoln South</v>
          </cell>
          <cell r="C213" t="str">
            <v>USA &amp; Canada</v>
          </cell>
          <cell r="D213">
            <v>0</v>
          </cell>
          <cell r="E213">
            <v>48</v>
          </cell>
          <cell r="F213">
            <v>53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5</v>
          </cell>
        </row>
        <row r="214">
          <cell r="A214">
            <v>24700</v>
          </cell>
          <cell r="B214" t="str">
            <v>Wayne</v>
          </cell>
          <cell r="C214" t="str">
            <v>USA &amp; Canada</v>
          </cell>
          <cell r="D214">
            <v>0</v>
          </cell>
          <cell r="E214">
            <v>50</v>
          </cell>
          <cell r="F214">
            <v>50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27368</v>
          </cell>
          <cell r="B215" t="str">
            <v>Western Douglas County</v>
          </cell>
          <cell r="C215" t="str">
            <v>USA &amp; Canada</v>
          </cell>
          <cell r="D215">
            <v>0</v>
          </cell>
          <cell r="E215">
            <v>23</v>
          </cell>
          <cell r="F215">
            <v>22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-1</v>
          </cell>
        </row>
        <row r="216">
          <cell r="A216">
            <v>30597</v>
          </cell>
          <cell r="B216" t="str">
            <v>Columbus Morning</v>
          </cell>
          <cell r="C216" t="str">
            <v>USA &amp; Canada</v>
          </cell>
          <cell r="D216">
            <v>0</v>
          </cell>
          <cell r="E216">
            <v>21</v>
          </cell>
          <cell r="F216">
            <v>21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70276</v>
          </cell>
          <cell r="B217" t="str">
            <v>Council Bluffs Centennial</v>
          </cell>
          <cell r="C217" t="str">
            <v>USA &amp; Canada</v>
          </cell>
          <cell r="D217">
            <v>0</v>
          </cell>
          <cell r="E217">
            <v>22</v>
          </cell>
          <cell r="F217">
            <v>21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</v>
          </cell>
        </row>
        <row r="218">
          <cell r="A218">
            <v>81439</v>
          </cell>
          <cell r="B218" t="str">
            <v>Omaha Night</v>
          </cell>
          <cell r="C218" t="str">
            <v>USA &amp; Canada</v>
          </cell>
          <cell r="D218">
            <v>0</v>
          </cell>
          <cell r="E218">
            <v>15</v>
          </cell>
          <cell r="F218">
            <v>15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89555</v>
          </cell>
          <cell r="B219" t="str">
            <v>Lincoln Giving Spirits Evening</v>
          </cell>
          <cell r="C219" t="str">
            <v>USA &amp; Canada</v>
          </cell>
          <cell r="D219">
            <v>0</v>
          </cell>
          <cell r="E219">
            <v>22</v>
          </cell>
          <cell r="F219">
            <v>31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9</v>
          </cell>
        </row>
        <row r="220">
          <cell r="A220" t="str">
            <v>Existing Club Totals</v>
          </cell>
          <cell r="B220">
            <v>0</v>
          </cell>
          <cell r="C220">
            <v>0</v>
          </cell>
          <cell r="D220">
            <v>0</v>
          </cell>
          <cell r="E220">
            <v>1875</v>
          </cell>
          <cell r="F220">
            <v>1909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34</v>
          </cell>
        </row>
        <row r="221">
          <cell r="A221">
            <v>0</v>
          </cell>
        </row>
        <row r="222">
          <cell r="A222" t="str">
            <v>No New Clubs Chartered Since 1 July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Club ID</v>
          </cell>
          <cell r="B223" t="str">
            <v>Club Name</v>
          </cell>
          <cell r="C223" t="str">
            <v>Region 14 Name</v>
          </cell>
          <cell r="D223">
            <v>0</v>
          </cell>
          <cell r="E223" t="str">
            <v>Member Count @ 1 July</v>
          </cell>
          <cell r="F223" t="str">
            <v>Member Count @ Current</v>
          </cell>
          <cell r="G223">
            <v>0</v>
          </cell>
          <cell r="H223" t="str">
            <v>Termination Reason</v>
          </cell>
          <cell r="I223">
            <v>0</v>
          </cell>
          <cell r="J223" t="str">
            <v>Termination Date</v>
          </cell>
          <cell r="K223" t="str">
            <v>Net Change from 1 July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New Club Totals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D226">
            <v>0</v>
          </cell>
          <cell r="G226">
            <v>0</v>
          </cell>
          <cell r="I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 t="str">
            <v>Member at 1 July</v>
          </cell>
          <cell r="E227">
            <v>0</v>
          </cell>
          <cell r="F227">
            <v>0</v>
          </cell>
          <cell r="G227" t="str">
            <v>Member @ Current</v>
          </cell>
          <cell r="H227">
            <v>0</v>
          </cell>
          <cell r="I227" t="str">
            <v>Net Change from 1 July</v>
          </cell>
          <cell r="J227">
            <v>0</v>
          </cell>
          <cell r="K227">
            <v>0</v>
          </cell>
        </row>
        <row r="228">
          <cell r="A228" t="str">
            <v>Total Performance For District # 5650</v>
          </cell>
          <cell r="B228">
            <v>0</v>
          </cell>
          <cell r="C228">
            <v>0</v>
          </cell>
          <cell r="D228">
            <v>1875</v>
          </cell>
          <cell r="E228">
            <v>0</v>
          </cell>
          <cell r="F228">
            <v>0</v>
          </cell>
          <cell r="G228">
            <v>1909</v>
          </cell>
          <cell r="H228">
            <v>0</v>
          </cell>
          <cell r="I228">
            <v>34</v>
          </cell>
          <cell r="J228">
            <v>0</v>
          </cell>
          <cell r="K228">
            <v>0</v>
          </cell>
        </row>
        <row r="229">
          <cell r="A229">
            <v>0</v>
          </cell>
        </row>
        <row r="230">
          <cell r="A230" t="str">
            <v>District ID 5680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Club ID</v>
          </cell>
          <cell r="B231" t="str">
            <v>Club Name</v>
          </cell>
          <cell r="C231" t="str">
            <v>Region 14 Name</v>
          </cell>
          <cell r="D231">
            <v>0</v>
          </cell>
          <cell r="E231" t="str">
            <v>Member Count @ 1 July</v>
          </cell>
          <cell r="F231" t="str">
            <v>Member Count @ Current</v>
          </cell>
          <cell r="G231">
            <v>0</v>
          </cell>
          <cell r="H231" t="str">
            <v>Termination Reason</v>
          </cell>
          <cell r="I231">
            <v>0</v>
          </cell>
          <cell r="J231" t="str">
            <v>Termination Date</v>
          </cell>
          <cell r="K231" t="str">
            <v>Net Change from 1 July</v>
          </cell>
        </row>
        <row r="232">
          <cell r="A232">
            <v>1543</v>
          </cell>
          <cell r="B232" t="str">
            <v>Abilene</v>
          </cell>
          <cell r="C232" t="str">
            <v>USA &amp; Canada</v>
          </cell>
          <cell r="D232">
            <v>0</v>
          </cell>
          <cell r="E232">
            <v>56</v>
          </cell>
          <cell r="F232">
            <v>60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4</v>
          </cell>
        </row>
        <row r="233">
          <cell r="A233">
            <v>1544</v>
          </cell>
          <cell r="B233" t="str">
            <v>Atwood</v>
          </cell>
          <cell r="C233" t="str">
            <v>USA &amp; Canada</v>
          </cell>
          <cell r="D233">
            <v>0</v>
          </cell>
          <cell r="E233">
            <v>26</v>
          </cell>
          <cell r="F233">
            <v>25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-1</v>
          </cell>
        </row>
        <row r="234">
          <cell r="A234">
            <v>1545</v>
          </cell>
          <cell r="B234" t="str">
            <v>Beloit</v>
          </cell>
          <cell r="C234" t="str">
            <v>USA &amp; Canada</v>
          </cell>
          <cell r="D234">
            <v>0</v>
          </cell>
          <cell r="E234">
            <v>43</v>
          </cell>
          <cell r="F234">
            <v>42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-1</v>
          </cell>
        </row>
        <row r="235">
          <cell r="A235">
            <v>1546</v>
          </cell>
          <cell r="B235" t="str">
            <v>Clay Center</v>
          </cell>
          <cell r="C235" t="str">
            <v>USA &amp; Canada</v>
          </cell>
          <cell r="D235">
            <v>0</v>
          </cell>
          <cell r="E235">
            <v>45</v>
          </cell>
          <cell r="F235">
            <v>47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2</v>
          </cell>
        </row>
        <row r="236">
          <cell r="A236">
            <v>1547</v>
          </cell>
          <cell r="B236" t="str">
            <v>Colby</v>
          </cell>
          <cell r="C236" t="str">
            <v>USA &amp; Canada</v>
          </cell>
          <cell r="D236">
            <v>0</v>
          </cell>
          <cell r="E236">
            <v>57</v>
          </cell>
          <cell r="F236">
            <v>55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-2</v>
          </cell>
        </row>
        <row r="237">
          <cell r="A237">
            <v>1548</v>
          </cell>
          <cell r="B237" t="str">
            <v>Concordia</v>
          </cell>
          <cell r="C237" t="str">
            <v>USA &amp; Canada</v>
          </cell>
          <cell r="D237">
            <v>0</v>
          </cell>
          <cell r="E237">
            <v>31</v>
          </cell>
          <cell r="F237">
            <v>31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1550</v>
          </cell>
          <cell r="B238" t="str">
            <v>Downs</v>
          </cell>
          <cell r="C238" t="str">
            <v>USA &amp; Canada</v>
          </cell>
          <cell r="D238">
            <v>0</v>
          </cell>
          <cell r="E238">
            <v>7</v>
          </cell>
          <cell r="F238">
            <v>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2</v>
          </cell>
        </row>
        <row r="239">
          <cell r="A239">
            <v>1551</v>
          </cell>
          <cell r="B239" t="str">
            <v>Ellinwood</v>
          </cell>
          <cell r="C239" t="str">
            <v>USA &amp; Canada</v>
          </cell>
          <cell r="D239">
            <v>0</v>
          </cell>
          <cell r="E239">
            <v>20</v>
          </cell>
          <cell r="F239">
            <v>20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1552</v>
          </cell>
          <cell r="B240" t="str">
            <v>Ellis</v>
          </cell>
          <cell r="C240" t="str">
            <v>USA &amp; Canada</v>
          </cell>
          <cell r="D240">
            <v>0</v>
          </cell>
          <cell r="E240">
            <v>9</v>
          </cell>
          <cell r="F240">
            <v>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1553</v>
          </cell>
          <cell r="B241" t="str">
            <v>Goodland</v>
          </cell>
          <cell r="C241" t="str">
            <v>USA &amp; Canada</v>
          </cell>
          <cell r="D241">
            <v>0</v>
          </cell>
          <cell r="E241">
            <v>37</v>
          </cell>
          <cell r="F241">
            <v>36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-1</v>
          </cell>
        </row>
        <row r="242">
          <cell r="A242">
            <v>1554</v>
          </cell>
          <cell r="B242" t="str">
            <v>Great Bend</v>
          </cell>
          <cell r="C242" t="str">
            <v>USA &amp; Canada</v>
          </cell>
          <cell r="D242">
            <v>0</v>
          </cell>
          <cell r="E242">
            <v>38</v>
          </cell>
          <cell r="F242">
            <v>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7</v>
          </cell>
        </row>
        <row r="243">
          <cell r="A243">
            <v>1555</v>
          </cell>
          <cell r="B243" t="str">
            <v>Hays</v>
          </cell>
          <cell r="C243" t="str">
            <v>USA &amp; Canada</v>
          </cell>
          <cell r="D243">
            <v>0</v>
          </cell>
          <cell r="E243">
            <v>63</v>
          </cell>
          <cell r="F243">
            <v>65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</v>
          </cell>
        </row>
        <row r="244">
          <cell r="A244">
            <v>1556</v>
          </cell>
          <cell r="B244" t="str">
            <v>Hill City</v>
          </cell>
          <cell r="C244" t="str">
            <v>USA &amp; Canada</v>
          </cell>
          <cell r="D244">
            <v>0</v>
          </cell>
          <cell r="E244">
            <v>10</v>
          </cell>
          <cell r="F244">
            <v>11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</v>
          </cell>
        </row>
        <row r="245">
          <cell r="A245">
            <v>1557</v>
          </cell>
          <cell r="B245" t="str">
            <v>Hoxie</v>
          </cell>
          <cell r="C245" t="str">
            <v>USA &amp; Canada</v>
          </cell>
          <cell r="D245">
            <v>0</v>
          </cell>
          <cell r="E245">
            <v>20</v>
          </cell>
          <cell r="F245">
            <v>20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1559</v>
          </cell>
          <cell r="B246" t="str">
            <v>Lindsborg</v>
          </cell>
          <cell r="C246" t="str">
            <v>USA &amp; Canada</v>
          </cell>
          <cell r="D246">
            <v>0</v>
          </cell>
          <cell r="E246">
            <v>9</v>
          </cell>
          <cell r="F246">
            <v>8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</v>
          </cell>
        </row>
        <row r="247">
          <cell r="A247">
            <v>1560</v>
          </cell>
          <cell r="B247" t="str">
            <v>Lyons</v>
          </cell>
          <cell r="C247" t="str">
            <v>USA &amp; Canada</v>
          </cell>
          <cell r="D247">
            <v>0</v>
          </cell>
          <cell r="E247">
            <v>22</v>
          </cell>
          <cell r="F247">
            <v>24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</v>
          </cell>
        </row>
        <row r="248">
          <cell r="A248">
            <v>1561</v>
          </cell>
          <cell r="B248" t="str">
            <v>McPherson</v>
          </cell>
          <cell r="C248" t="str">
            <v>USA &amp; Canada</v>
          </cell>
          <cell r="D248">
            <v>0</v>
          </cell>
          <cell r="E248">
            <v>45</v>
          </cell>
          <cell r="F248">
            <v>41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-4</v>
          </cell>
        </row>
        <row r="249">
          <cell r="A249">
            <v>1562</v>
          </cell>
          <cell r="B249" t="str">
            <v>Ness City</v>
          </cell>
          <cell r="C249" t="str">
            <v>USA &amp; Canada</v>
          </cell>
          <cell r="D249">
            <v>0</v>
          </cell>
          <cell r="E249">
            <v>17</v>
          </cell>
          <cell r="F249">
            <v>21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4</v>
          </cell>
        </row>
        <row r="250">
          <cell r="A250">
            <v>1563</v>
          </cell>
          <cell r="B250" t="str">
            <v>Norton</v>
          </cell>
          <cell r="C250" t="str">
            <v>USA &amp; Canada</v>
          </cell>
          <cell r="D250">
            <v>0</v>
          </cell>
          <cell r="E250">
            <v>13</v>
          </cell>
          <cell r="F250">
            <v>12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-1</v>
          </cell>
        </row>
        <row r="251">
          <cell r="A251">
            <v>1564</v>
          </cell>
          <cell r="B251" t="str">
            <v>Oberlin</v>
          </cell>
          <cell r="C251" t="str">
            <v>USA &amp; Canada</v>
          </cell>
          <cell r="D251">
            <v>0</v>
          </cell>
          <cell r="E251">
            <v>37</v>
          </cell>
          <cell r="F251">
            <v>35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-2</v>
          </cell>
        </row>
        <row r="252">
          <cell r="A252">
            <v>1565</v>
          </cell>
          <cell r="B252" t="str">
            <v>Osborne</v>
          </cell>
          <cell r="C252" t="str">
            <v>USA &amp; Canada</v>
          </cell>
          <cell r="D252">
            <v>0</v>
          </cell>
          <cell r="E252">
            <v>13</v>
          </cell>
          <cell r="F252">
            <v>15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2</v>
          </cell>
        </row>
        <row r="253">
          <cell r="A253">
            <v>1566</v>
          </cell>
          <cell r="B253" t="str">
            <v>Phillipsburg</v>
          </cell>
          <cell r="C253" t="str">
            <v>USA &amp; Canada</v>
          </cell>
          <cell r="D253">
            <v>0</v>
          </cell>
          <cell r="E253">
            <v>49</v>
          </cell>
          <cell r="F253">
            <v>49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1568</v>
          </cell>
          <cell r="B254" t="str">
            <v>Russell</v>
          </cell>
          <cell r="C254" t="str">
            <v>USA &amp; Canada</v>
          </cell>
          <cell r="D254">
            <v>0</v>
          </cell>
          <cell r="E254">
            <v>37</v>
          </cell>
          <cell r="F254">
            <v>39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2</v>
          </cell>
        </row>
        <row r="255">
          <cell r="A255">
            <v>1570</v>
          </cell>
          <cell r="B255" t="str">
            <v>Salina</v>
          </cell>
          <cell r="C255" t="str">
            <v>USA &amp; Canada</v>
          </cell>
          <cell r="D255">
            <v>0</v>
          </cell>
          <cell r="E255">
            <v>139</v>
          </cell>
          <cell r="F255">
            <v>135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-4</v>
          </cell>
        </row>
        <row r="256">
          <cell r="A256">
            <v>1571</v>
          </cell>
          <cell r="B256" t="str">
            <v>Sharon Springs</v>
          </cell>
          <cell r="C256" t="str">
            <v>USA &amp; Canada</v>
          </cell>
          <cell r="D256">
            <v>0</v>
          </cell>
          <cell r="E256">
            <v>10</v>
          </cell>
          <cell r="F256">
            <v>10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1573</v>
          </cell>
          <cell r="B257" t="str">
            <v>Sterling</v>
          </cell>
          <cell r="C257" t="str">
            <v>USA &amp; Canada</v>
          </cell>
          <cell r="D257">
            <v>0</v>
          </cell>
          <cell r="E257">
            <v>17</v>
          </cell>
          <cell r="F257">
            <v>19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2</v>
          </cell>
        </row>
        <row r="258">
          <cell r="A258">
            <v>1576</v>
          </cell>
          <cell r="B258" t="str">
            <v>Washington</v>
          </cell>
          <cell r="C258" t="str">
            <v>USA &amp; Canada</v>
          </cell>
          <cell r="D258">
            <v>0</v>
          </cell>
          <cell r="E258">
            <v>36</v>
          </cell>
          <cell r="F258">
            <v>37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</v>
          </cell>
        </row>
        <row r="259">
          <cell r="A259">
            <v>1577</v>
          </cell>
          <cell r="B259" t="str">
            <v>Arkansas City</v>
          </cell>
          <cell r="C259" t="str">
            <v>USA &amp; Canada</v>
          </cell>
          <cell r="D259">
            <v>0</v>
          </cell>
          <cell r="E259">
            <v>68</v>
          </cell>
          <cell r="F259">
            <v>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</v>
          </cell>
        </row>
        <row r="260">
          <cell r="A260">
            <v>1579</v>
          </cell>
          <cell r="B260" t="str">
            <v>Cimarron</v>
          </cell>
          <cell r="C260" t="str">
            <v>USA &amp; Canada</v>
          </cell>
          <cell r="D260">
            <v>0</v>
          </cell>
          <cell r="E260">
            <v>22</v>
          </cell>
          <cell r="F260">
            <v>20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-2</v>
          </cell>
        </row>
        <row r="261">
          <cell r="A261">
            <v>1580</v>
          </cell>
          <cell r="B261" t="str">
            <v>Derby</v>
          </cell>
          <cell r="C261" t="str">
            <v>USA &amp; Canada</v>
          </cell>
          <cell r="D261">
            <v>0</v>
          </cell>
          <cell r="E261">
            <v>67</v>
          </cell>
          <cell r="F261">
            <v>68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</v>
          </cell>
        </row>
        <row r="262">
          <cell r="A262">
            <v>1581</v>
          </cell>
          <cell r="B262" t="str">
            <v>Dodge City</v>
          </cell>
          <cell r="C262" t="str">
            <v>USA &amp; Canada</v>
          </cell>
          <cell r="D262">
            <v>0</v>
          </cell>
          <cell r="E262">
            <v>38</v>
          </cell>
          <cell r="F262">
            <v>38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1582</v>
          </cell>
          <cell r="B263" t="str">
            <v>El Dorado</v>
          </cell>
          <cell r="C263" t="str">
            <v>USA &amp; Canada</v>
          </cell>
          <cell r="D263">
            <v>0</v>
          </cell>
          <cell r="E263">
            <v>41</v>
          </cell>
          <cell r="F263">
            <v>36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-5</v>
          </cell>
        </row>
        <row r="264">
          <cell r="A264">
            <v>1583</v>
          </cell>
          <cell r="B264" t="str">
            <v>Garden City</v>
          </cell>
          <cell r="C264" t="str">
            <v>USA &amp; Canada</v>
          </cell>
          <cell r="D264">
            <v>0</v>
          </cell>
          <cell r="E264">
            <v>47</v>
          </cell>
          <cell r="F264">
            <v>47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1585</v>
          </cell>
          <cell r="B265" t="str">
            <v>Hugoton</v>
          </cell>
          <cell r="C265" t="str">
            <v>USA &amp; Canada</v>
          </cell>
          <cell r="D265">
            <v>0</v>
          </cell>
          <cell r="E265">
            <v>16</v>
          </cell>
          <cell r="F265">
            <v>15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-1</v>
          </cell>
        </row>
        <row r="266">
          <cell r="A266">
            <v>1586</v>
          </cell>
          <cell r="B266" t="str">
            <v>Hutchinson</v>
          </cell>
          <cell r="C266" t="str">
            <v>USA &amp; Canada</v>
          </cell>
          <cell r="D266">
            <v>0</v>
          </cell>
          <cell r="E266">
            <v>100</v>
          </cell>
          <cell r="F266">
            <v>99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-1</v>
          </cell>
        </row>
        <row r="267">
          <cell r="A267">
            <v>1587</v>
          </cell>
          <cell r="B267" t="str">
            <v>Johnson</v>
          </cell>
          <cell r="C267" t="str">
            <v>USA &amp; Canada</v>
          </cell>
          <cell r="D267">
            <v>0</v>
          </cell>
          <cell r="E267">
            <v>16</v>
          </cell>
          <cell r="F267">
            <v>15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-1</v>
          </cell>
        </row>
        <row r="268">
          <cell r="A268">
            <v>1588</v>
          </cell>
          <cell r="B268" t="str">
            <v>Kingman</v>
          </cell>
          <cell r="C268" t="str">
            <v>USA &amp; Canada</v>
          </cell>
          <cell r="D268">
            <v>0</v>
          </cell>
          <cell r="E268">
            <v>24</v>
          </cell>
          <cell r="F268">
            <v>25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</v>
          </cell>
        </row>
        <row r="269">
          <cell r="A269">
            <v>1589</v>
          </cell>
          <cell r="B269" t="str">
            <v>Kinsley</v>
          </cell>
          <cell r="C269" t="str">
            <v>USA &amp; Canada</v>
          </cell>
          <cell r="D269">
            <v>0</v>
          </cell>
          <cell r="E269">
            <v>8</v>
          </cell>
          <cell r="F269">
            <v>16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8</v>
          </cell>
        </row>
        <row r="270">
          <cell r="A270">
            <v>1590</v>
          </cell>
          <cell r="B270" t="str">
            <v>Larned</v>
          </cell>
          <cell r="C270" t="str">
            <v>USA &amp; Canada</v>
          </cell>
          <cell r="D270">
            <v>0</v>
          </cell>
          <cell r="E270">
            <v>17</v>
          </cell>
          <cell r="F270">
            <v>16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-1</v>
          </cell>
        </row>
        <row r="271">
          <cell r="A271">
            <v>1591</v>
          </cell>
          <cell r="B271" t="str">
            <v>Liberal</v>
          </cell>
          <cell r="C271" t="str">
            <v>USA &amp; Canada</v>
          </cell>
          <cell r="D271">
            <v>0</v>
          </cell>
          <cell r="E271">
            <v>54</v>
          </cell>
          <cell r="F271">
            <v>47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-7</v>
          </cell>
        </row>
        <row r="272">
          <cell r="A272">
            <v>1592</v>
          </cell>
          <cell r="B272" t="str">
            <v>Newton</v>
          </cell>
          <cell r="C272" t="str">
            <v>USA &amp; Canada</v>
          </cell>
          <cell r="D272">
            <v>0</v>
          </cell>
          <cell r="E272">
            <v>57</v>
          </cell>
          <cell r="F272">
            <v>52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-5</v>
          </cell>
        </row>
        <row r="273">
          <cell r="A273">
            <v>1593</v>
          </cell>
          <cell r="B273" t="str">
            <v>Pratt</v>
          </cell>
          <cell r="C273" t="str">
            <v>USA &amp; Canada</v>
          </cell>
          <cell r="D273">
            <v>0</v>
          </cell>
          <cell r="E273">
            <v>56</v>
          </cell>
          <cell r="F273">
            <v>54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-2</v>
          </cell>
        </row>
        <row r="274">
          <cell r="A274">
            <v>1594</v>
          </cell>
          <cell r="B274" t="str">
            <v>Sublette</v>
          </cell>
          <cell r="C274" t="str">
            <v>USA &amp; Canada</v>
          </cell>
          <cell r="D274">
            <v>0</v>
          </cell>
          <cell r="E274">
            <v>18</v>
          </cell>
          <cell r="F274">
            <v>17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-1</v>
          </cell>
        </row>
        <row r="275">
          <cell r="A275">
            <v>1595</v>
          </cell>
          <cell r="B275" t="str">
            <v>Syracuse</v>
          </cell>
          <cell r="C275" t="str">
            <v>USA &amp; Canada</v>
          </cell>
          <cell r="D275">
            <v>0</v>
          </cell>
          <cell r="E275">
            <v>18</v>
          </cell>
          <cell r="F275">
            <v>18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1596</v>
          </cell>
          <cell r="B276" t="str">
            <v>Ulysses</v>
          </cell>
          <cell r="C276" t="str">
            <v>USA &amp; Canada</v>
          </cell>
          <cell r="D276">
            <v>0</v>
          </cell>
          <cell r="E276">
            <v>30</v>
          </cell>
          <cell r="F276">
            <v>30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1597</v>
          </cell>
          <cell r="B277" t="str">
            <v>Wellington</v>
          </cell>
          <cell r="C277" t="str">
            <v>USA &amp; Canada</v>
          </cell>
          <cell r="D277">
            <v>0</v>
          </cell>
          <cell r="E277">
            <v>12</v>
          </cell>
          <cell r="F277">
            <v>12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1598</v>
          </cell>
          <cell r="B278" t="str">
            <v>Wichita</v>
          </cell>
          <cell r="C278" t="str">
            <v>USA &amp; Canada</v>
          </cell>
          <cell r="D278">
            <v>0</v>
          </cell>
          <cell r="E278">
            <v>412</v>
          </cell>
          <cell r="F278">
            <v>417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5</v>
          </cell>
        </row>
        <row r="279">
          <cell r="A279">
            <v>1599</v>
          </cell>
          <cell r="B279" t="str">
            <v>Winfield</v>
          </cell>
          <cell r="C279" t="str">
            <v>USA &amp; Canada</v>
          </cell>
          <cell r="D279">
            <v>0</v>
          </cell>
          <cell r="E279">
            <v>84</v>
          </cell>
          <cell r="F279">
            <v>75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-9</v>
          </cell>
        </row>
        <row r="280">
          <cell r="A280">
            <v>1600</v>
          </cell>
          <cell r="B280" t="str">
            <v>Beaver</v>
          </cell>
          <cell r="C280" t="str">
            <v>USA &amp; Canada</v>
          </cell>
          <cell r="D280">
            <v>0</v>
          </cell>
          <cell r="E280">
            <v>19</v>
          </cell>
          <cell r="F280">
            <v>15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-4</v>
          </cell>
        </row>
        <row r="281">
          <cell r="A281">
            <v>1601</v>
          </cell>
          <cell r="B281" t="str">
            <v>Boise City</v>
          </cell>
          <cell r="C281" t="str">
            <v>USA &amp; Canada</v>
          </cell>
          <cell r="D281">
            <v>0</v>
          </cell>
          <cell r="E281">
            <v>20</v>
          </cell>
          <cell r="F281">
            <v>21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</v>
          </cell>
        </row>
        <row r="282">
          <cell r="A282">
            <v>1602</v>
          </cell>
          <cell r="B282" t="str">
            <v>Guymon</v>
          </cell>
          <cell r="C282" t="str">
            <v>USA &amp; Canada</v>
          </cell>
          <cell r="D282">
            <v>0</v>
          </cell>
          <cell r="E282">
            <v>25</v>
          </cell>
          <cell r="F282">
            <v>25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1603</v>
          </cell>
          <cell r="B283" t="str">
            <v>Texhoma</v>
          </cell>
          <cell r="C283" t="str">
            <v>USA &amp; Canada</v>
          </cell>
          <cell r="D283">
            <v>0</v>
          </cell>
          <cell r="E283">
            <v>15</v>
          </cell>
          <cell r="F283">
            <v>15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1617</v>
          </cell>
          <cell r="B284" t="str">
            <v>Howard</v>
          </cell>
          <cell r="C284" t="str">
            <v>USA &amp; Canada</v>
          </cell>
          <cell r="D284">
            <v>0</v>
          </cell>
          <cell r="E284">
            <v>14</v>
          </cell>
          <cell r="F284">
            <v>13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-1</v>
          </cell>
        </row>
        <row r="285">
          <cell r="A285">
            <v>21665</v>
          </cell>
          <cell r="B285" t="str">
            <v>East Wichita</v>
          </cell>
          <cell r="C285" t="str">
            <v>USA &amp; Canada</v>
          </cell>
          <cell r="D285">
            <v>0</v>
          </cell>
          <cell r="E285">
            <v>102</v>
          </cell>
          <cell r="F285">
            <v>92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-10</v>
          </cell>
        </row>
        <row r="286">
          <cell r="A286">
            <v>24865</v>
          </cell>
          <cell r="B286" t="str">
            <v>West Wichita</v>
          </cell>
          <cell r="C286" t="str">
            <v>USA &amp; Canada</v>
          </cell>
          <cell r="D286">
            <v>0</v>
          </cell>
          <cell r="E286">
            <v>61</v>
          </cell>
          <cell r="F286">
            <v>61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55937</v>
          </cell>
          <cell r="B287" t="str">
            <v>West Sedgwick County-Sunrise</v>
          </cell>
          <cell r="C287" t="str">
            <v>USA &amp; Canada</v>
          </cell>
          <cell r="D287">
            <v>0</v>
          </cell>
          <cell r="E287">
            <v>43</v>
          </cell>
          <cell r="F287">
            <v>39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-4</v>
          </cell>
        </row>
        <row r="288">
          <cell r="A288">
            <v>61190</v>
          </cell>
          <cell r="B288" t="str">
            <v>Andover</v>
          </cell>
          <cell r="C288" t="str">
            <v>USA &amp; Canada</v>
          </cell>
          <cell r="D288">
            <v>0</v>
          </cell>
          <cell r="E288">
            <v>32</v>
          </cell>
          <cell r="F288">
            <v>28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-4</v>
          </cell>
        </row>
        <row r="289">
          <cell r="A289">
            <v>83151</v>
          </cell>
          <cell r="B289" t="str">
            <v>Hays Sunrise</v>
          </cell>
          <cell r="C289" t="str">
            <v>USA &amp; Canada</v>
          </cell>
          <cell r="D289">
            <v>0</v>
          </cell>
          <cell r="E289">
            <v>17</v>
          </cell>
          <cell r="F289">
            <v>15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-2</v>
          </cell>
        </row>
        <row r="290">
          <cell r="A290">
            <v>83429</v>
          </cell>
          <cell r="B290" t="str">
            <v>Old Town Wichita</v>
          </cell>
          <cell r="C290" t="str">
            <v>USA &amp; Canada</v>
          </cell>
          <cell r="D290">
            <v>0</v>
          </cell>
          <cell r="E290">
            <v>8</v>
          </cell>
          <cell r="F290">
            <v>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2</v>
          </cell>
        </row>
        <row r="291">
          <cell r="A291">
            <v>85714</v>
          </cell>
          <cell r="B291" t="str">
            <v>E-Club of Heart of America District 5670</v>
          </cell>
          <cell r="C291" t="str">
            <v>USA &amp; Canada</v>
          </cell>
          <cell r="D291">
            <v>0</v>
          </cell>
          <cell r="E291">
            <v>18</v>
          </cell>
          <cell r="F291">
            <v>20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</v>
          </cell>
        </row>
        <row r="292">
          <cell r="A292" t="str">
            <v>Existing Club Totals</v>
          </cell>
          <cell r="B292">
            <v>0</v>
          </cell>
          <cell r="C292">
            <v>0</v>
          </cell>
          <cell r="D292">
            <v>0</v>
          </cell>
          <cell r="E292">
            <v>2485</v>
          </cell>
          <cell r="F292">
            <v>2460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-25</v>
          </cell>
        </row>
        <row r="293">
          <cell r="A293">
            <v>0</v>
          </cell>
        </row>
        <row r="294">
          <cell r="A294" t="str">
            <v>No New Clubs Chartered Since 1 July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Club ID</v>
          </cell>
          <cell r="B295" t="str">
            <v>Club Name</v>
          </cell>
          <cell r="C295" t="str">
            <v>Region 14 Name</v>
          </cell>
          <cell r="D295">
            <v>0</v>
          </cell>
          <cell r="E295" t="str">
            <v>Member Count @ 1 July</v>
          </cell>
          <cell r="F295" t="str">
            <v>Member Count @ Current</v>
          </cell>
          <cell r="G295">
            <v>0</v>
          </cell>
          <cell r="H295" t="str">
            <v>Termination Reason</v>
          </cell>
          <cell r="I295">
            <v>0</v>
          </cell>
          <cell r="J295" t="str">
            <v>Termination Date</v>
          </cell>
          <cell r="K295" t="str">
            <v>Net Change from 1 July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New Club Totals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D298">
            <v>0</v>
          </cell>
          <cell r="G298">
            <v>0</v>
          </cell>
          <cell r="I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 t="str">
            <v>Member at 1 July</v>
          </cell>
          <cell r="E299">
            <v>0</v>
          </cell>
          <cell r="F299">
            <v>0</v>
          </cell>
          <cell r="G299" t="str">
            <v>Member @ Current</v>
          </cell>
          <cell r="H299">
            <v>0</v>
          </cell>
          <cell r="I299" t="str">
            <v>Net Change from 1 July</v>
          </cell>
          <cell r="J299">
            <v>0</v>
          </cell>
          <cell r="K299">
            <v>0</v>
          </cell>
        </row>
        <row r="300">
          <cell r="A300" t="str">
            <v>Total Performance For District # 5680</v>
          </cell>
          <cell r="B300">
            <v>0</v>
          </cell>
          <cell r="C300">
            <v>0</v>
          </cell>
          <cell r="D300">
            <v>2485</v>
          </cell>
          <cell r="E300">
            <v>0</v>
          </cell>
          <cell r="F300">
            <v>0</v>
          </cell>
          <cell r="G300">
            <v>2460</v>
          </cell>
          <cell r="H300">
            <v>0</v>
          </cell>
          <cell r="I300">
            <v>-25</v>
          </cell>
          <cell r="J300">
            <v>0</v>
          </cell>
          <cell r="K300">
            <v>0</v>
          </cell>
        </row>
        <row r="301">
          <cell r="A301">
            <v>0</v>
          </cell>
        </row>
        <row r="302">
          <cell r="A302" t="str">
            <v>District ID 5710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Club ID</v>
          </cell>
          <cell r="B303" t="str">
            <v>Club Name</v>
          </cell>
          <cell r="C303" t="str">
            <v>Region 14 Name</v>
          </cell>
          <cell r="D303">
            <v>0</v>
          </cell>
          <cell r="E303" t="str">
            <v>Member Count @ 1 July</v>
          </cell>
          <cell r="F303" t="str">
            <v>Member Count @ Current</v>
          </cell>
          <cell r="G303">
            <v>0</v>
          </cell>
          <cell r="H303" t="str">
            <v>Termination Reason</v>
          </cell>
          <cell r="I303">
            <v>0</v>
          </cell>
          <cell r="J303" t="str">
            <v>Termination Date</v>
          </cell>
          <cell r="K303" t="str">
            <v>Net Change from 1 July</v>
          </cell>
        </row>
        <row r="304">
          <cell r="A304">
            <v>1605</v>
          </cell>
          <cell r="B304" t="str">
            <v>Atchison</v>
          </cell>
          <cell r="C304" t="str">
            <v>USA &amp; Canada</v>
          </cell>
          <cell r="D304">
            <v>0</v>
          </cell>
          <cell r="E304">
            <v>83</v>
          </cell>
          <cell r="F304">
            <v>81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</v>
          </cell>
        </row>
        <row r="305">
          <cell r="A305">
            <v>1606</v>
          </cell>
          <cell r="B305" t="str">
            <v>Baldwin City</v>
          </cell>
          <cell r="C305" t="str">
            <v>USA &amp; Canada</v>
          </cell>
          <cell r="D305">
            <v>0</v>
          </cell>
          <cell r="E305">
            <v>19</v>
          </cell>
          <cell r="F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</v>
          </cell>
        </row>
        <row r="306">
          <cell r="A306">
            <v>1607</v>
          </cell>
          <cell r="B306" t="str">
            <v>Valley Heights, Blue Rapids</v>
          </cell>
          <cell r="C306" t="str">
            <v>USA &amp; Canada</v>
          </cell>
          <cell r="D306">
            <v>0</v>
          </cell>
          <cell r="E306">
            <v>20</v>
          </cell>
          <cell r="F306">
            <v>18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-2</v>
          </cell>
        </row>
        <row r="307">
          <cell r="A307">
            <v>1608</v>
          </cell>
          <cell r="B307" t="str">
            <v>Bonner Springs</v>
          </cell>
          <cell r="C307" t="str">
            <v>USA &amp; Canada</v>
          </cell>
          <cell r="D307">
            <v>0</v>
          </cell>
          <cell r="E307">
            <v>24</v>
          </cell>
          <cell r="F307">
            <v>20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-4</v>
          </cell>
        </row>
        <row r="308">
          <cell r="A308">
            <v>1610</v>
          </cell>
          <cell r="B308" t="str">
            <v>Burlington</v>
          </cell>
          <cell r="C308" t="str">
            <v>USA &amp; Canada</v>
          </cell>
          <cell r="D308">
            <v>0</v>
          </cell>
          <cell r="E308">
            <v>30</v>
          </cell>
          <cell r="F308">
            <v>29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-1</v>
          </cell>
        </row>
        <row r="309">
          <cell r="A309">
            <v>1611</v>
          </cell>
          <cell r="B309" t="str">
            <v>Council Grove</v>
          </cell>
          <cell r="C309" t="str">
            <v>USA &amp; Canada</v>
          </cell>
          <cell r="D309">
            <v>0</v>
          </cell>
          <cell r="E309">
            <v>39</v>
          </cell>
          <cell r="F309">
            <v>36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-3</v>
          </cell>
        </row>
        <row r="310">
          <cell r="A310">
            <v>1612</v>
          </cell>
          <cell r="B310" t="str">
            <v>De Soto</v>
          </cell>
          <cell r="C310" t="str">
            <v>USA &amp; Canada</v>
          </cell>
          <cell r="D310">
            <v>0</v>
          </cell>
          <cell r="E310">
            <v>30</v>
          </cell>
          <cell r="F310">
            <v>30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1613</v>
          </cell>
          <cell r="B311" t="str">
            <v>Emporia</v>
          </cell>
          <cell r="C311" t="str">
            <v>USA &amp; Canada</v>
          </cell>
          <cell r="D311">
            <v>0</v>
          </cell>
          <cell r="E311">
            <v>66</v>
          </cell>
          <cell r="F311">
            <v>65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-1</v>
          </cell>
        </row>
        <row r="312">
          <cell r="A312">
            <v>1615</v>
          </cell>
          <cell r="B312" t="str">
            <v>Garnett</v>
          </cell>
          <cell r="C312" t="str">
            <v>USA &amp; Canada</v>
          </cell>
          <cell r="D312">
            <v>0</v>
          </cell>
          <cell r="E312">
            <v>18</v>
          </cell>
          <cell r="F312">
            <v>14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-4</v>
          </cell>
        </row>
        <row r="313">
          <cell r="A313">
            <v>1616</v>
          </cell>
          <cell r="B313" t="str">
            <v>Holton</v>
          </cell>
          <cell r="C313" t="str">
            <v>USA &amp; Canada</v>
          </cell>
          <cell r="D313">
            <v>0</v>
          </cell>
          <cell r="E313">
            <v>18</v>
          </cell>
          <cell r="F313">
            <v>15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-3</v>
          </cell>
        </row>
        <row r="314">
          <cell r="A314">
            <v>1618</v>
          </cell>
          <cell r="B314" t="str">
            <v>Junction City</v>
          </cell>
          <cell r="C314" t="str">
            <v>USA &amp; Canada</v>
          </cell>
          <cell r="D314">
            <v>0</v>
          </cell>
          <cell r="E314">
            <v>47</v>
          </cell>
          <cell r="F314">
            <v>44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-3</v>
          </cell>
        </row>
        <row r="315">
          <cell r="A315">
            <v>1619</v>
          </cell>
          <cell r="B315" t="str">
            <v>Kansas City</v>
          </cell>
          <cell r="C315" t="str">
            <v>USA &amp; Canada</v>
          </cell>
          <cell r="D315">
            <v>0</v>
          </cell>
          <cell r="E315">
            <v>46</v>
          </cell>
          <cell r="F315">
            <v>44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-2</v>
          </cell>
        </row>
        <row r="316">
          <cell r="A316">
            <v>1620</v>
          </cell>
          <cell r="B316" t="str">
            <v>Lawrence</v>
          </cell>
          <cell r="C316" t="str">
            <v>USA &amp; Canada</v>
          </cell>
          <cell r="D316">
            <v>0</v>
          </cell>
          <cell r="E316">
            <v>185</v>
          </cell>
          <cell r="F316">
            <v>177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-8</v>
          </cell>
        </row>
        <row r="317">
          <cell r="A317">
            <v>1621</v>
          </cell>
          <cell r="B317" t="str">
            <v>Leavenworth</v>
          </cell>
          <cell r="C317" t="str">
            <v>USA &amp; Canada</v>
          </cell>
          <cell r="D317">
            <v>0</v>
          </cell>
          <cell r="E317">
            <v>76</v>
          </cell>
          <cell r="F317">
            <v>76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1622</v>
          </cell>
          <cell r="B318" t="str">
            <v>Lenexa</v>
          </cell>
          <cell r="C318" t="str">
            <v>USA &amp; Canada</v>
          </cell>
          <cell r="D318">
            <v>0</v>
          </cell>
          <cell r="E318">
            <v>47</v>
          </cell>
          <cell r="F318">
            <v>49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2</v>
          </cell>
        </row>
        <row r="319">
          <cell r="A319">
            <v>1623</v>
          </cell>
          <cell r="B319" t="str">
            <v>Manhattan</v>
          </cell>
          <cell r="C319" t="str">
            <v>USA &amp; Canada</v>
          </cell>
          <cell r="D319">
            <v>0</v>
          </cell>
          <cell r="E319">
            <v>179</v>
          </cell>
          <cell r="F319">
            <v>197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18</v>
          </cell>
        </row>
        <row r="320">
          <cell r="A320">
            <v>1624</v>
          </cell>
          <cell r="B320" t="str">
            <v>Marysville</v>
          </cell>
          <cell r="C320" t="str">
            <v>USA &amp; Canada</v>
          </cell>
          <cell r="D320">
            <v>0</v>
          </cell>
          <cell r="E320">
            <v>40</v>
          </cell>
          <cell r="F320">
            <v>37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-3</v>
          </cell>
        </row>
        <row r="321">
          <cell r="A321">
            <v>1625</v>
          </cell>
          <cell r="B321" t="str">
            <v>Olathe</v>
          </cell>
          <cell r="C321" t="str">
            <v>USA &amp; Canada</v>
          </cell>
          <cell r="D321">
            <v>0</v>
          </cell>
          <cell r="E321">
            <v>55</v>
          </cell>
          <cell r="F321">
            <v>50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-5</v>
          </cell>
        </row>
        <row r="322">
          <cell r="A322">
            <v>1626</v>
          </cell>
          <cell r="B322" t="str">
            <v>Osawatomie</v>
          </cell>
          <cell r="C322" t="str">
            <v>USA &amp; Canada</v>
          </cell>
          <cell r="D322">
            <v>0</v>
          </cell>
          <cell r="E322">
            <v>20</v>
          </cell>
          <cell r="F322">
            <v>17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-3</v>
          </cell>
        </row>
        <row r="323">
          <cell r="A323">
            <v>1627</v>
          </cell>
          <cell r="B323" t="str">
            <v>Oskaloosa</v>
          </cell>
          <cell r="C323" t="str">
            <v>USA &amp; Canada</v>
          </cell>
          <cell r="D323">
            <v>0</v>
          </cell>
          <cell r="E323">
            <v>12</v>
          </cell>
          <cell r="F323">
            <v>12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1628</v>
          </cell>
          <cell r="B324" t="str">
            <v>Ottawa</v>
          </cell>
          <cell r="C324" t="str">
            <v>USA &amp; Canada</v>
          </cell>
          <cell r="D324">
            <v>0</v>
          </cell>
          <cell r="E324">
            <v>37</v>
          </cell>
          <cell r="F324">
            <v>38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A325">
            <v>1629</v>
          </cell>
          <cell r="B325" t="str">
            <v>Overbrook</v>
          </cell>
          <cell r="C325" t="str">
            <v>USA &amp; Canada</v>
          </cell>
          <cell r="D325">
            <v>0</v>
          </cell>
          <cell r="E325">
            <v>24</v>
          </cell>
          <cell r="F325">
            <v>22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-2</v>
          </cell>
        </row>
        <row r="326">
          <cell r="A326">
            <v>1630</v>
          </cell>
          <cell r="B326" t="str">
            <v>Overland Park</v>
          </cell>
          <cell r="C326" t="str">
            <v>USA &amp; Canada</v>
          </cell>
          <cell r="D326">
            <v>0</v>
          </cell>
          <cell r="E326">
            <v>110</v>
          </cell>
          <cell r="F326">
            <v>105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-5</v>
          </cell>
        </row>
        <row r="327">
          <cell r="A327">
            <v>1631</v>
          </cell>
          <cell r="B327" t="str">
            <v>Paola</v>
          </cell>
          <cell r="C327" t="str">
            <v>USA &amp; Canada</v>
          </cell>
          <cell r="D327">
            <v>0</v>
          </cell>
          <cell r="E327">
            <v>33</v>
          </cell>
          <cell r="F327">
            <v>32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-1</v>
          </cell>
        </row>
        <row r="328">
          <cell r="A328">
            <v>1633</v>
          </cell>
          <cell r="B328" t="str">
            <v>Shawnee Mission</v>
          </cell>
          <cell r="C328" t="str">
            <v>USA &amp; Canada</v>
          </cell>
          <cell r="D328">
            <v>0</v>
          </cell>
          <cell r="E328">
            <v>40</v>
          </cell>
          <cell r="F328">
            <v>36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-4</v>
          </cell>
        </row>
        <row r="329">
          <cell r="A329">
            <v>1634</v>
          </cell>
          <cell r="B329" t="str">
            <v>Topeka</v>
          </cell>
          <cell r="C329" t="str">
            <v>USA &amp; Canada</v>
          </cell>
          <cell r="D329">
            <v>0</v>
          </cell>
          <cell r="E329">
            <v>179</v>
          </cell>
          <cell r="F329">
            <v>175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-4</v>
          </cell>
        </row>
        <row r="330">
          <cell r="A330">
            <v>1635</v>
          </cell>
          <cell r="B330" t="str">
            <v>Topeka West</v>
          </cell>
          <cell r="C330" t="str">
            <v>USA &amp; Canada</v>
          </cell>
          <cell r="D330">
            <v>0</v>
          </cell>
          <cell r="E330">
            <v>15</v>
          </cell>
          <cell r="F330">
            <v>13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-2</v>
          </cell>
        </row>
        <row r="331">
          <cell r="A331">
            <v>1636</v>
          </cell>
          <cell r="B331" t="str">
            <v>Valley Falls</v>
          </cell>
          <cell r="C331" t="str">
            <v>USA &amp; Canada</v>
          </cell>
          <cell r="D331">
            <v>0</v>
          </cell>
          <cell r="E331">
            <v>20</v>
          </cell>
          <cell r="F331">
            <v>20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23041</v>
          </cell>
          <cell r="B332" t="str">
            <v>Johnson County</v>
          </cell>
          <cell r="C332" t="str">
            <v>USA &amp; Canada</v>
          </cell>
          <cell r="D332">
            <v>0</v>
          </cell>
          <cell r="E332">
            <v>19</v>
          </cell>
          <cell r="F332">
            <v>19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23300</v>
          </cell>
          <cell r="B333" t="str">
            <v>Topeka South</v>
          </cell>
          <cell r="C333" t="str">
            <v>USA &amp; Canada</v>
          </cell>
          <cell r="D333">
            <v>0</v>
          </cell>
          <cell r="E333">
            <v>131</v>
          </cell>
          <cell r="F333">
            <v>130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-1</v>
          </cell>
        </row>
        <row r="334">
          <cell r="A334">
            <v>26710</v>
          </cell>
          <cell r="B334" t="str">
            <v>Overland Park South</v>
          </cell>
          <cell r="C334" t="str">
            <v>USA &amp; Canada</v>
          </cell>
          <cell r="D334">
            <v>0</v>
          </cell>
          <cell r="E334">
            <v>87</v>
          </cell>
          <cell r="F334">
            <v>88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</v>
          </cell>
        </row>
        <row r="335">
          <cell r="A335">
            <v>30356</v>
          </cell>
          <cell r="B335" t="str">
            <v>Jayhawk Breakfast Lawrence</v>
          </cell>
          <cell r="C335" t="str">
            <v>USA &amp; Canada</v>
          </cell>
          <cell r="D335">
            <v>0</v>
          </cell>
          <cell r="E335">
            <v>80</v>
          </cell>
          <cell r="F335">
            <v>84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</v>
          </cell>
        </row>
        <row r="336">
          <cell r="A336">
            <v>30590</v>
          </cell>
          <cell r="B336" t="str">
            <v>Leawood</v>
          </cell>
          <cell r="C336" t="str">
            <v>USA &amp; Canada</v>
          </cell>
          <cell r="D336">
            <v>0</v>
          </cell>
          <cell r="E336">
            <v>52</v>
          </cell>
          <cell r="F336">
            <v>57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5</v>
          </cell>
        </row>
        <row r="337">
          <cell r="A337">
            <v>31782</v>
          </cell>
          <cell r="B337" t="str">
            <v>Louisburg</v>
          </cell>
          <cell r="C337" t="str">
            <v>USA &amp; Canada</v>
          </cell>
          <cell r="D337">
            <v>0</v>
          </cell>
          <cell r="E337">
            <v>34</v>
          </cell>
          <cell r="F337">
            <v>29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-5</v>
          </cell>
        </row>
        <row r="338">
          <cell r="A338">
            <v>31800</v>
          </cell>
          <cell r="B338" t="str">
            <v>Gardner</v>
          </cell>
          <cell r="C338" t="str">
            <v>USA &amp; Canada</v>
          </cell>
          <cell r="D338">
            <v>0</v>
          </cell>
          <cell r="E338">
            <v>49</v>
          </cell>
          <cell r="F338">
            <v>45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-4</v>
          </cell>
        </row>
        <row r="339">
          <cell r="A339">
            <v>50207</v>
          </cell>
          <cell r="B339" t="str">
            <v>Shawnee</v>
          </cell>
          <cell r="C339" t="str">
            <v>USA &amp; Canada</v>
          </cell>
          <cell r="D339">
            <v>0</v>
          </cell>
          <cell r="E339">
            <v>49</v>
          </cell>
          <cell r="F339">
            <v>52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3</v>
          </cell>
        </row>
        <row r="340">
          <cell r="A340">
            <v>50319</v>
          </cell>
          <cell r="B340" t="str">
            <v>Manhattan Konza</v>
          </cell>
          <cell r="C340" t="str">
            <v>USA &amp; Canada</v>
          </cell>
          <cell r="D340">
            <v>0</v>
          </cell>
          <cell r="E340">
            <v>80</v>
          </cell>
          <cell r="F340">
            <v>91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11</v>
          </cell>
        </row>
        <row r="341">
          <cell r="A341">
            <v>50683</v>
          </cell>
          <cell r="B341" t="str">
            <v>Spring Hill</v>
          </cell>
          <cell r="C341" t="str">
            <v>USA &amp; Canada</v>
          </cell>
          <cell r="D341">
            <v>0</v>
          </cell>
          <cell r="E341">
            <v>10</v>
          </cell>
          <cell r="F341">
            <v>10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51500</v>
          </cell>
          <cell r="B342" t="str">
            <v>Olathe-Santa Fe Trail</v>
          </cell>
          <cell r="C342" t="str">
            <v>USA &amp; Canada</v>
          </cell>
          <cell r="D342">
            <v>0</v>
          </cell>
          <cell r="E342">
            <v>28</v>
          </cell>
          <cell r="F342">
            <v>30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2</v>
          </cell>
        </row>
        <row r="343">
          <cell r="A343">
            <v>61504</v>
          </cell>
          <cell r="B343" t="str">
            <v>Lawrence Central</v>
          </cell>
          <cell r="C343" t="str">
            <v>USA &amp; Canada</v>
          </cell>
          <cell r="D343">
            <v>0</v>
          </cell>
          <cell r="E343">
            <v>36</v>
          </cell>
          <cell r="F343">
            <v>38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</v>
          </cell>
        </row>
        <row r="344">
          <cell r="A344">
            <v>61505</v>
          </cell>
          <cell r="B344" t="str">
            <v>Topeka North</v>
          </cell>
          <cell r="C344" t="str">
            <v>USA &amp; Canada</v>
          </cell>
          <cell r="D344">
            <v>0</v>
          </cell>
          <cell r="E344">
            <v>9</v>
          </cell>
          <cell r="F344">
            <v>9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75163</v>
          </cell>
          <cell r="B345" t="str">
            <v>Village West (Kansas City)</v>
          </cell>
          <cell r="C345" t="str">
            <v>USA &amp; Canada</v>
          </cell>
          <cell r="D345">
            <v>0</v>
          </cell>
          <cell r="E345">
            <v>28</v>
          </cell>
          <cell r="F345">
            <v>34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6</v>
          </cell>
        </row>
        <row r="346">
          <cell r="A346">
            <v>83484</v>
          </cell>
          <cell r="B346" t="str">
            <v>Johnson County-Sunset</v>
          </cell>
          <cell r="C346" t="str">
            <v>USA &amp; Canada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83855</v>
          </cell>
          <cell r="B347" t="str">
            <v>Western Johnson County</v>
          </cell>
          <cell r="C347" t="str">
            <v>USA &amp; Canada</v>
          </cell>
          <cell r="D347">
            <v>0</v>
          </cell>
          <cell r="E347">
            <v>27</v>
          </cell>
          <cell r="F347">
            <v>28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</v>
          </cell>
        </row>
        <row r="348">
          <cell r="A348">
            <v>88526</v>
          </cell>
          <cell r="B348" t="str">
            <v>Ambassadors (West Kansas City)</v>
          </cell>
          <cell r="C348" t="str">
            <v>USA &amp; Canada</v>
          </cell>
          <cell r="D348">
            <v>0</v>
          </cell>
          <cell r="E348">
            <v>23</v>
          </cell>
          <cell r="F348">
            <v>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3</v>
          </cell>
        </row>
        <row r="349">
          <cell r="A349" t="str">
            <v>Existing Club Totals</v>
          </cell>
          <cell r="B349">
            <v>0</v>
          </cell>
          <cell r="C349">
            <v>0</v>
          </cell>
          <cell r="D349">
            <v>0</v>
          </cell>
          <cell r="E349">
            <v>2254</v>
          </cell>
          <cell r="F349">
            <v>2242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-12</v>
          </cell>
        </row>
        <row r="350">
          <cell r="A350">
            <v>0</v>
          </cell>
        </row>
        <row r="351">
          <cell r="A351" t="str">
            <v>No New Clubs Chartered Since 1 July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Club ID</v>
          </cell>
          <cell r="B352" t="str">
            <v>Club Name</v>
          </cell>
          <cell r="C352" t="str">
            <v>Region 14 Name</v>
          </cell>
          <cell r="D352">
            <v>0</v>
          </cell>
          <cell r="E352" t="str">
            <v>Member Count @ 1 July</v>
          </cell>
          <cell r="F352" t="str">
            <v>Member Count @ Current</v>
          </cell>
          <cell r="G352">
            <v>0</v>
          </cell>
          <cell r="H352" t="str">
            <v>Termination Reason</v>
          </cell>
          <cell r="I352">
            <v>0</v>
          </cell>
          <cell r="J352" t="str">
            <v>Termination Date</v>
          </cell>
          <cell r="K352" t="str">
            <v>Net Change from 1 July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New Club Totals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D355">
            <v>0</v>
          </cell>
          <cell r="G355">
            <v>0</v>
          </cell>
          <cell r="I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 t="str">
            <v>Member at 1 July</v>
          </cell>
          <cell r="E356">
            <v>0</v>
          </cell>
          <cell r="F356">
            <v>0</v>
          </cell>
          <cell r="G356" t="str">
            <v>Member @ Current</v>
          </cell>
          <cell r="H356">
            <v>0</v>
          </cell>
          <cell r="I356" t="str">
            <v>Net Change from 1 July</v>
          </cell>
          <cell r="J356">
            <v>0</v>
          </cell>
          <cell r="K356">
            <v>0</v>
          </cell>
        </row>
        <row r="357">
          <cell r="A357" t="str">
            <v>Total Performance For District # 5710</v>
          </cell>
          <cell r="B357">
            <v>0</v>
          </cell>
          <cell r="C357">
            <v>0</v>
          </cell>
          <cell r="D357">
            <v>2254</v>
          </cell>
          <cell r="E357">
            <v>0</v>
          </cell>
          <cell r="F357">
            <v>0</v>
          </cell>
          <cell r="G357">
            <v>2242</v>
          </cell>
          <cell r="H357">
            <v>0</v>
          </cell>
          <cell r="I357">
            <v>-12</v>
          </cell>
          <cell r="J357">
            <v>0</v>
          </cell>
          <cell r="K357">
            <v>0</v>
          </cell>
        </row>
        <row r="358">
          <cell r="A358">
            <v>0</v>
          </cell>
        </row>
        <row r="359">
          <cell r="A359" t="str">
            <v>District ID 5790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Club ID</v>
          </cell>
          <cell r="B360" t="str">
            <v>Club Name</v>
          </cell>
          <cell r="C360" t="str">
            <v>Region 14 Name</v>
          </cell>
          <cell r="D360">
            <v>0</v>
          </cell>
          <cell r="E360" t="str">
            <v>Member Count @ 1 July</v>
          </cell>
          <cell r="F360" t="str">
            <v>Member Count @ Current</v>
          </cell>
          <cell r="G360">
            <v>0</v>
          </cell>
          <cell r="H360" t="str">
            <v>Termination Reason</v>
          </cell>
          <cell r="I360">
            <v>0</v>
          </cell>
          <cell r="J360" t="str">
            <v>Termination Date</v>
          </cell>
          <cell r="K360" t="str">
            <v>Net Change from 1 July</v>
          </cell>
        </row>
        <row r="361">
          <cell r="A361">
            <v>1762</v>
          </cell>
          <cell r="B361" t="str">
            <v>Abilene</v>
          </cell>
          <cell r="C361" t="str">
            <v>USA &amp; Canada</v>
          </cell>
          <cell r="D361">
            <v>0</v>
          </cell>
          <cell r="E361">
            <v>71</v>
          </cell>
          <cell r="F361">
            <v>68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-3</v>
          </cell>
        </row>
        <row r="362">
          <cell r="A362">
            <v>1763</v>
          </cell>
          <cell r="B362" t="str">
            <v>Arlington</v>
          </cell>
          <cell r="C362" t="str">
            <v>USA &amp; Canada</v>
          </cell>
          <cell r="D362">
            <v>0</v>
          </cell>
          <cell r="E362">
            <v>138</v>
          </cell>
          <cell r="F362">
            <v>140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2</v>
          </cell>
        </row>
        <row r="363">
          <cell r="A363">
            <v>1764</v>
          </cell>
          <cell r="B363" t="str">
            <v>Arlington (North)</v>
          </cell>
          <cell r="C363" t="str">
            <v>USA &amp; Canada</v>
          </cell>
          <cell r="D363">
            <v>0</v>
          </cell>
          <cell r="E363">
            <v>30</v>
          </cell>
          <cell r="F363">
            <v>29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-1</v>
          </cell>
        </row>
        <row r="364">
          <cell r="A364">
            <v>1766</v>
          </cell>
          <cell r="B364" t="str">
            <v>Arlington West</v>
          </cell>
          <cell r="C364" t="str">
            <v>USA &amp; Canada</v>
          </cell>
          <cell r="D364">
            <v>0</v>
          </cell>
          <cell r="E364">
            <v>34</v>
          </cell>
          <cell r="F364">
            <v>31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-3</v>
          </cell>
        </row>
        <row r="365">
          <cell r="A365">
            <v>1767</v>
          </cell>
          <cell r="B365" t="str">
            <v>Azle</v>
          </cell>
          <cell r="C365" t="str">
            <v>USA &amp; Canada</v>
          </cell>
          <cell r="D365">
            <v>0</v>
          </cell>
          <cell r="E365">
            <v>34</v>
          </cell>
          <cell r="F365">
            <v>36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2</v>
          </cell>
        </row>
        <row r="366">
          <cell r="A366">
            <v>1768</v>
          </cell>
          <cell r="B366" t="str">
            <v>Bowie</v>
          </cell>
          <cell r="C366" t="str">
            <v>USA &amp; Canada</v>
          </cell>
          <cell r="D366">
            <v>0</v>
          </cell>
          <cell r="E366">
            <v>17</v>
          </cell>
          <cell r="F366">
            <v>18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</v>
          </cell>
        </row>
        <row r="367">
          <cell r="A367">
            <v>1769</v>
          </cell>
          <cell r="B367" t="str">
            <v>Breckenridge</v>
          </cell>
          <cell r="C367" t="str">
            <v>USA &amp; Canada</v>
          </cell>
          <cell r="D367">
            <v>0</v>
          </cell>
          <cell r="E367">
            <v>26</v>
          </cell>
          <cell r="F367">
            <v>21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-5</v>
          </cell>
        </row>
        <row r="368">
          <cell r="A368">
            <v>1770</v>
          </cell>
          <cell r="B368" t="str">
            <v>Brownwood</v>
          </cell>
          <cell r="C368" t="str">
            <v>USA &amp; Canada</v>
          </cell>
          <cell r="D368">
            <v>0</v>
          </cell>
          <cell r="E368">
            <v>15</v>
          </cell>
          <cell r="F368">
            <v>16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</v>
          </cell>
        </row>
        <row r="369">
          <cell r="A369">
            <v>1772</v>
          </cell>
          <cell r="B369" t="str">
            <v>Burkburnett</v>
          </cell>
          <cell r="C369" t="str">
            <v>USA &amp; Canada</v>
          </cell>
          <cell r="D369">
            <v>0</v>
          </cell>
          <cell r="E369">
            <v>29</v>
          </cell>
          <cell r="F369">
            <v>29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1773</v>
          </cell>
          <cell r="B370" t="str">
            <v>Burleson</v>
          </cell>
          <cell r="C370" t="str">
            <v>USA &amp; Canada</v>
          </cell>
          <cell r="D370">
            <v>0</v>
          </cell>
          <cell r="E370">
            <v>49</v>
          </cell>
          <cell r="F370">
            <v>49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1774</v>
          </cell>
          <cell r="B371" t="str">
            <v>Cisco</v>
          </cell>
          <cell r="C371" t="str">
            <v>USA &amp; Canada</v>
          </cell>
          <cell r="D371">
            <v>0</v>
          </cell>
          <cell r="E371">
            <v>17</v>
          </cell>
          <cell r="F371">
            <v>17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1775</v>
          </cell>
          <cell r="B372" t="str">
            <v>Cleburne</v>
          </cell>
          <cell r="C372" t="str">
            <v>USA &amp; Canada</v>
          </cell>
          <cell r="D372">
            <v>0</v>
          </cell>
          <cell r="E372">
            <v>62</v>
          </cell>
          <cell r="F372">
            <v>53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-9</v>
          </cell>
        </row>
        <row r="373">
          <cell r="A373">
            <v>1776</v>
          </cell>
          <cell r="B373" t="str">
            <v>Coleman</v>
          </cell>
          <cell r="C373" t="str">
            <v>USA &amp; Canada</v>
          </cell>
          <cell r="D373">
            <v>0</v>
          </cell>
          <cell r="E373">
            <v>10</v>
          </cell>
          <cell r="F373">
            <v>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-1</v>
          </cell>
        </row>
        <row r="374">
          <cell r="A374">
            <v>1777</v>
          </cell>
          <cell r="B374" t="str">
            <v>Crowell</v>
          </cell>
          <cell r="C374" t="str">
            <v>USA &amp; Canada</v>
          </cell>
          <cell r="D374">
            <v>0</v>
          </cell>
          <cell r="E374">
            <v>14</v>
          </cell>
          <cell r="F374">
            <v>14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1778</v>
          </cell>
          <cell r="B375" t="str">
            <v>Decatur</v>
          </cell>
          <cell r="C375" t="str">
            <v>USA &amp; Canada</v>
          </cell>
          <cell r="D375">
            <v>0</v>
          </cell>
          <cell r="E375">
            <v>20</v>
          </cell>
          <cell r="F375">
            <v>19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-1</v>
          </cell>
        </row>
        <row r="376">
          <cell r="A376">
            <v>1779</v>
          </cell>
          <cell r="B376" t="str">
            <v>Denton</v>
          </cell>
          <cell r="C376" t="str">
            <v>USA &amp; Canada</v>
          </cell>
          <cell r="D376">
            <v>0</v>
          </cell>
          <cell r="E376">
            <v>72</v>
          </cell>
          <cell r="F376">
            <v>70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-2</v>
          </cell>
        </row>
        <row r="377">
          <cell r="A377">
            <v>1780</v>
          </cell>
          <cell r="B377" t="str">
            <v>Denton-Lake Cities</v>
          </cell>
          <cell r="C377" t="str">
            <v>USA &amp; Canada</v>
          </cell>
          <cell r="D377">
            <v>0</v>
          </cell>
          <cell r="E377">
            <v>47</v>
          </cell>
          <cell r="F377">
            <v>47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1781</v>
          </cell>
          <cell r="B378" t="str">
            <v>Dublin</v>
          </cell>
          <cell r="C378" t="str">
            <v>USA &amp; Canada</v>
          </cell>
          <cell r="D378">
            <v>0</v>
          </cell>
          <cell r="E378">
            <v>32</v>
          </cell>
          <cell r="F378">
            <v>27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-5</v>
          </cell>
        </row>
        <row r="379">
          <cell r="A379">
            <v>1782</v>
          </cell>
          <cell r="B379" t="str">
            <v>Eastland</v>
          </cell>
          <cell r="C379" t="str">
            <v>USA &amp; Canada</v>
          </cell>
          <cell r="D379">
            <v>0</v>
          </cell>
          <cell r="E379">
            <v>18</v>
          </cell>
          <cell r="F379">
            <v>18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1784</v>
          </cell>
          <cell r="B380" t="str">
            <v>Fort Worth</v>
          </cell>
          <cell r="C380" t="str">
            <v>USA &amp; Canada</v>
          </cell>
          <cell r="D380">
            <v>0</v>
          </cell>
          <cell r="E380">
            <v>293</v>
          </cell>
          <cell r="F380">
            <v>270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-23</v>
          </cell>
        </row>
        <row r="381">
          <cell r="A381">
            <v>1785</v>
          </cell>
          <cell r="B381" t="str">
            <v>Fort Worth East</v>
          </cell>
          <cell r="C381" t="str">
            <v>USA &amp; Canada</v>
          </cell>
          <cell r="D381">
            <v>0</v>
          </cell>
          <cell r="E381">
            <v>24</v>
          </cell>
          <cell r="F381">
            <v>23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-1</v>
          </cell>
        </row>
        <row r="382">
          <cell r="A382">
            <v>1786</v>
          </cell>
          <cell r="B382" t="str">
            <v>Fort Worth Stockyards</v>
          </cell>
          <cell r="C382" t="str">
            <v>USA &amp; Canada</v>
          </cell>
          <cell r="D382">
            <v>0</v>
          </cell>
          <cell r="E382">
            <v>15</v>
          </cell>
          <cell r="F382">
            <v>15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1787</v>
          </cell>
          <cell r="B383" t="str">
            <v>Fort Worth-South</v>
          </cell>
          <cell r="C383" t="str">
            <v>USA &amp; Canada</v>
          </cell>
          <cell r="D383">
            <v>0</v>
          </cell>
          <cell r="E383">
            <v>33</v>
          </cell>
          <cell r="F383">
            <v>33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1788</v>
          </cell>
          <cell r="B384" t="str">
            <v>Fort Worth Southwest</v>
          </cell>
          <cell r="C384" t="str">
            <v>USA &amp; Canada</v>
          </cell>
          <cell r="D384">
            <v>0</v>
          </cell>
          <cell r="E384">
            <v>18</v>
          </cell>
          <cell r="F384">
            <v>17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-1</v>
          </cell>
        </row>
        <row r="385">
          <cell r="A385">
            <v>1789</v>
          </cell>
          <cell r="B385" t="str">
            <v>Gainesville</v>
          </cell>
          <cell r="C385" t="str">
            <v>USA &amp; Canada</v>
          </cell>
          <cell r="D385">
            <v>0</v>
          </cell>
          <cell r="E385">
            <v>31</v>
          </cell>
          <cell r="F385">
            <v>30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-1</v>
          </cell>
        </row>
        <row r="386">
          <cell r="A386">
            <v>1790</v>
          </cell>
          <cell r="B386" t="str">
            <v>Graham</v>
          </cell>
          <cell r="C386" t="str">
            <v>USA &amp; Canada</v>
          </cell>
          <cell r="D386">
            <v>0</v>
          </cell>
          <cell r="E386">
            <v>81</v>
          </cell>
          <cell r="F386">
            <v>80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-1</v>
          </cell>
        </row>
        <row r="387">
          <cell r="A387">
            <v>1791</v>
          </cell>
          <cell r="B387" t="str">
            <v>Granbury</v>
          </cell>
          <cell r="C387" t="str">
            <v>USA &amp; Canada</v>
          </cell>
          <cell r="D387">
            <v>0</v>
          </cell>
          <cell r="E387">
            <v>62</v>
          </cell>
          <cell r="F387">
            <v>58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-4</v>
          </cell>
        </row>
        <row r="388">
          <cell r="A388">
            <v>1793</v>
          </cell>
          <cell r="B388" t="str">
            <v>Grapevine</v>
          </cell>
          <cell r="C388" t="str">
            <v>USA &amp; Canada</v>
          </cell>
          <cell r="D388">
            <v>0</v>
          </cell>
          <cell r="E388">
            <v>116</v>
          </cell>
          <cell r="F388">
            <v>123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7</v>
          </cell>
        </row>
        <row r="389">
          <cell r="A389">
            <v>1794</v>
          </cell>
          <cell r="B389" t="str">
            <v>Arlington Great Southwest</v>
          </cell>
          <cell r="C389" t="str">
            <v>USA &amp; Canada</v>
          </cell>
          <cell r="D389">
            <v>0</v>
          </cell>
          <cell r="E389">
            <v>18</v>
          </cell>
          <cell r="F389">
            <v>20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</v>
          </cell>
        </row>
        <row r="390">
          <cell r="A390">
            <v>1796</v>
          </cell>
          <cell r="B390" t="str">
            <v>Hamlin</v>
          </cell>
          <cell r="C390" t="str">
            <v>USA &amp; Canada</v>
          </cell>
          <cell r="D390">
            <v>0</v>
          </cell>
          <cell r="E390">
            <v>20</v>
          </cell>
          <cell r="F390">
            <v>18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-2</v>
          </cell>
        </row>
        <row r="391">
          <cell r="A391">
            <v>1797</v>
          </cell>
          <cell r="B391" t="str">
            <v>Haskell</v>
          </cell>
          <cell r="C391" t="str">
            <v>USA &amp; Canada</v>
          </cell>
          <cell r="D391">
            <v>0</v>
          </cell>
          <cell r="E391">
            <v>20</v>
          </cell>
          <cell r="F391">
            <v>20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1798</v>
          </cell>
          <cell r="B392" t="str">
            <v>Hurst-Euless-Bedford</v>
          </cell>
          <cell r="C392" t="str">
            <v>USA &amp; Canada</v>
          </cell>
          <cell r="D392">
            <v>0</v>
          </cell>
          <cell r="E392">
            <v>52</v>
          </cell>
          <cell r="F392">
            <v>52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1799</v>
          </cell>
          <cell r="B393" t="str">
            <v>Iowa Park</v>
          </cell>
          <cell r="C393" t="str">
            <v>USA &amp; Canada</v>
          </cell>
          <cell r="D393">
            <v>0</v>
          </cell>
          <cell r="E393">
            <v>21</v>
          </cell>
          <cell r="F393">
            <v>20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-1</v>
          </cell>
        </row>
        <row r="394">
          <cell r="A394">
            <v>1800</v>
          </cell>
          <cell r="B394" t="str">
            <v>Lewisville</v>
          </cell>
          <cell r="C394" t="str">
            <v>USA &amp; Canada</v>
          </cell>
          <cell r="D394">
            <v>0</v>
          </cell>
          <cell r="E394">
            <v>64</v>
          </cell>
          <cell r="F394">
            <v>67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3</v>
          </cell>
        </row>
        <row r="395">
          <cell r="A395">
            <v>1801</v>
          </cell>
          <cell r="B395" t="str">
            <v>Mineral Wells</v>
          </cell>
          <cell r="C395" t="str">
            <v>USA &amp; Canada</v>
          </cell>
          <cell r="D395">
            <v>0</v>
          </cell>
          <cell r="E395">
            <v>32</v>
          </cell>
          <cell r="F395">
            <v>42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</v>
          </cell>
        </row>
        <row r="396">
          <cell r="A396">
            <v>1802</v>
          </cell>
          <cell r="B396" t="str">
            <v>Nocona</v>
          </cell>
          <cell r="C396" t="str">
            <v>USA &amp; Canada</v>
          </cell>
          <cell r="D396">
            <v>0</v>
          </cell>
          <cell r="E396">
            <v>12</v>
          </cell>
          <cell r="F396">
            <v>12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1807</v>
          </cell>
          <cell r="B397" t="str">
            <v>Abilene Southwest</v>
          </cell>
          <cell r="C397" t="str">
            <v>USA &amp; Canada</v>
          </cell>
          <cell r="D397">
            <v>0</v>
          </cell>
          <cell r="E397">
            <v>31</v>
          </cell>
          <cell r="F397">
            <v>32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</v>
          </cell>
        </row>
        <row r="398">
          <cell r="A398">
            <v>1808</v>
          </cell>
          <cell r="B398" t="str">
            <v>Southwest Wichita Falls</v>
          </cell>
          <cell r="C398" t="str">
            <v>USA &amp; Canada</v>
          </cell>
          <cell r="D398">
            <v>0</v>
          </cell>
          <cell r="E398">
            <v>29</v>
          </cell>
          <cell r="F398">
            <v>33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4</v>
          </cell>
        </row>
        <row r="399">
          <cell r="A399">
            <v>1809</v>
          </cell>
          <cell r="B399" t="str">
            <v>Stamford</v>
          </cell>
          <cell r="C399" t="str">
            <v>USA &amp; Canada</v>
          </cell>
          <cell r="D399">
            <v>0</v>
          </cell>
          <cell r="E399">
            <v>11</v>
          </cell>
          <cell r="F399">
            <v>11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1810</v>
          </cell>
          <cell r="B400" t="str">
            <v>Stephenville</v>
          </cell>
          <cell r="C400" t="str">
            <v>USA &amp; Canada</v>
          </cell>
          <cell r="D400">
            <v>0</v>
          </cell>
          <cell r="E400">
            <v>23</v>
          </cell>
          <cell r="F400">
            <v>21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-2</v>
          </cell>
        </row>
        <row r="401">
          <cell r="A401">
            <v>1811</v>
          </cell>
          <cell r="B401" t="str">
            <v>Vernon</v>
          </cell>
          <cell r="C401" t="str">
            <v>USA &amp; Canada</v>
          </cell>
          <cell r="D401">
            <v>0</v>
          </cell>
          <cell r="E401">
            <v>23</v>
          </cell>
          <cell r="F401">
            <v>23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1812</v>
          </cell>
          <cell r="B402" t="str">
            <v>Weatherford</v>
          </cell>
          <cell r="C402" t="str">
            <v>USA &amp; Canada</v>
          </cell>
          <cell r="D402">
            <v>0</v>
          </cell>
          <cell r="E402">
            <v>77</v>
          </cell>
          <cell r="F402">
            <v>79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2</v>
          </cell>
        </row>
        <row r="403">
          <cell r="A403">
            <v>1813</v>
          </cell>
          <cell r="B403" t="str">
            <v>Western Fort Worth</v>
          </cell>
          <cell r="C403" t="str">
            <v>USA &amp; Canada</v>
          </cell>
          <cell r="D403">
            <v>0</v>
          </cell>
          <cell r="E403">
            <v>43</v>
          </cell>
          <cell r="F403">
            <v>38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-5</v>
          </cell>
        </row>
        <row r="404">
          <cell r="A404">
            <v>1814</v>
          </cell>
          <cell r="B404" t="str">
            <v>Wichita Falls</v>
          </cell>
          <cell r="C404" t="str">
            <v>USA &amp; Canada</v>
          </cell>
          <cell r="D404">
            <v>0</v>
          </cell>
          <cell r="E404">
            <v>78</v>
          </cell>
          <cell r="F404">
            <v>72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-6</v>
          </cell>
        </row>
        <row r="405">
          <cell r="A405">
            <v>1815</v>
          </cell>
          <cell r="B405" t="str">
            <v>Wichita Falls (North)</v>
          </cell>
          <cell r="C405" t="str">
            <v>USA &amp; Canada</v>
          </cell>
          <cell r="D405">
            <v>0</v>
          </cell>
          <cell r="E405">
            <v>16</v>
          </cell>
          <cell r="F405">
            <v>16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21499</v>
          </cell>
          <cell r="B406" t="str">
            <v>Mid-Cities Pacesetters (Bedford)</v>
          </cell>
          <cell r="C406" t="str">
            <v>USA &amp; Canada</v>
          </cell>
          <cell r="D406">
            <v>0</v>
          </cell>
          <cell r="E406">
            <v>36</v>
          </cell>
          <cell r="F406">
            <v>34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-2</v>
          </cell>
        </row>
        <row r="407">
          <cell r="A407">
            <v>21735</v>
          </cell>
          <cell r="B407" t="str">
            <v>Mansfield</v>
          </cell>
          <cell r="C407" t="str">
            <v>USA &amp; Canada</v>
          </cell>
          <cell r="D407">
            <v>0</v>
          </cell>
          <cell r="E407">
            <v>63</v>
          </cell>
          <cell r="F407">
            <v>56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-7</v>
          </cell>
        </row>
        <row r="408">
          <cell r="A408">
            <v>22287</v>
          </cell>
          <cell r="B408" t="str">
            <v>Abilene Wednesday</v>
          </cell>
          <cell r="C408" t="str">
            <v>USA &amp; Canada</v>
          </cell>
          <cell r="D408">
            <v>0</v>
          </cell>
          <cell r="E408">
            <v>25</v>
          </cell>
          <cell r="F408">
            <v>24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-1</v>
          </cell>
        </row>
        <row r="409">
          <cell r="A409">
            <v>24435</v>
          </cell>
          <cell r="B409" t="str">
            <v>Arlington (Sunrise)</v>
          </cell>
          <cell r="C409" t="str">
            <v>USA &amp; Canada</v>
          </cell>
          <cell r="D409">
            <v>0</v>
          </cell>
          <cell r="E409">
            <v>74</v>
          </cell>
          <cell r="F409">
            <v>77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3</v>
          </cell>
        </row>
        <row r="410">
          <cell r="A410">
            <v>24551</v>
          </cell>
          <cell r="B410" t="str">
            <v>Flower Mound</v>
          </cell>
          <cell r="C410" t="str">
            <v>USA &amp; Canada</v>
          </cell>
          <cell r="D410">
            <v>0</v>
          </cell>
          <cell r="E410">
            <v>55</v>
          </cell>
          <cell r="F410">
            <v>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-12</v>
          </cell>
        </row>
        <row r="411">
          <cell r="A411">
            <v>25472</v>
          </cell>
          <cell r="B411" t="str">
            <v>Metroport (Southlake)</v>
          </cell>
          <cell r="C411" t="str">
            <v>USA &amp; Canada</v>
          </cell>
          <cell r="D411">
            <v>0</v>
          </cell>
          <cell r="E411">
            <v>30</v>
          </cell>
          <cell r="F411">
            <v>27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-3</v>
          </cell>
        </row>
        <row r="412">
          <cell r="A412">
            <v>26735</v>
          </cell>
          <cell r="B412" t="str">
            <v>Fort Worth-International</v>
          </cell>
          <cell r="C412" t="str">
            <v>USA &amp; Canada</v>
          </cell>
          <cell r="D412">
            <v>0</v>
          </cell>
          <cell r="E412">
            <v>14</v>
          </cell>
          <cell r="F412">
            <v>14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27524</v>
          </cell>
          <cell r="B413" t="str">
            <v>Keller</v>
          </cell>
          <cell r="C413" t="str">
            <v>USA &amp; Canada</v>
          </cell>
          <cell r="D413">
            <v>0</v>
          </cell>
          <cell r="E413">
            <v>52</v>
          </cell>
          <cell r="F413">
            <v>53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</v>
          </cell>
        </row>
        <row r="414">
          <cell r="A414">
            <v>31149</v>
          </cell>
          <cell r="B414" t="str">
            <v>Lewisville (Morning)</v>
          </cell>
          <cell r="C414" t="str">
            <v>USA &amp; Canada</v>
          </cell>
          <cell r="D414">
            <v>0</v>
          </cell>
          <cell r="E414">
            <v>31</v>
          </cell>
          <cell r="F414">
            <v>30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-1</v>
          </cell>
        </row>
        <row r="415">
          <cell r="A415">
            <v>31630</v>
          </cell>
          <cell r="B415" t="str">
            <v>Colleyville</v>
          </cell>
          <cell r="C415" t="str">
            <v>USA &amp; Canada</v>
          </cell>
          <cell r="D415">
            <v>0</v>
          </cell>
          <cell r="E415">
            <v>27</v>
          </cell>
          <cell r="F415">
            <v>25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-2</v>
          </cell>
        </row>
        <row r="416">
          <cell r="A416">
            <v>59104</v>
          </cell>
          <cell r="B416" t="str">
            <v>Arlington Sunset</v>
          </cell>
          <cell r="C416" t="str">
            <v>USA &amp; Canada</v>
          </cell>
          <cell r="D416">
            <v>0</v>
          </cell>
          <cell r="E416">
            <v>11</v>
          </cell>
          <cell r="F416">
            <v>12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</v>
          </cell>
        </row>
        <row r="417">
          <cell r="A417">
            <v>67514</v>
          </cell>
          <cell r="B417" t="str">
            <v>Lake Ray Roberts (Pilot Point/Aubrey)</v>
          </cell>
          <cell r="C417" t="str">
            <v>USA &amp; Canada</v>
          </cell>
          <cell r="D417">
            <v>0</v>
          </cell>
          <cell r="E417">
            <v>30</v>
          </cell>
          <cell r="F417">
            <v>27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-3</v>
          </cell>
        </row>
        <row r="418">
          <cell r="A418">
            <v>68275</v>
          </cell>
          <cell r="B418" t="str">
            <v>Mansfield Sunrise</v>
          </cell>
          <cell r="C418" t="str">
            <v>USA &amp; Canada</v>
          </cell>
          <cell r="D418">
            <v>0</v>
          </cell>
          <cell r="E418">
            <v>22</v>
          </cell>
          <cell r="F418">
            <v>23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</v>
          </cell>
        </row>
        <row r="419">
          <cell r="A419">
            <v>69640</v>
          </cell>
          <cell r="B419" t="str">
            <v>Southlake</v>
          </cell>
          <cell r="C419" t="str">
            <v>USA &amp; Canada</v>
          </cell>
          <cell r="D419">
            <v>0</v>
          </cell>
          <cell r="E419">
            <v>29</v>
          </cell>
          <cell r="F419">
            <v>27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-2</v>
          </cell>
        </row>
        <row r="420">
          <cell r="A420">
            <v>81440</v>
          </cell>
          <cell r="B420" t="str">
            <v>Highland Village</v>
          </cell>
          <cell r="C420" t="str">
            <v>USA &amp; Canada</v>
          </cell>
          <cell r="D420">
            <v>0</v>
          </cell>
          <cell r="E420">
            <v>26</v>
          </cell>
          <cell r="F420">
            <v>26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81766</v>
          </cell>
          <cell r="B421" t="str">
            <v>Kennedale</v>
          </cell>
          <cell r="C421" t="str">
            <v>USA &amp; Canada</v>
          </cell>
          <cell r="D421">
            <v>0</v>
          </cell>
          <cell r="E421">
            <v>19</v>
          </cell>
          <cell r="F421">
            <v>24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5</v>
          </cell>
        </row>
        <row r="422">
          <cell r="A422">
            <v>82971</v>
          </cell>
          <cell r="B422" t="str">
            <v>Burleson Area Mid Day</v>
          </cell>
          <cell r="C422" t="str">
            <v>USA &amp; Canada</v>
          </cell>
          <cell r="D422">
            <v>0</v>
          </cell>
          <cell r="E422">
            <v>20</v>
          </cell>
          <cell r="F422">
            <v>21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</v>
          </cell>
        </row>
        <row r="423">
          <cell r="A423">
            <v>84295</v>
          </cell>
          <cell r="B423" t="str">
            <v>Eagle Mountain-Saginaw</v>
          </cell>
          <cell r="C423" t="str">
            <v>USA &amp; Canada</v>
          </cell>
          <cell r="D423">
            <v>0</v>
          </cell>
          <cell r="E423">
            <v>18</v>
          </cell>
          <cell r="F423">
            <v>10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-8</v>
          </cell>
        </row>
        <row r="424">
          <cell r="A424">
            <v>86609</v>
          </cell>
          <cell r="B424" t="str">
            <v>Golden Triangle (NE Tarrant County)</v>
          </cell>
          <cell r="C424" t="str">
            <v>USA &amp; Canada</v>
          </cell>
          <cell r="D424">
            <v>0</v>
          </cell>
          <cell r="E424">
            <v>19</v>
          </cell>
          <cell r="F424">
            <v>17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-2</v>
          </cell>
        </row>
        <row r="425">
          <cell r="A425">
            <v>86744</v>
          </cell>
          <cell r="B425" t="str">
            <v>Aledo</v>
          </cell>
          <cell r="C425" t="str">
            <v>USA &amp; Canada</v>
          </cell>
          <cell r="D425">
            <v>0</v>
          </cell>
          <cell r="E425">
            <v>23</v>
          </cell>
          <cell r="F425">
            <v>23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87041</v>
          </cell>
          <cell r="B426" t="str">
            <v>Cross Timbers, Flower Mound</v>
          </cell>
          <cell r="C426" t="str">
            <v>USA &amp; Canada</v>
          </cell>
          <cell r="D426">
            <v>0</v>
          </cell>
          <cell r="E426">
            <v>110</v>
          </cell>
          <cell r="F426">
            <v>114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4</v>
          </cell>
        </row>
        <row r="427">
          <cell r="A427">
            <v>87449</v>
          </cell>
          <cell r="B427" t="str">
            <v>Arlington Highlands</v>
          </cell>
          <cell r="C427" t="str">
            <v>USA &amp; Canada</v>
          </cell>
          <cell r="D427">
            <v>0</v>
          </cell>
          <cell r="E427">
            <v>23</v>
          </cell>
          <cell r="F427">
            <v>14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-9</v>
          </cell>
        </row>
        <row r="428">
          <cell r="A428">
            <v>87500</v>
          </cell>
          <cell r="B428" t="str">
            <v>Champions (Justin)</v>
          </cell>
          <cell r="C428" t="str">
            <v>USA &amp; Canada</v>
          </cell>
          <cell r="D428">
            <v>0</v>
          </cell>
          <cell r="E428">
            <v>35</v>
          </cell>
          <cell r="F428">
            <v>35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88314</v>
          </cell>
          <cell r="B429" t="str">
            <v>Denton Evening</v>
          </cell>
          <cell r="C429" t="str">
            <v>USA &amp; Canada</v>
          </cell>
          <cell r="D429">
            <v>0</v>
          </cell>
          <cell r="E429">
            <v>41</v>
          </cell>
          <cell r="F429">
            <v>41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88881</v>
          </cell>
          <cell r="B430" t="str">
            <v>Little Elm</v>
          </cell>
          <cell r="C430" t="str">
            <v>USA &amp; Canada</v>
          </cell>
          <cell r="D430">
            <v>0</v>
          </cell>
          <cell r="E430">
            <v>19</v>
          </cell>
          <cell r="F430">
            <v>10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-9</v>
          </cell>
        </row>
        <row r="431">
          <cell r="A431">
            <v>89732</v>
          </cell>
          <cell r="B431" t="str">
            <v>380 (Providence Village)</v>
          </cell>
          <cell r="C431" t="str">
            <v>USA &amp; Canada</v>
          </cell>
          <cell r="D431">
            <v>0</v>
          </cell>
          <cell r="E431">
            <v>31</v>
          </cell>
          <cell r="F431">
            <v>30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-1</v>
          </cell>
        </row>
        <row r="432">
          <cell r="A432">
            <v>90039</v>
          </cell>
          <cell r="B432" t="str">
            <v>Trophy Club</v>
          </cell>
          <cell r="C432" t="str">
            <v>USA &amp; Canada</v>
          </cell>
          <cell r="D432">
            <v>0</v>
          </cell>
          <cell r="E432">
            <v>38</v>
          </cell>
          <cell r="F432">
            <v>48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</v>
          </cell>
        </row>
        <row r="433">
          <cell r="A433">
            <v>90369</v>
          </cell>
          <cell r="B433" t="str">
            <v>E-Club District 5790 International Exchange</v>
          </cell>
          <cell r="C433" t="str">
            <v>USA &amp; Canada</v>
          </cell>
          <cell r="D433">
            <v>0</v>
          </cell>
          <cell r="E433">
            <v>0</v>
          </cell>
          <cell r="F433">
            <v>31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31</v>
          </cell>
        </row>
        <row r="434">
          <cell r="A434" t="str">
            <v>Existing Club Totals</v>
          </cell>
          <cell r="B434">
            <v>0</v>
          </cell>
          <cell r="C434">
            <v>0</v>
          </cell>
          <cell r="D434">
            <v>0</v>
          </cell>
          <cell r="E434">
            <v>2899</v>
          </cell>
          <cell r="F434">
            <v>2852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-47</v>
          </cell>
        </row>
        <row r="435">
          <cell r="A435">
            <v>0</v>
          </cell>
        </row>
        <row r="436">
          <cell r="A436" t="str">
            <v>No New Clubs Chartered Since 1 July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Club ID</v>
          </cell>
          <cell r="B437" t="str">
            <v>Club Name</v>
          </cell>
          <cell r="C437" t="str">
            <v>Region 14 Name</v>
          </cell>
          <cell r="D437">
            <v>0</v>
          </cell>
          <cell r="E437" t="str">
            <v>Member Count @ 1 July</v>
          </cell>
          <cell r="F437" t="str">
            <v>Member Count @ Current</v>
          </cell>
          <cell r="G437">
            <v>0</v>
          </cell>
          <cell r="H437" t="str">
            <v>Termination Reason</v>
          </cell>
          <cell r="I437">
            <v>0</v>
          </cell>
          <cell r="J437" t="str">
            <v>Termination Date</v>
          </cell>
          <cell r="K437" t="str">
            <v>Net Change from 1 July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New Club Totals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D440">
            <v>0</v>
          </cell>
          <cell r="G440">
            <v>0</v>
          </cell>
          <cell r="I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 t="str">
            <v>Member at 1 July</v>
          </cell>
          <cell r="E441">
            <v>0</v>
          </cell>
          <cell r="F441">
            <v>0</v>
          </cell>
          <cell r="G441" t="str">
            <v>Member @ Current</v>
          </cell>
          <cell r="H441">
            <v>0</v>
          </cell>
          <cell r="I441" t="str">
            <v>Net Change from 1 July</v>
          </cell>
          <cell r="J441">
            <v>0</v>
          </cell>
          <cell r="K441">
            <v>0</v>
          </cell>
        </row>
        <row r="442">
          <cell r="A442" t="str">
            <v>Total Performance For District # 5790</v>
          </cell>
          <cell r="B442">
            <v>0</v>
          </cell>
          <cell r="C442">
            <v>0</v>
          </cell>
          <cell r="D442">
            <v>2899</v>
          </cell>
          <cell r="E442">
            <v>0</v>
          </cell>
          <cell r="F442">
            <v>0</v>
          </cell>
          <cell r="G442">
            <v>2852</v>
          </cell>
          <cell r="H442">
            <v>0</v>
          </cell>
          <cell r="I442">
            <v>-47</v>
          </cell>
          <cell r="J442">
            <v>0</v>
          </cell>
          <cell r="K442">
            <v>0</v>
          </cell>
        </row>
        <row r="443">
          <cell r="A443">
            <v>0</v>
          </cell>
        </row>
        <row r="444">
          <cell r="A444" t="str">
            <v>District ID 5810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Club ID</v>
          </cell>
          <cell r="B445" t="str">
            <v>Club Name</v>
          </cell>
          <cell r="C445" t="str">
            <v>Region 14 Name</v>
          </cell>
          <cell r="D445">
            <v>0</v>
          </cell>
          <cell r="E445" t="str">
            <v>Member Count @ 1 July</v>
          </cell>
          <cell r="F445" t="str">
            <v>Member Count @ Current</v>
          </cell>
          <cell r="G445">
            <v>0</v>
          </cell>
          <cell r="H445" t="str">
            <v>Termination Reason</v>
          </cell>
          <cell r="I445">
            <v>0</v>
          </cell>
          <cell r="J445" t="str">
            <v>Termination Date</v>
          </cell>
          <cell r="K445" t="str">
            <v>Net Change from 1 July</v>
          </cell>
        </row>
        <row r="446">
          <cell r="A446">
            <v>1816</v>
          </cell>
          <cell r="B446" t="str">
            <v>Allen</v>
          </cell>
          <cell r="C446" t="str">
            <v>USA &amp; Canada</v>
          </cell>
          <cell r="D446">
            <v>0</v>
          </cell>
          <cell r="E446">
            <v>37</v>
          </cell>
          <cell r="F446">
            <v>37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1817</v>
          </cell>
          <cell r="B447" t="str">
            <v>Bonham</v>
          </cell>
          <cell r="C447" t="str">
            <v>USA &amp; Canada</v>
          </cell>
          <cell r="D447">
            <v>0</v>
          </cell>
          <cell r="E447">
            <v>42</v>
          </cell>
          <cell r="F447">
            <v>41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-1</v>
          </cell>
        </row>
        <row r="448">
          <cell r="A448">
            <v>1819</v>
          </cell>
          <cell r="B448" t="str">
            <v>Carrollton-Farmers Branch</v>
          </cell>
          <cell r="C448" t="str">
            <v>USA &amp; Canada</v>
          </cell>
          <cell r="D448">
            <v>0</v>
          </cell>
          <cell r="E448">
            <v>71</v>
          </cell>
          <cell r="F448">
            <v>70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-1</v>
          </cell>
        </row>
        <row r="449">
          <cell r="A449">
            <v>1820</v>
          </cell>
          <cell r="B449" t="str">
            <v>Commerce</v>
          </cell>
          <cell r="C449" t="str">
            <v>USA &amp; Canada</v>
          </cell>
          <cell r="D449">
            <v>0</v>
          </cell>
          <cell r="E449">
            <v>29</v>
          </cell>
          <cell r="F449">
            <v>30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</v>
          </cell>
        </row>
        <row r="450">
          <cell r="A450">
            <v>1821</v>
          </cell>
          <cell r="B450" t="str">
            <v>Dallas</v>
          </cell>
          <cell r="C450" t="str">
            <v>USA &amp; Canada</v>
          </cell>
          <cell r="D450">
            <v>0</v>
          </cell>
          <cell r="E450">
            <v>152</v>
          </cell>
          <cell r="F450">
            <v>161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9</v>
          </cell>
        </row>
        <row r="451">
          <cell r="A451">
            <v>1822</v>
          </cell>
          <cell r="B451" t="str">
            <v>Preston Hollow</v>
          </cell>
          <cell r="C451" t="str">
            <v>USA &amp; Canada</v>
          </cell>
          <cell r="D451">
            <v>0</v>
          </cell>
          <cell r="E451">
            <v>14</v>
          </cell>
          <cell r="F451">
            <v>13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-1</v>
          </cell>
        </row>
        <row r="452">
          <cell r="A452">
            <v>1823</v>
          </cell>
          <cell r="B452" t="str">
            <v>De Soto</v>
          </cell>
          <cell r="C452" t="str">
            <v>USA &amp; Canada</v>
          </cell>
          <cell r="D452">
            <v>0</v>
          </cell>
          <cell r="E452">
            <v>24</v>
          </cell>
          <cell r="F452">
            <v>26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2</v>
          </cell>
        </row>
        <row r="453">
          <cell r="A453">
            <v>1824</v>
          </cell>
          <cell r="B453" t="str">
            <v>Denison</v>
          </cell>
          <cell r="C453" t="str">
            <v>USA &amp; Canada</v>
          </cell>
          <cell r="D453">
            <v>0</v>
          </cell>
          <cell r="E453">
            <v>92</v>
          </cell>
          <cell r="F453">
            <v>82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-10</v>
          </cell>
        </row>
        <row r="454">
          <cell r="A454">
            <v>1825</v>
          </cell>
          <cell r="B454" t="str">
            <v>East Dallas</v>
          </cell>
          <cell r="C454" t="str">
            <v>USA &amp; Canada</v>
          </cell>
          <cell r="D454">
            <v>0</v>
          </cell>
          <cell r="E454">
            <v>18</v>
          </cell>
          <cell r="F454">
            <v>31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13</v>
          </cell>
        </row>
        <row r="455">
          <cell r="A455">
            <v>1826</v>
          </cell>
          <cell r="B455" t="str">
            <v>Ennis</v>
          </cell>
          <cell r="C455" t="str">
            <v>USA &amp; Canada</v>
          </cell>
          <cell r="D455">
            <v>0</v>
          </cell>
          <cell r="E455">
            <v>28</v>
          </cell>
          <cell r="F455">
            <v>30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2</v>
          </cell>
        </row>
        <row r="456">
          <cell r="A456">
            <v>1828</v>
          </cell>
          <cell r="B456" t="str">
            <v>Farmersville</v>
          </cell>
          <cell r="C456" t="str">
            <v>USA &amp; Canada</v>
          </cell>
          <cell r="D456">
            <v>0</v>
          </cell>
          <cell r="E456">
            <v>36</v>
          </cell>
          <cell r="F456">
            <v>29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-7</v>
          </cell>
        </row>
        <row r="457">
          <cell r="A457">
            <v>1829</v>
          </cell>
          <cell r="B457" t="str">
            <v>Garland</v>
          </cell>
          <cell r="C457" t="str">
            <v>USA &amp; Canada</v>
          </cell>
          <cell r="D457">
            <v>0</v>
          </cell>
          <cell r="E457">
            <v>8</v>
          </cell>
          <cell r="F457">
            <v>8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1831</v>
          </cell>
          <cell r="B458" t="str">
            <v>Grand Prairie</v>
          </cell>
          <cell r="C458" t="str">
            <v>USA &amp; Canada</v>
          </cell>
          <cell r="D458">
            <v>0</v>
          </cell>
          <cell r="E458">
            <v>47</v>
          </cell>
          <cell r="F458">
            <v>44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-3</v>
          </cell>
        </row>
        <row r="459">
          <cell r="A459">
            <v>1832</v>
          </cell>
          <cell r="B459" t="str">
            <v>Greenville</v>
          </cell>
          <cell r="C459" t="str">
            <v>USA &amp; Canada</v>
          </cell>
          <cell r="D459">
            <v>0</v>
          </cell>
          <cell r="E459">
            <v>81</v>
          </cell>
          <cell r="F459">
            <v>75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-6</v>
          </cell>
        </row>
        <row r="460">
          <cell r="A460">
            <v>1833</v>
          </cell>
          <cell r="B460" t="str">
            <v>Hurricane Creek</v>
          </cell>
          <cell r="C460" t="str">
            <v>USA &amp; Canada</v>
          </cell>
          <cell r="D460">
            <v>0</v>
          </cell>
          <cell r="E460">
            <v>26</v>
          </cell>
          <cell r="F460">
            <v>27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</v>
          </cell>
        </row>
        <row r="461">
          <cell r="A461">
            <v>1834</v>
          </cell>
          <cell r="B461" t="str">
            <v>Irving Las Colinas</v>
          </cell>
          <cell r="C461" t="str">
            <v>USA &amp; Canada</v>
          </cell>
          <cell r="D461">
            <v>0</v>
          </cell>
          <cell r="E461">
            <v>61</v>
          </cell>
          <cell r="F461">
            <v>63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2</v>
          </cell>
        </row>
        <row r="462">
          <cell r="A462">
            <v>1836</v>
          </cell>
          <cell r="B462" t="str">
            <v>McKinney</v>
          </cell>
          <cell r="C462" t="str">
            <v>USA &amp; Canada</v>
          </cell>
          <cell r="D462">
            <v>0</v>
          </cell>
          <cell r="E462">
            <v>58</v>
          </cell>
          <cell r="F462">
            <v>58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1837</v>
          </cell>
          <cell r="B463" t="str">
            <v>Mesquite</v>
          </cell>
          <cell r="C463" t="str">
            <v>USA &amp; Canada</v>
          </cell>
          <cell r="D463">
            <v>0</v>
          </cell>
          <cell r="E463">
            <v>45</v>
          </cell>
          <cell r="F463">
            <v>45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1838</v>
          </cell>
          <cell r="B464" t="str">
            <v>Midlothian</v>
          </cell>
          <cell r="C464" t="str">
            <v>USA &amp; Canada</v>
          </cell>
          <cell r="D464">
            <v>0</v>
          </cell>
          <cell r="E464">
            <v>25</v>
          </cell>
          <cell r="F464">
            <v>31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6</v>
          </cell>
        </row>
        <row r="465">
          <cell r="A465">
            <v>1839</v>
          </cell>
          <cell r="B465" t="str">
            <v>Dallas Trinity</v>
          </cell>
          <cell r="C465" t="str">
            <v>USA &amp; Canada</v>
          </cell>
          <cell r="D465">
            <v>0</v>
          </cell>
          <cell r="E465">
            <v>14</v>
          </cell>
          <cell r="F465">
            <v>13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-1</v>
          </cell>
        </row>
        <row r="466">
          <cell r="A466">
            <v>1840</v>
          </cell>
          <cell r="B466" t="str">
            <v>Park Cities (Dallas)</v>
          </cell>
          <cell r="C466" t="str">
            <v>USA &amp; Canada</v>
          </cell>
          <cell r="D466">
            <v>0</v>
          </cell>
          <cell r="E466">
            <v>151</v>
          </cell>
          <cell r="F466">
            <v>154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3</v>
          </cell>
        </row>
        <row r="467">
          <cell r="A467">
            <v>1841</v>
          </cell>
          <cell r="B467" t="str">
            <v>Plano</v>
          </cell>
          <cell r="C467" t="str">
            <v>USA &amp; Canada</v>
          </cell>
          <cell r="D467">
            <v>0</v>
          </cell>
          <cell r="E467">
            <v>67</v>
          </cell>
          <cell r="F467">
            <v>66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-1</v>
          </cell>
        </row>
        <row r="468">
          <cell r="A468">
            <v>1842</v>
          </cell>
          <cell r="B468" t="str">
            <v>Plano West</v>
          </cell>
          <cell r="C468" t="str">
            <v>USA &amp; Canada</v>
          </cell>
          <cell r="D468">
            <v>0</v>
          </cell>
          <cell r="E468">
            <v>22</v>
          </cell>
          <cell r="F468">
            <v>24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2</v>
          </cell>
        </row>
        <row r="469">
          <cell r="A469">
            <v>1844</v>
          </cell>
          <cell r="B469" t="str">
            <v>Prestonwood (Dallas)</v>
          </cell>
          <cell r="C469" t="str">
            <v>USA &amp; Canada</v>
          </cell>
          <cell r="D469">
            <v>0</v>
          </cell>
          <cell r="E469">
            <v>25</v>
          </cell>
          <cell r="F469">
            <v>27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2</v>
          </cell>
        </row>
        <row r="470">
          <cell r="A470">
            <v>1845</v>
          </cell>
          <cell r="B470" t="str">
            <v>Richardson</v>
          </cell>
          <cell r="C470" t="str">
            <v>USA &amp; Canada</v>
          </cell>
          <cell r="D470">
            <v>0</v>
          </cell>
          <cell r="E470">
            <v>73</v>
          </cell>
          <cell r="F470">
            <v>73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1847</v>
          </cell>
          <cell r="B471" t="str">
            <v>Rockwall</v>
          </cell>
          <cell r="C471" t="str">
            <v>USA &amp; Canada</v>
          </cell>
          <cell r="D471">
            <v>0</v>
          </cell>
          <cell r="E471">
            <v>114</v>
          </cell>
          <cell r="F471">
            <v>111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-3</v>
          </cell>
        </row>
        <row r="472">
          <cell r="A472">
            <v>1848</v>
          </cell>
          <cell r="B472" t="str">
            <v>Sherman</v>
          </cell>
          <cell r="C472" t="str">
            <v>USA &amp; Canada</v>
          </cell>
          <cell r="D472">
            <v>0</v>
          </cell>
          <cell r="E472">
            <v>30</v>
          </cell>
          <cell r="F472">
            <v>30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1849</v>
          </cell>
          <cell r="B473" t="str">
            <v>Terrell</v>
          </cell>
          <cell r="C473" t="str">
            <v>USA &amp; Canada</v>
          </cell>
          <cell r="D473">
            <v>0</v>
          </cell>
          <cell r="E473">
            <v>27</v>
          </cell>
          <cell r="F473">
            <v>30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3</v>
          </cell>
        </row>
        <row r="474">
          <cell r="A474">
            <v>1850</v>
          </cell>
          <cell r="B474" t="str">
            <v>Waxahachie</v>
          </cell>
          <cell r="C474" t="str">
            <v>USA &amp; Canada</v>
          </cell>
          <cell r="D474">
            <v>0</v>
          </cell>
          <cell r="E474">
            <v>95</v>
          </cell>
          <cell r="F474">
            <v>101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6</v>
          </cell>
        </row>
        <row r="475">
          <cell r="A475">
            <v>1851</v>
          </cell>
          <cell r="B475" t="str">
            <v>White Rock (Dallas)</v>
          </cell>
          <cell r="C475" t="str">
            <v>USA &amp; Canada</v>
          </cell>
          <cell r="D475">
            <v>0</v>
          </cell>
          <cell r="E475">
            <v>16</v>
          </cell>
          <cell r="F475">
            <v>20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4</v>
          </cell>
        </row>
        <row r="476">
          <cell r="A476">
            <v>1852</v>
          </cell>
          <cell r="B476" t="str">
            <v>Whitesboro</v>
          </cell>
          <cell r="C476" t="str">
            <v>USA &amp; Canada</v>
          </cell>
          <cell r="D476">
            <v>0</v>
          </cell>
          <cell r="E476">
            <v>18</v>
          </cell>
          <cell r="F476">
            <v>18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21113</v>
          </cell>
          <cell r="B477" t="str">
            <v>Coppell</v>
          </cell>
          <cell r="C477" t="str">
            <v>USA &amp; Canada</v>
          </cell>
          <cell r="D477">
            <v>0</v>
          </cell>
          <cell r="E477">
            <v>34</v>
          </cell>
          <cell r="F477">
            <v>27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-7</v>
          </cell>
        </row>
        <row r="478">
          <cell r="A478">
            <v>21215</v>
          </cell>
          <cell r="B478" t="str">
            <v>Duncanville</v>
          </cell>
          <cell r="C478" t="str">
            <v>USA &amp; Canada</v>
          </cell>
          <cell r="D478">
            <v>0</v>
          </cell>
          <cell r="E478">
            <v>36</v>
          </cell>
          <cell r="F478">
            <v>36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21793</v>
          </cell>
          <cell r="B479" t="str">
            <v>Lancaster</v>
          </cell>
          <cell r="C479" t="str">
            <v>USA &amp; Canada</v>
          </cell>
          <cell r="D479">
            <v>0</v>
          </cell>
          <cell r="E479">
            <v>5</v>
          </cell>
          <cell r="F479">
            <v>0</v>
          </cell>
          <cell r="G479">
            <v>0</v>
          </cell>
          <cell r="H479" t="str">
            <v xml:space="preserve"> Club Resignation/Disband</v>
          </cell>
          <cell r="I479">
            <v>0</v>
          </cell>
          <cell r="J479" t="str">
            <v>09-Oct-2019</v>
          </cell>
          <cell r="K479">
            <v>-5</v>
          </cell>
        </row>
        <row r="480">
          <cell r="A480">
            <v>22083</v>
          </cell>
          <cell r="B480" t="str">
            <v>Addison</v>
          </cell>
          <cell r="C480" t="str">
            <v>USA &amp; Canada</v>
          </cell>
          <cell r="D480">
            <v>0</v>
          </cell>
          <cell r="E480">
            <v>46</v>
          </cell>
          <cell r="F480">
            <v>44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-2</v>
          </cell>
        </row>
        <row r="481">
          <cell r="A481">
            <v>22258</v>
          </cell>
          <cell r="B481" t="str">
            <v>Plano Metro</v>
          </cell>
          <cell r="C481" t="str">
            <v>USA &amp; Canada</v>
          </cell>
          <cell r="D481">
            <v>0</v>
          </cell>
          <cell r="E481">
            <v>43</v>
          </cell>
          <cell r="F481">
            <v>38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-5</v>
          </cell>
        </row>
        <row r="482">
          <cell r="A482">
            <v>22699</v>
          </cell>
          <cell r="B482" t="str">
            <v>Rowlett</v>
          </cell>
          <cell r="C482" t="str">
            <v>USA &amp; Canada</v>
          </cell>
          <cell r="D482">
            <v>0</v>
          </cell>
          <cell r="E482">
            <v>28</v>
          </cell>
          <cell r="F482">
            <v>29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</v>
          </cell>
        </row>
        <row r="483">
          <cell r="A483">
            <v>23144</v>
          </cell>
          <cell r="B483" t="str">
            <v>Richardson East</v>
          </cell>
          <cell r="C483" t="str">
            <v>USA &amp; Canada</v>
          </cell>
          <cell r="D483">
            <v>0</v>
          </cell>
          <cell r="E483">
            <v>42</v>
          </cell>
          <cell r="F483">
            <v>39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-3</v>
          </cell>
        </row>
        <row r="484">
          <cell r="A484">
            <v>23155</v>
          </cell>
          <cell r="B484" t="str">
            <v>Grand Prairie Metro</v>
          </cell>
          <cell r="C484" t="str">
            <v>USA &amp; Canada</v>
          </cell>
          <cell r="D484">
            <v>0</v>
          </cell>
          <cell r="E484">
            <v>33</v>
          </cell>
          <cell r="F484">
            <v>30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-3</v>
          </cell>
        </row>
        <row r="485">
          <cell r="A485">
            <v>23301</v>
          </cell>
          <cell r="B485" t="str">
            <v>Frisco</v>
          </cell>
          <cell r="C485" t="str">
            <v>USA &amp; Canada</v>
          </cell>
          <cell r="D485">
            <v>0</v>
          </cell>
          <cell r="E485">
            <v>69</v>
          </cell>
          <cell r="F485">
            <v>65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-4</v>
          </cell>
        </row>
        <row r="486">
          <cell r="A486">
            <v>23302</v>
          </cell>
          <cell r="B486" t="str">
            <v>Preston Center (Dallas)</v>
          </cell>
          <cell r="C486" t="str">
            <v>USA &amp; Canada</v>
          </cell>
          <cell r="D486">
            <v>0</v>
          </cell>
          <cell r="E486">
            <v>51</v>
          </cell>
          <cell r="F486">
            <v>50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-1</v>
          </cell>
        </row>
        <row r="487">
          <cell r="A487">
            <v>24029</v>
          </cell>
          <cell r="B487" t="str">
            <v>Farmers Branch</v>
          </cell>
          <cell r="C487" t="str">
            <v>USA &amp; Canada</v>
          </cell>
          <cell r="D487">
            <v>0</v>
          </cell>
          <cell r="E487">
            <v>18</v>
          </cell>
          <cell r="F487">
            <v>18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24801</v>
          </cell>
          <cell r="B488" t="str">
            <v>Grayson County</v>
          </cell>
          <cell r="C488" t="str">
            <v>USA &amp; Canada</v>
          </cell>
          <cell r="D488">
            <v>0</v>
          </cell>
          <cell r="E488">
            <v>38</v>
          </cell>
          <cell r="F488">
            <v>39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</v>
          </cell>
        </row>
        <row r="489">
          <cell r="A489">
            <v>25088</v>
          </cell>
          <cell r="B489" t="str">
            <v>Irving Sunrise</v>
          </cell>
          <cell r="C489" t="str">
            <v>USA &amp; Canada</v>
          </cell>
          <cell r="D489">
            <v>0</v>
          </cell>
          <cell r="E489">
            <v>28</v>
          </cell>
          <cell r="F489">
            <v>28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26263</v>
          </cell>
          <cell r="B490" t="str">
            <v>Rockwall Breakfast</v>
          </cell>
          <cell r="C490" t="str">
            <v>USA &amp; Canada</v>
          </cell>
          <cell r="D490">
            <v>0</v>
          </cell>
          <cell r="E490">
            <v>20</v>
          </cell>
          <cell r="F490">
            <v>21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</v>
          </cell>
        </row>
        <row r="491">
          <cell r="A491">
            <v>26294</v>
          </cell>
          <cell r="B491" t="str">
            <v>Wylie East Fork</v>
          </cell>
          <cell r="C491" t="str">
            <v>USA &amp; Canada</v>
          </cell>
          <cell r="D491">
            <v>0</v>
          </cell>
          <cell r="E491">
            <v>28</v>
          </cell>
          <cell r="F491">
            <v>30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</v>
          </cell>
        </row>
        <row r="492">
          <cell r="A492">
            <v>28762</v>
          </cell>
          <cell r="B492" t="str">
            <v>McKinney Sunrise</v>
          </cell>
          <cell r="C492" t="str">
            <v>USA &amp; Canada</v>
          </cell>
          <cell r="D492">
            <v>0</v>
          </cell>
          <cell r="E492">
            <v>45</v>
          </cell>
          <cell r="F492">
            <v>46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</v>
          </cell>
        </row>
        <row r="493">
          <cell r="A493">
            <v>29022</v>
          </cell>
          <cell r="B493" t="str">
            <v>Greenville Daybreak</v>
          </cell>
          <cell r="C493" t="str">
            <v>USA &amp; Canada</v>
          </cell>
          <cell r="D493">
            <v>0</v>
          </cell>
          <cell r="E493">
            <v>24</v>
          </cell>
          <cell r="F493">
            <v>24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50711</v>
          </cell>
          <cell r="B494" t="str">
            <v>Allen Sunrise</v>
          </cell>
          <cell r="C494" t="str">
            <v>USA &amp; Canada</v>
          </cell>
          <cell r="D494">
            <v>0</v>
          </cell>
          <cell r="E494">
            <v>38</v>
          </cell>
          <cell r="F494">
            <v>40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2</v>
          </cell>
        </row>
        <row r="495">
          <cell r="A495">
            <v>53204</v>
          </cell>
          <cell r="B495" t="str">
            <v>Plano Sunrise</v>
          </cell>
          <cell r="C495" t="str">
            <v>USA &amp; Canada</v>
          </cell>
          <cell r="D495">
            <v>0</v>
          </cell>
          <cell r="E495">
            <v>26</v>
          </cell>
          <cell r="F495">
            <v>25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-1</v>
          </cell>
        </row>
        <row r="496">
          <cell r="A496">
            <v>60204</v>
          </cell>
          <cell r="B496" t="str">
            <v>Frisco Sunrise</v>
          </cell>
          <cell r="C496" t="str">
            <v>USA &amp; Canada</v>
          </cell>
          <cell r="D496">
            <v>0</v>
          </cell>
          <cell r="E496">
            <v>42</v>
          </cell>
          <cell r="F496">
            <v>43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1</v>
          </cell>
        </row>
        <row r="497">
          <cell r="A497">
            <v>62286</v>
          </cell>
          <cell r="B497" t="str">
            <v>Cedar Hill</v>
          </cell>
          <cell r="C497" t="str">
            <v>USA &amp; Canada</v>
          </cell>
          <cell r="D497">
            <v>0</v>
          </cell>
          <cell r="E497">
            <v>16</v>
          </cell>
          <cell r="F497">
            <v>16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65341</v>
          </cell>
          <cell r="B498" t="str">
            <v>Royse City</v>
          </cell>
          <cell r="C498" t="str">
            <v>USA &amp; Canada</v>
          </cell>
          <cell r="D498">
            <v>0</v>
          </cell>
          <cell r="E498">
            <v>26</v>
          </cell>
          <cell r="F498">
            <v>27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1</v>
          </cell>
        </row>
        <row r="499">
          <cell r="A499">
            <v>65495</v>
          </cell>
          <cell r="B499" t="str">
            <v>Addison Midday</v>
          </cell>
          <cell r="C499" t="str">
            <v>USA &amp; Canada</v>
          </cell>
          <cell r="D499">
            <v>0</v>
          </cell>
          <cell r="E499">
            <v>27</v>
          </cell>
          <cell r="F499">
            <v>24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-3</v>
          </cell>
        </row>
        <row r="500">
          <cell r="A500">
            <v>76605</v>
          </cell>
          <cell r="B500" t="str">
            <v>E-Club of North Texas</v>
          </cell>
          <cell r="C500" t="str">
            <v>USA &amp; Canada</v>
          </cell>
          <cell r="D500">
            <v>0</v>
          </cell>
          <cell r="E500">
            <v>12</v>
          </cell>
          <cell r="F500">
            <v>11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-1</v>
          </cell>
        </row>
        <row r="501">
          <cell r="A501">
            <v>78771</v>
          </cell>
          <cell r="B501" t="str">
            <v>Preston Trail (Celina)</v>
          </cell>
          <cell r="C501" t="str">
            <v>USA &amp; Canada</v>
          </cell>
          <cell r="D501">
            <v>0</v>
          </cell>
          <cell r="E501">
            <v>38</v>
          </cell>
          <cell r="F501">
            <v>34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-4</v>
          </cell>
        </row>
        <row r="502">
          <cell r="A502">
            <v>80611</v>
          </cell>
          <cell r="B502" t="str">
            <v>Prosper</v>
          </cell>
          <cell r="C502" t="str">
            <v>USA &amp; Canada</v>
          </cell>
          <cell r="D502">
            <v>0</v>
          </cell>
          <cell r="E502">
            <v>28</v>
          </cell>
          <cell r="F502">
            <v>28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82453</v>
          </cell>
          <cell r="B503" t="str">
            <v>Dallas-Uptown</v>
          </cell>
          <cell r="C503" t="str">
            <v>USA &amp; Canada</v>
          </cell>
          <cell r="D503">
            <v>0</v>
          </cell>
          <cell r="E503">
            <v>51</v>
          </cell>
          <cell r="F503">
            <v>45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-6</v>
          </cell>
        </row>
        <row r="504">
          <cell r="A504">
            <v>83110</v>
          </cell>
          <cell r="B504" t="str">
            <v>North Texas Pioneers, Plano</v>
          </cell>
          <cell r="C504" t="str">
            <v>USA &amp; Canada</v>
          </cell>
          <cell r="D504">
            <v>0</v>
          </cell>
          <cell r="E504">
            <v>30</v>
          </cell>
          <cell r="F504">
            <v>28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-2</v>
          </cell>
        </row>
        <row r="505">
          <cell r="A505">
            <v>83111</v>
          </cell>
          <cell r="B505" t="str">
            <v>Melissa</v>
          </cell>
          <cell r="C505" t="str">
            <v>USA &amp; Canada</v>
          </cell>
          <cell r="D505">
            <v>0</v>
          </cell>
          <cell r="E505">
            <v>19</v>
          </cell>
          <cell r="F505">
            <v>19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83652</v>
          </cell>
          <cell r="B506" t="str">
            <v>Lake Texoma (Pottsboro)</v>
          </cell>
          <cell r="C506" t="str">
            <v>USA &amp; Canada</v>
          </cell>
          <cell r="D506">
            <v>0</v>
          </cell>
          <cell r="E506">
            <v>14</v>
          </cell>
          <cell r="F506">
            <v>14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87861</v>
          </cell>
          <cell r="B507" t="str">
            <v>Fairview</v>
          </cell>
          <cell r="C507" t="str">
            <v>USA &amp; Canada</v>
          </cell>
          <cell r="D507">
            <v>0</v>
          </cell>
          <cell r="E507">
            <v>18</v>
          </cell>
          <cell r="F507">
            <v>17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-1</v>
          </cell>
        </row>
        <row r="508">
          <cell r="A508">
            <v>88322</v>
          </cell>
          <cell r="B508" t="str">
            <v>Plano East</v>
          </cell>
          <cell r="C508" t="str">
            <v>USA &amp; Canada</v>
          </cell>
          <cell r="D508">
            <v>0</v>
          </cell>
          <cell r="E508">
            <v>30</v>
          </cell>
          <cell r="F508">
            <v>30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Existing Club Totals</v>
          </cell>
          <cell r="B509">
            <v>0</v>
          </cell>
          <cell r="C509">
            <v>0</v>
          </cell>
          <cell r="D509">
            <v>0</v>
          </cell>
          <cell r="E509">
            <v>2549</v>
          </cell>
          <cell r="F509">
            <v>2533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-16</v>
          </cell>
        </row>
        <row r="510">
          <cell r="A510">
            <v>0</v>
          </cell>
        </row>
        <row r="511">
          <cell r="A511" t="str">
            <v>No New Clubs Chartered Since 1 July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Club ID</v>
          </cell>
          <cell r="B512" t="str">
            <v>Club Name</v>
          </cell>
          <cell r="C512" t="str">
            <v>Region 14 Name</v>
          </cell>
          <cell r="D512">
            <v>0</v>
          </cell>
          <cell r="E512" t="str">
            <v>Member Count @ 1 July</v>
          </cell>
          <cell r="F512" t="str">
            <v>Member Count @ Current</v>
          </cell>
          <cell r="G512">
            <v>0</v>
          </cell>
          <cell r="H512" t="str">
            <v>Termination Reason</v>
          </cell>
          <cell r="I512">
            <v>0</v>
          </cell>
          <cell r="J512" t="str">
            <v>Termination Date</v>
          </cell>
          <cell r="K512" t="str">
            <v>Net Change from 1 July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New Club Totals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D515">
            <v>0</v>
          </cell>
          <cell r="G515">
            <v>0</v>
          </cell>
          <cell r="I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 t="str">
            <v>Member at 1 July</v>
          </cell>
          <cell r="E516">
            <v>0</v>
          </cell>
          <cell r="F516">
            <v>0</v>
          </cell>
          <cell r="G516" t="str">
            <v>Member @ Current</v>
          </cell>
          <cell r="H516">
            <v>0</v>
          </cell>
          <cell r="I516" t="str">
            <v>Net Change from 1 July</v>
          </cell>
          <cell r="J516">
            <v>0</v>
          </cell>
          <cell r="K516">
            <v>0</v>
          </cell>
        </row>
        <row r="517">
          <cell r="A517" t="str">
            <v>Total Performance For District # 5810</v>
          </cell>
          <cell r="B517">
            <v>0</v>
          </cell>
          <cell r="C517">
            <v>0</v>
          </cell>
          <cell r="D517">
            <v>2549</v>
          </cell>
          <cell r="E517">
            <v>0</v>
          </cell>
          <cell r="F517">
            <v>0</v>
          </cell>
          <cell r="G517">
            <v>2533</v>
          </cell>
          <cell r="H517">
            <v>0</v>
          </cell>
          <cell r="I517">
            <v>-16</v>
          </cell>
          <cell r="J517">
            <v>0</v>
          </cell>
          <cell r="K517">
            <v>0</v>
          </cell>
        </row>
        <row r="518">
          <cell r="A518">
            <v>0</v>
          </cell>
        </row>
        <row r="519">
          <cell r="A519" t="str">
            <v>District ID 5840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Club ID</v>
          </cell>
          <cell r="B520" t="str">
            <v>Club Name</v>
          </cell>
          <cell r="C520" t="str">
            <v>Region 14 Name</v>
          </cell>
          <cell r="D520">
            <v>0</v>
          </cell>
          <cell r="E520" t="str">
            <v>Member Count @ 1 July</v>
          </cell>
          <cell r="F520" t="str">
            <v>Member Count @ Current</v>
          </cell>
          <cell r="G520">
            <v>0</v>
          </cell>
          <cell r="H520" t="str">
            <v>Termination Reason</v>
          </cell>
          <cell r="I520">
            <v>0</v>
          </cell>
          <cell r="J520" t="str">
            <v>Termination Date</v>
          </cell>
          <cell r="K520" t="str">
            <v>Net Change from 1 July</v>
          </cell>
        </row>
        <row r="521">
          <cell r="A521">
            <v>1890</v>
          </cell>
          <cell r="B521" t="str">
            <v>Alamo Heights</v>
          </cell>
          <cell r="C521" t="str">
            <v>USA &amp; Canada</v>
          </cell>
          <cell r="D521">
            <v>0</v>
          </cell>
          <cell r="E521">
            <v>94</v>
          </cell>
          <cell r="F521">
            <v>88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-6</v>
          </cell>
        </row>
        <row r="522">
          <cell r="A522">
            <v>1891</v>
          </cell>
          <cell r="B522" t="str">
            <v>Ballinger</v>
          </cell>
          <cell r="C522" t="str">
            <v>USA &amp; Canada</v>
          </cell>
          <cell r="D522">
            <v>0</v>
          </cell>
          <cell r="E522">
            <v>21</v>
          </cell>
          <cell r="F522">
            <v>23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2</v>
          </cell>
        </row>
        <row r="523">
          <cell r="A523">
            <v>1892</v>
          </cell>
          <cell r="B523" t="str">
            <v>Beeville</v>
          </cell>
          <cell r="C523" t="str">
            <v>USA &amp; Canada</v>
          </cell>
          <cell r="D523">
            <v>0</v>
          </cell>
          <cell r="E523">
            <v>84</v>
          </cell>
          <cell r="F523">
            <v>84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1893</v>
          </cell>
          <cell r="B524" t="str">
            <v>Boerne</v>
          </cell>
          <cell r="C524" t="str">
            <v>USA &amp; Canada</v>
          </cell>
          <cell r="D524">
            <v>0</v>
          </cell>
          <cell r="E524">
            <v>42</v>
          </cell>
          <cell r="F524">
            <v>42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1895</v>
          </cell>
          <cell r="B525" t="str">
            <v>Brady</v>
          </cell>
          <cell r="C525" t="str">
            <v>USA &amp; Canada</v>
          </cell>
          <cell r="D525">
            <v>0</v>
          </cell>
          <cell r="E525">
            <v>30</v>
          </cell>
          <cell r="F525">
            <v>28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-2</v>
          </cell>
        </row>
        <row r="526">
          <cell r="A526">
            <v>1898</v>
          </cell>
          <cell r="B526" t="str">
            <v>Cuero</v>
          </cell>
          <cell r="C526" t="str">
            <v>USA &amp; Canada</v>
          </cell>
          <cell r="D526">
            <v>0</v>
          </cell>
          <cell r="E526">
            <v>46</v>
          </cell>
          <cell r="F526">
            <v>49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3</v>
          </cell>
        </row>
        <row r="527">
          <cell r="A527">
            <v>1899</v>
          </cell>
          <cell r="B527" t="str">
            <v>Del Rio</v>
          </cell>
          <cell r="C527" t="str">
            <v>USA &amp; Canada</v>
          </cell>
          <cell r="D527">
            <v>0</v>
          </cell>
          <cell r="E527">
            <v>67</v>
          </cell>
          <cell r="F527">
            <v>70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3</v>
          </cell>
        </row>
        <row r="528">
          <cell r="A528">
            <v>1900</v>
          </cell>
          <cell r="B528" t="str">
            <v>Eagle Pass</v>
          </cell>
          <cell r="C528" t="str">
            <v>USA &amp; Canada</v>
          </cell>
          <cell r="D528">
            <v>0</v>
          </cell>
          <cell r="E528">
            <v>21</v>
          </cell>
          <cell r="F528">
            <v>22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</v>
          </cell>
        </row>
        <row r="529">
          <cell r="A529">
            <v>1901</v>
          </cell>
          <cell r="B529" t="str">
            <v>Fredericksburg</v>
          </cell>
          <cell r="C529" t="str">
            <v>USA &amp; Canada</v>
          </cell>
          <cell r="D529">
            <v>0</v>
          </cell>
          <cell r="E529">
            <v>98</v>
          </cell>
          <cell r="F529">
            <v>109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11</v>
          </cell>
        </row>
        <row r="530">
          <cell r="A530">
            <v>1902</v>
          </cell>
          <cell r="B530" t="str">
            <v>Gonzales</v>
          </cell>
          <cell r="C530" t="str">
            <v>USA &amp; Canada</v>
          </cell>
          <cell r="D530">
            <v>0</v>
          </cell>
          <cell r="E530">
            <v>28</v>
          </cell>
          <cell r="F530">
            <v>27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-1</v>
          </cell>
        </row>
        <row r="531">
          <cell r="A531">
            <v>1903</v>
          </cell>
          <cell r="B531" t="str">
            <v>San Antonio-South</v>
          </cell>
          <cell r="C531" t="str">
            <v>USA &amp; Canada</v>
          </cell>
          <cell r="D531">
            <v>0</v>
          </cell>
          <cell r="E531">
            <v>19</v>
          </cell>
          <cell r="F531">
            <v>17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-2</v>
          </cell>
        </row>
        <row r="532">
          <cell r="A532">
            <v>1904</v>
          </cell>
          <cell r="B532" t="str">
            <v>Jourdanton</v>
          </cell>
          <cell r="C532" t="str">
            <v>USA &amp; Canada</v>
          </cell>
          <cell r="D532">
            <v>0</v>
          </cell>
          <cell r="E532">
            <v>20</v>
          </cell>
          <cell r="F532">
            <v>19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-1</v>
          </cell>
        </row>
        <row r="533">
          <cell r="A533">
            <v>1905</v>
          </cell>
          <cell r="B533" t="str">
            <v>Junction</v>
          </cell>
          <cell r="C533" t="str">
            <v>USA &amp; Canada</v>
          </cell>
          <cell r="D533">
            <v>0</v>
          </cell>
          <cell r="E533">
            <v>20</v>
          </cell>
          <cell r="F533">
            <v>23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3</v>
          </cell>
        </row>
        <row r="534">
          <cell r="A534">
            <v>1906</v>
          </cell>
          <cell r="B534" t="str">
            <v>Karnes City</v>
          </cell>
          <cell r="C534" t="str">
            <v>USA &amp; Canada</v>
          </cell>
          <cell r="D534">
            <v>0</v>
          </cell>
          <cell r="E534">
            <v>30</v>
          </cell>
          <cell r="F534">
            <v>31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1</v>
          </cell>
        </row>
        <row r="535">
          <cell r="A535">
            <v>1907</v>
          </cell>
          <cell r="B535" t="str">
            <v>San Antonio West</v>
          </cell>
          <cell r="C535" t="str">
            <v>USA &amp; Canada</v>
          </cell>
          <cell r="D535">
            <v>0</v>
          </cell>
          <cell r="E535">
            <v>19</v>
          </cell>
          <cell r="F535">
            <v>21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2</v>
          </cell>
        </row>
        <row r="536">
          <cell r="A536">
            <v>1908</v>
          </cell>
          <cell r="B536" t="str">
            <v>Kenedy</v>
          </cell>
          <cell r="C536" t="str">
            <v>USA &amp; Canada</v>
          </cell>
          <cell r="D536">
            <v>0</v>
          </cell>
          <cell r="E536">
            <v>35</v>
          </cell>
          <cell r="F536">
            <v>35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1909</v>
          </cell>
          <cell r="B537" t="str">
            <v>Kerrville</v>
          </cell>
          <cell r="C537" t="str">
            <v>USA &amp; Canada</v>
          </cell>
          <cell r="D537">
            <v>0</v>
          </cell>
          <cell r="E537">
            <v>156</v>
          </cell>
          <cell r="F537">
            <v>156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1912</v>
          </cell>
          <cell r="B538" t="str">
            <v>New Braunfels</v>
          </cell>
          <cell r="C538" t="str">
            <v>USA &amp; Canada</v>
          </cell>
          <cell r="D538">
            <v>0</v>
          </cell>
          <cell r="E538">
            <v>141</v>
          </cell>
          <cell r="F538">
            <v>147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6</v>
          </cell>
        </row>
        <row r="539">
          <cell r="A539">
            <v>1913</v>
          </cell>
          <cell r="B539" t="str">
            <v>New Braunfels Downtown</v>
          </cell>
          <cell r="C539" t="str">
            <v>USA &amp; Canada</v>
          </cell>
          <cell r="D539">
            <v>0</v>
          </cell>
          <cell r="E539">
            <v>77</v>
          </cell>
          <cell r="F539">
            <v>76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-1</v>
          </cell>
        </row>
        <row r="540">
          <cell r="A540">
            <v>1914</v>
          </cell>
          <cell r="B540" t="str">
            <v>Pearsall</v>
          </cell>
          <cell r="C540" t="str">
            <v>USA &amp; Canada</v>
          </cell>
          <cell r="D540">
            <v>0</v>
          </cell>
          <cell r="E540">
            <v>20</v>
          </cell>
          <cell r="F540">
            <v>23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3</v>
          </cell>
        </row>
        <row r="541">
          <cell r="A541">
            <v>1916</v>
          </cell>
          <cell r="B541" t="str">
            <v>Pleasanton</v>
          </cell>
          <cell r="C541" t="str">
            <v>USA &amp; Canada</v>
          </cell>
          <cell r="D541">
            <v>0</v>
          </cell>
          <cell r="E541">
            <v>24</v>
          </cell>
          <cell r="F541">
            <v>24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1917</v>
          </cell>
          <cell r="B542" t="str">
            <v>Poteet</v>
          </cell>
          <cell r="C542" t="str">
            <v>USA &amp; Canada</v>
          </cell>
          <cell r="D542">
            <v>0</v>
          </cell>
          <cell r="E542">
            <v>43</v>
          </cell>
          <cell r="F542">
            <v>43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1918</v>
          </cell>
          <cell r="B543" t="str">
            <v>Randolph Metrocom</v>
          </cell>
          <cell r="C543" t="str">
            <v>USA &amp; Canada</v>
          </cell>
          <cell r="D543">
            <v>0</v>
          </cell>
          <cell r="E543">
            <v>34</v>
          </cell>
          <cell r="F543">
            <v>34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1919</v>
          </cell>
          <cell r="B544" t="str">
            <v>San Angelo</v>
          </cell>
          <cell r="C544" t="str">
            <v>USA &amp; Canada</v>
          </cell>
          <cell r="D544">
            <v>0</v>
          </cell>
          <cell r="E544">
            <v>66</v>
          </cell>
          <cell r="F544">
            <v>72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6</v>
          </cell>
        </row>
        <row r="545">
          <cell r="A545">
            <v>1921</v>
          </cell>
          <cell r="B545" t="str">
            <v>San Antonio</v>
          </cell>
          <cell r="C545" t="str">
            <v>USA &amp; Canada</v>
          </cell>
          <cell r="D545">
            <v>0</v>
          </cell>
          <cell r="E545">
            <v>393</v>
          </cell>
          <cell r="F545">
            <v>394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1</v>
          </cell>
        </row>
        <row r="546">
          <cell r="A546">
            <v>1922</v>
          </cell>
          <cell r="B546" t="str">
            <v>San Antonio Northwest</v>
          </cell>
          <cell r="C546" t="str">
            <v>USA &amp; Canada</v>
          </cell>
          <cell r="D546">
            <v>0</v>
          </cell>
          <cell r="E546">
            <v>34</v>
          </cell>
          <cell r="F546">
            <v>38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4</v>
          </cell>
        </row>
        <row r="547">
          <cell r="A547">
            <v>1923</v>
          </cell>
          <cell r="B547" t="str">
            <v>San Antonio-Oak Hills</v>
          </cell>
          <cell r="C547" t="str">
            <v>USA &amp; Canada</v>
          </cell>
          <cell r="D547">
            <v>0</v>
          </cell>
          <cell r="E547">
            <v>22</v>
          </cell>
          <cell r="F547">
            <v>23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1</v>
          </cell>
        </row>
        <row r="548">
          <cell r="A548">
            <v>1924</v>
          </cell>
          <cell r="B548" t="str">
            <v>San Marcos</v>
          </cell>
          <cell r="C548" t="str">
            <v>USA &amp; Canada</v>
          </cell>
          <cell r="D548">
            <v>0</v>
          </cell>
          <cell r="E548">
            <v>42</v>
          </cell>
          <cell r="F548">
            <v>41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-1</v>
          </cell>
        </row>
        <row r="549">
          <cell r="A549">
            <v>1925</v>
          </cell>
          <cell r="B549" t="str">
            <v>San Saba</v>
          </cell>
          <cell r="C549" t="str">
            <v>USA &amp; Canada</v>
          </cell>
          <cell r="D549">
            <v>0</v>
          </cell>
          <cell r="E549">
            <v>19</v>
          </cell>
          <cell r="F549">
            <v>29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10</v>
          </cell>
        </row>
        <row r="550">
          <cell r="A550">
            <v>1926</v>
          </cell>
          <cell r="B550" t="str">
            <v>Seguin</v>
          </cell>
          <cell r="C550" t="str">
            <v>USA &amp; Canada</v>
          </cell>
          <cell r="D550">
            <v>0</v>
          </cell>
          <cell r="E550">
            <v>94</v>
          </cell>
          <cell r="F550">
            <v>89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-5</v>
          </cell>
        </row>
        <row r="551">
          <cell r="A551">
            <v>1927</v>
          </cell>
          <cell r="B551" t="str">
            <v>Uvalde</v>
          </cell>
          <cell r="C551" t="str">
            <v>USA &amp; Canada</v>
          </cell>
          <cell r="D551">
            <v>0</v>
          </cell>
          <cell r="E551">
            <v>25</v>
          </cell>
          <cell r="F551">
            <v>26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1</v>
          </cell>
        </row>
        <row r="552">
          <cell r="A552">
            <v>23193</v>
          </cell>
          <cell r="B552" t="str">
            <v>Greater San Marcos</v>
          </cell>
          <cell r="C552" t="str">
            <v>USA &amp; Canada</v>
          </cell>
          <cell r="D552">
            <v>0</v>
          </cell>
          <cell r="E552">
            <v>16</v>
          </cell>
          <cell r="F552">
            <v>15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-1</v>
          </cell>
        </row>
        <row r="553">
          <cell r="A553">
            <v>23834</v>
          </cell>
          <cell r="B553" t="str">
            <v>San Antonio North Central</v>
          </cell>
          <cell r="C553" t="str">
            <v>USA &amp; Canada</v>
          </cell>
          <cell r="D553">
            <v>0</v>
          </cell>
          <cell r="E553">
            <v>29</v>
          </cell>
          <cell r="F553">
            <v>30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1</v>
          </cell>
        </row>
        <row r="554">
          <cell r="A554">
            <v>24625</v>
          </cell>
          <cell r="B554" t="str">
            <v>San Antonio Northeast</v>
          </cell>
          <cell r="C554" t="str">
            <v>USA &amp; Canada</v>
          </cell>
          <cell r="D554">
            <v>0</v>
          </cell>
          <cell r="E554">
            <v>22</v>
          </cell>
          <cell r="F554">
            <v>23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1</v>
          </cell>
        </row>
        <row r="555">
          <cell r="A555">
            <v>25114</v>
          </cell>
          <cell r="B555" t="str">
            <v>Kerrville-Morning</v>
          </cell>
          <cell r="C555" t="str">
            <v>USA &amp; Canada</v>
          </cell>
          <cell r="D555">
            <v>0</v>
          </cell>
          <cell r="E555">
            <v>23</v>
          </cell>
          <cell r="F555">
            <v>23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26711</v>
          </cell>
          <cell r="B556" t="str">
            <v>San Angelo Sunrise</v>
          </cell>
          <cell r="C556" t="str">
            <v>USA &amp; Canada</v>
          </cell>
          <cell r="D556">
            <v>0</v>
          </cell>
          <cell r="E556">
            <v>17</v>
          </cell>
          <cell r="F556">
            <v>19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2</v>
          </cell>
        </row>
        <row r="557">
          <cell r="A557">
            <v>27797</v>
          </cell>
          <cell r="B557" t="str">
            <v>Seguin Sunrise</v>
          </cell>
          <cell r="C557" t="str">
            <v>USA &amp; Canada</v>
          </cell>
          <cell r="D557">
            <v>0</v>
          </cell>
          <cell r="E557">
            <v>13</v>
          </cell>
          <cell r="F557">
            <v>15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2</v>
          </cell>
        </row>
        <row r="558">
          <cell r="A558">
            <v>27849</v>
          </cell>
          <cell r="B558" t="str">
            <v>San Antonio Sunrise</v>
          </cell>
          <cell r="C558" t="str">
            <v>USA &amp; Canada</v>
          </cell>
          <cell r="D558">
            <v>0</v>
          </cell>
          <cell r="E558">
            <v>8</v>
          </cell>
          <cell r="F558">
            <v>8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28028</v>
          </cell>
          <cell r="B559" t="str">
            <v>Boerne Sunrise</v>
          </cell>
          <cell r="C559" t="str">
            <v>USA &amp; Canada</v>
          </cell>
          <cell r="D559">
            <v>0</v>
          </cell>
          <cell r="E559">
            <v>26</v>
          </cell>
          <cell r="F559">
            <v>26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28470</v>
          </cell>
          <cell r="B560" t="str">
            <v>San Antonio Airport</v>
          </cell>
          <cell r="C560" t="str">
            <v>USA &amp; Canada</v>
          </cell>
          <cell r="D560">
            <v>0</v>
          </cell>
          <cell r="E560">
            <v>10</v>
          </cell>
          <cell r="F560">
            <v>12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2</v>
          </cell>
        </row>
        <row r="561">
          <cell r="A561">
            <v>31011</v>
          </cell>
          <cell r="B561" t="str">
            <v>Hondo/D'Hanis</v>
          </cell>
          <cell r="C561" t="str">
            <v>USA &amp; Canada</v>
          </cell>
          <cell r="D561">
            <v>0</v>
          </cell>
          <cell r="E561">
            <v>34</v>
          </cell>
          <cell r="F561">
            <v>35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1</v>
          </cell>
        </row>
        <row r="562">
          <cell r="A562">
            <v>31014</v>
          </cell>
          <cell r="B562" t="str">
            <v>San Antonio Mission Trail</v>
          </cell>
          <cell r="C562" t="str">
            <v>USA &amp; Canada</v>
          </cell>
          <cell r="D562">
            <v>0</v>
          </cell>
          <cell r="E562">
            <v>35</v>
          </cell>
          <cell r="F562">
            <v>29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-6</v>
          </cell>
        </row>
        <row r="563">
          <cell r="A563">
            <v>31692</v>
          </cell>
          <cell r="B563" t="str">
            <v>Wimberley</v>
          </cell>
          <cell r="C563" t="str">
            <v>USA &amp; Canada</v>
          </cell>
          <cell r="D563">
            <v>0</v>
          </cell>
          <cell r="E563">
            <v>25</v>
          </cell>
          <cell r="F563">
            <v>27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2</v>
          </cell>
        </row>
        <row r="564">
          <cell r="A564">
            <v>50842</v>
          </cell>
          <cell r="B564" t="str">
            <v>Fredericksburg-Morning</v>
          </cell>
          <cell r="C564" t="str">
            <v>USA &amp; Canada</v>
          </cell>
          <cell r="D564">
            <v>0</v>
          </cell>
          <cell r="E564">
            <v>54</v>
          </cell>
          <cell r="F564">
            <v>50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-4</v>
          </cell>
        </row>
        <row r="565">
          <cell r="A565">
            <v>55233</v>
          </cell>
          <cell r="B565" t="str">
            <v>Canyon Lake</v>
          </cell>
          <cell r="C565" t="str">
            <v>USA &amp; Canada</v>
          </cell>
          <cell r="D565">
            <v>0</v>
          </cell>
          <cell r="E565">
            <v>19</v>
          </cell>
          <cell r="F565">
            <v>20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1</v>
          </cell>
        </row>
        <row r="566">
          <cell r="A566">
            <v>58225</v>
          </cell>
          <cell r="B566" t="str">
            <v>Dripping Springs</v>
          </cell>
          <cell r="C566" t="str">
            <v>USA &amp; Canada</v>
          </cell>
          <cell r="D566">
            <v>0</v>
          </cell>
          <cell r="E566">
            <v>16</v>
          </cell>
          <cell r="F566">
            <v>16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59245</v>
          </cell>
          <cell r="B567" t="str">
            <v>Stone Oak, San Antonio</v>
          </cell>
          <cell r="C567" t="str">
            <v>USA &amp; Canada</v>
          </cell>
          <cell r="D567">
            <v>0</v>
          </cell>
          <cell r="E567">
            <v>12</v>
          </cell>
          <cell r="F567">
            <v>11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-1</v>
          </cell>
        </row>
        <row r="568">
          <cell r="A568">
            <v>60844</v>
          </cell>
          <cell r="B568" t="str">
            <v>San Antonio at the Dominion</v>
          </cell>
          <cell r="C568" t="str">
            <v>USA &amp; Canada</v>
          </cell>
          <cell r="D568">
            <v>0</v>
          </cell>
          <cell r="E568">
            <v>42</v>
          </cell>
          <cell r="F568">
            <v>43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1</v>
          </cell>
        </row>
        <row r="569">
          <cell r="A569">
            <v>79591</v>
          </cell>
          <cell r="B569" t="str">
            <v>San Antonio Alamo Ranch</v>
          </cell>
          <cell r="C569" t="str">
            <v>USA &amp; Canada</v>
          </cell>
          <cell r="D569">
            <v>0</v>
          </cell>
          <cell r="E569">
            <v>13</v>
          </cell>
          <cell r="F569">
            <v>14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</v>
          </cell>
        </row>
        <row r="570">
          <cell r="A570">
            <v>82716</v>
          </cell>
          <cell r="B570" t="str">
            <v>San Antonio-Amigos Internacionales</v>
          </cell>
          <cell r="C570" t="str">
            <v>USA &amp; Canada</v>
          </cell>
          <cell r="D570">
            <v>0</v>
          </cell>
          <cell r="E570">
            <v>4</v>
          </cell>
          <cell r="F570">
            <v>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84349</v>
          </cell>
          <cell r="B571" t="str">
            <v>Fair Oaks Ranch</v>
          </cell>
          <cell r="C571" t="str">
            <v>USA &amp; Canada</v>
          </cell>
          <cell r="D571">
            <v>0</v>
          </cell>
          <cell r="E571">
            <v>51</v>
          </cell>
          <cell r="F571">
            <v>50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-1</v>
          </cell>
        </row>
        <row r="572">
          <cell r="A572">
            <v>85026</v>
          </cell>
          <cell r="B572" t="str">
            <v>Boerne-Moontime</v>
          </cell>
          <cell r="C572" t="str">
            <v>USA &amp; Canada</v>
          </cell>
          <cell r="D572">
            <v>0</v>
          </cell>
          <cell r="E572">
            <v>16</v>
          </cell>
          <cell r="F572">
            <v>3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-13</v>
          </cell>
        </row>
        <row r="573">
          <cell r="A573">
            <v>85667</v>
          </cell>
          <cell r="B573" t="str">
            <v>Fredericksburg-Nimitz</v>
          </cell>
          <cell r="C573" t="str">
            <v>USA &amp; Canada</v>
          </cell>
          <cell r="D573">
            <v>0</v>
          </cell>
          <cell r="E573">
            <v>20</v>
          </cell>
          <cell r="F573">
            <v>27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7</v>
          </cell>
        </row>
        <row r="574">
          <cell r="A574">
            <v>86242</v>
          </cell>
          <cell r="B574" t="str">
            <v>Kyle</v>
          </cell>
          <cell r="C574" t="str">
            <v>USA &amp; Canada</v>
          </cell>
          <cell r="D574">
            <v>0</v>
          </cell>
          <cell r="E574">
            <v>25</v>
          </cell>
          <cell r="F574">
            <v>16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-9</v>
          </cell>
        </row>
        <row r="575">
          <cell r="A575">
            <v>87032</v>
          </cell>
          <cell r="B575" t="str">
            <v>E-Club of District 5840 San Antonio</v>
          </cell>
          <cell r="C575" t="str">
            <v>USA &amp; Canada</v>
          </cell>
          <cell r="D575">
            <v>0</v>
          </cell>
          <cell r="E575">
            <v>10</v>
          </cell>
          <cell r="F575">
            <v>10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89953</v>
          </cell>
          <cell r="B576" t="str">
            <v>Blanco County</v>
          </cell>
          <cell r="C576" t="str">
            <v>USA &amp; Canada</v>
          </cell>
          <cell r="D576">
            <v>0</v>
          </cell>
          <cell r="E576">
            <v>47</v>
          </cell>
          <cell r="F576">
            <v>42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-5</v>
          </cell>
        </row>
        <row r="577">
          <cell r="A577">
            <v>90318</v>
          </cell>
          <cell r="B577" t="str">
            <v>District 5840 Passport, San Antonio</v>
          </cell>
          <cell r="C577" t="str">
            <v>USA &amp; Canada</v>
          </cell>
          <cell r="D577">
            <v>0</v>
          </cell>
          <cell r="E577">
            <v>20</v>
          </cell>
          <cell r="F577">
            <v>23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3</v>
          </cell>
        </row>
        <row r="578">
          <cell r="A578" t="str">
            <v>Existing Club Totals</v>
          </cell>
          <cell r="B578">
            <v>0</v>
          </cell>
          <cell r="C578">
            <v>0</v>
          </cell>
          <cell r="D578">
            <v>0</v>
          </cell>
          <cell r="E578">
            <v>2471</v>
          </cell>
          <cell r="F578">
            <v>2494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23</v>
          </cell>
        </row>
        <row r="579">
          <cell r="A579">
            <v>0</v>
          </cell>
        </row>
        <row r="580">
          <cell r="A580" t="str">
            <v>No New Clubs Chartered Since 1 July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Club ID</v>
          </cell>
          <cell r="B581" t="str">
            <v>Club Name</v>
          </cell>
          <cell r="C581" t="str">
            <v>Region 14 Name</v>
          </cell>
          <cell r="D581">
            <v>0</v>
          </cell>
          <cell r="E581" t="str">
            <v>Member Count @ 1 July</v>
          </cell>
          <cell r="F581" t="str">
            <v>Member Count @ Current</v>
          </cell>
          <cell r="G581">
            <v>0</v>
          </cell>
          <cell r="H581" t="str">
            <v>Termination Reason</v>
          </cell>
          <cell r="I581">
            <v>0</v>
          </cell>
          <cell r="J581" t="str">
            <v>Termination Date</v>
          </cell>
          <cell r="K581" t="str">
            <v>Net Change from 1 July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New Club Totals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D584">
            <v>0</v>
          </cell>
          <cell r="G584">
            <v>0</v>
          </cell>
          <cell r="I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 t="str">
            <v>Member at 1 July</v>
          </cell>
          <cell r="E585">
            <v>0</v>
          </cell>
          <cell r="F585">
            <v>0</v>
          </cell>
          <cell r="G585" t="str">
            <v>Member @ Current</v>
          </cell>
          <cell r="H585">
            <v>0</v>
          </cell>
          <cell r="I585" t="str">
            <v>Net Change from 1 July</v>
          </cell>
          <cell r="J585">
            <v>0</v>
          </cell>
          <cell r="K585">
            <v>0</v>
          </cell>
        </row>
        <row r="586">
          <cell r="A586" t="str">
            <v>Total Performance For District # 5840</v>
          </cell>
          <cell r="B586">
            <v>0</v>
          </cell>
          <cell r="C586">
            <v>0</v>
          </cell>
          <cell r="D586">
            <v>2471</v>
          </cell>
          <cell r="E586">
            <v>0</v>
          </cell>
          <cell r="F586">
            <v>0</v>
          </cell>
          <cell r="G586">
            <v>2494</v>
          </cell>
          <cell r="H586">
            <v>0</v>
          </cell>
          <cell r="I586">
            <v>23</v>
          </cell>
          <cell r="J586">
            <v>0</v>
          </cell>
          <cell r="K586">
            <v>0</v>
          </cell>
        </row>
        <row r="587">
          <cell r="A587">
            <v>0</v>
          </cell>
        </row>
        <row r="588">
          <cell r="A588" t="str">
            <v>District ID 5870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Club ID</v>
          </cell>
          <cell r="B589" t="str">
            <v>Club Name</v>
          </cell>
          <cell r="C589" t="str">
            <v>Region 14 Name</v>
          </cell>
          <cell r="D589">
            <v>0</v>
          </cell>
          <cell r="E589" t="str">
            <v>Member Count @ 1 July</v>
          </cell>
          <cell r="F589" t="str">
            <v>Member Count @ Current</v>
          </cell>
          <cell r="G589">
            <v>0</v>
          </cell>
          <cell r="H589" t="str">
            <v>Termination Reason</v>
          </cell>
          <cell r="I589">
            <v>0</v>
          </cell>
          <cell r="J589" t="str">
            <v>Termination Date</v>
          </cell>
          <cell r="K589" t="str">
            <v>Net Change from 1 July</v>
          </cell>
        </row>
        <row r="590">
          <cell r="A590">
            <v>1928</v>
          </cell>
          <cell r="B590" t="str">
            <v>Austin</v>
          </cell>
          <cell r="C590" t="str">
            <v>USA &amp; Canada</v>
          </cell>
          <cell r="D590">
            <v>0</v>
          </cell>
          <cell r="E590">
            <v>171</v>
          </cell>
          <cell r="F590">
            <v>182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11</v>
          </cell>
        </row>
        <row r="591">
          <cell r="A591">
            <v>1929</v>
          </cell>
          <cell r="B591" t="str">
            <v>Austin-Southwest</v>
          </cell>
          <cell r="C591" t="str">
            <v>USA &amp; Canada</v>
          </cell>
          <cell r="D591">
            <v>0</v>
          </cell>
          <cell r="E591">
            <v>19</v>
          </cell>
          <cell r="F591">
            <v>20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1</v>
          </cell>
        </row>
        <row r="592">
          <cell r="A592">
            <v>1930</v>
          </cell>
          <cell r="B592" t="str">
            <v>Austin Westlake</v>
          </cell>
          <cell r="C592" t="str">
            <v>USA &amp; Canada</v>
          </cell>
          <cell r="D592">
            <v>0</v>
          </cell>
          <cell r="E592">
            <v>22</v>
          </cell>
          <cell r="F592">
            <v>24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2</v>
          </cell>
        </row>
        <row r="593">
          <cell r="A593">
            <v>1931</v>
          </cell>
          <cell r="B593" t="str">
            <v>Belton</v>
          </cell>
          <cell r="C593" t="str">
            <v>USA &amp; Canada</v>
          </cell>
          <cell r="D593">
            <v>0</v>
          </cell>
          <cell r="E593">
            <v>15</v>
          </cell>
          <cell r="F593">
            <v>16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1</v>
          </cell>
        </row>
        <row r="594">
          <cell r="A594">
            <v>1932</v>
          </cell>
          <cell r="B594" t="str">
            <v>Bosque County (Clifton)</v>
          </cell>
          <cell r="C594" t="str">
            <v>USA &amp; Canada</v>
          </cell>
          <cell r="D594">
            <v>0</v>
          </cell>
          <cell r="E594">
            <v>26</v>
          </cell>
          <cell r="F594">
            <v>25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-1</v>
          </cell>
        </row>
        <row r="595">
          <cell r="A595">
            <v>1933</v>
          </cell>
          <cell r="B595" t="str">
            <v>Burnet</v>
          </cell>
          <cell r="C595" t="str">
            <v>USA &amp; Canada</v>
          </cell>
          <cell r="D595">
            <v>0</v>
          </cell>
          <cell r="E595">
            <v>81</v>
          </cell>
          <cell r="F595">
            <v>77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-4</v>
          </cell>
        </row>
        <row r="596">
          <cell r="A596">
            <v>1934</v>
          </cell>
          <cell r="B596" t="str">
            <v>Caldwell</v>
          </cell>
          <cell r="C596" t="str">
            <v>USA &amp; Canada</v>
          </cell>
          <cell r="D596">
            <v>0</v>
          </cell>
          <cell r="E596">
            <v>18</v>
          </cell>
          <cell r="F596">
            <v>17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-1</v>
          </cell>
        </row>
        <row r="597">
          <cell r="A597">
            <v>1935</v>
          </cell>
          <cell r="B597" t="str">
            <v>Cameron</v>
          </cell>
          <cell r="C597" t="str">
            <v>USA &amp; Canada</v>
          </cell>
          <cell r="D597">
            <v>0</v>
          </cell>
          <cell r="E597">
            <v>26</v>
          </cell>
          <cell r="F597">
            <v>25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-1</v>
          </cell>
        </row>
        <row r="598">
          <cell r="A598">
            <v>1936</v>
          </cell>
          <cell r="B598" t="str">
            <v>Copperas Cove</v>
          </cell>
          <cell r="C598" t="str">
            <v>USA &amp; Canada</v>
          </cell>
          <cell r="D598">
            <v>0</v>
          </cell>
          <cell r="E598">
            <v>15</v>
          </cell>
          <cell r="F598">
            <v>17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2</v>
          </cell>
        </row>
        <row r="599">
          <cell r="A599">
            <v>1937</v>
          </cell>
          <cell r="B599" t="str">
            <v>Corsicana</v>
          </cell>
          <cell r="C599" t="str">
            <v>USA &amp; Canada</v>
          </cell>
          <cell r="D599">
            <v>0</v>
          </cell>
          <cell r="E599">
            <v>65</v>
          </cell>
          <cell r="F599">
            <v>59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-6</v>
          </cell>
        </row>
        <row r="600">
          <cell r="A600">
            <v>1938</v>
          </cell>
          <cell r="B600" t="str">
            <v>Waco-Lake Brazos</v>
          </cell>
          <cell r="C600" t="str">
            <v>USA &amp; Canada</v>
          </cell>
          <cell r="D600">
            <v>0</v>
          </cell>
          <cell r="E600">
            <v>38</v>
          </cell>
          <cell r="F600">
            <v>32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-6</v>
          </cell>
        </row>
        <row r="601">
          <cell r="A601">
            <v>1939</v>
          </cell>
          <cell r="B601" t="str">
            <v>Fairfield</v>
          </cell>
          <cell r="C601" t="str">
            <v>USA &amp; Canada</v>
          </cell>
          <cell r="D601">
            <v>0</v>
          </cell>
          <cell r="E601">
            <v>16</v>
          </cell>
          <cell r="F601">
            <v>18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2</v>
          </cell>
        </row>
        <row r="602">
          <cell r="A602">
            <v>1940</v>
          </cell>
          <cell r="B602" t="str">
            <v>Flatonia</v>
          </cell>
          <cell r="C602" t="str">
            <v>USA &amp; Canada</v>
          </cell>
          <cell r="D602">
            <v>0</v>
          </cell>
          <cell r="E602">
            <v>30</v>
          </cell>
          <cell r="F602">
            <v>27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-3</v>
          </cell>
        </row>
        <row r="603">
          <cell r="A603">
            <v>1941</v>
          </cell>
          <cell r="B603" t="str">
            <v>Georgetown</v>
          </cell>
          <cell r="C603" t="str">
            <v>USA &amp; Canada</v>
          </cell>
          <cell r="D603">
            <v>0</v>
          </cell>
          <cell r="E603">
            <v>118</v>
          </cell>
          <cell r="F603">
            <v>120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2</v>
          </cell>
        </row>
        <row r="604">
          <cell r="A604">
            <v>1942</v>
          </cell>
          <cell r="B604" t="str">
            <v>Giddings</v>
          </cell>
          <cell r="C604" t="str">
            <v>USA &amp; Canada</v>
          </cell>
          <cell r="D604">
            <v>0</v>
          </cell>
          <cell r="E604">
            <v>33</v>
          </cell>
          <cell r="F604">
            <v>34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1</v>
          </cell>
        </row>
        <row r="605">
          <cell r="A605">
            <v>1943</v>
          </cell>
          <cell r="B605" t="str">
            <v>Hallettsville</v>
          </cell>
          <cell r="C605" t="str">
            <v>USA &amp; Canada</v>
          </cell>
          <cell r="D605">
            <v>0</v>
          </cell>
          <cell r="E605">
            <v>24</v>
          </cell>
          <cell r="F605">
            <v>25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1</v>
          </cell>
        </row>
        <row r="606">
          <cell r="A606">
            <v>1944</v>
          </cell>
          <cell r="B606" t="str">
            <v>Waco Sunrise</v>
          </cell>
          <cell r="C606" t="str">
            <v>USA &amp; Canada</v>
          </cell>
          <cell r="D606">
            <v>0</v>
          </cell>
          <cell r="E606">
            <v>33</v>
          </cell>
          <cell r="F606">
            <v>31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-2</v>
          </cell>
        </row>
        <row r="607">
          <cell r="A607">
            <v>1945</v>
          </cell>
          <cell r="B607" t="str">
            <v>Hillsboro</v>
          </cell>
          <cell r="C607" t="str">
            <v>USA &amp; Canada</v>
          </cell>
          <cell r="D607">
            <v>0</v>
          </cell>
          <cell r="E607">
            <v>27</v>
          </cell>
          <cell r="F607">
            <v>27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>
            <v>1946</v>
          </cell>
          <cell r="B608" t="str">
            <v>Itasca</v>
          </cell>
          <cell r="C608" t="str">
            <v>USA &amp; Canada</v>
          </cell>
          <cell r="D608">
            <v>0</v>
          </cell>
          <cell r="E608">
            <v>9</v>
          </cell>
          <cell r="F608">
            <v>10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1</v>
          </cell>
        </row>
        <row r="609">
          <cell r="A609">
            <v>1947</v>
          </cell>
          <cell r="B609" t="str">
            <v>Killeen</v>
          </cell>
          <cell r="C609" t="str">
            <v>USA &amp; Canada</v>
          </cell>
          <cell r="D609">
            <v>0</v>
          </cell>
          <cell r="E609">
            <v>23</v>
          </cell>
          <cell r="F609">
            <v>26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3</v>
          </cell>
        </row>
        <row r="610">
          <cell r="A610">
            <v>1948</v>
          </cell>
          <cell r="B610" t="str">
            <v>La Grange</v>
          </cell>
          <cell r="C610" t="str">
            <v>USA &amp; Canada</v>
          </cell>
          <cell r="D610">
            <v>0</v>
          </cell>
          <cell r="E610">
            <v>71</v>
          </cell>
          <cell r="F610">
            <v>61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</v>
          </cell>
        </row>
        <row r="611">
          <cell r="A611">
            <v>1950</v>
          </cell>
          <cell r="B611" t="str">
            <v>Marble Falls</v>
          </cell>
          <cell r="C611" t="str">
            <v>USA &amp; Canada</v>
          </cell>
          <cell r="D611">
            <v>0</v>
          </cell>
          <cell r="E611">
            <v>81</v>
          </cell>
          <cell r="F611">
            <v>78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-3</v>
          </cell>
        </row>
        <row r="612">
          <cell r="A612">
            <v>1951</v>
          </cell>
          <cell r="B612" t="str">
            <v>Marlin</v>
          </cell>
          <cell r="C612" t="str">
            <v>USA &amp; Canada</v>
          </cell>
          <cell r="D612">
            <v>0</v>
          </cell>
          <cell r="E612">
            <v>16</v>
          </cell>
          <cell r="F612">
            <v>14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-2</v>
          </cell>
        </row>
        <row r="613">
          <cell r="A613">
            <v>1952</v>
          </cell>
          <cell r="B613" t="str">
            <v>McGregor</v>
          </cell>
          <cell r="C613" t="str">
            <v>USA &amp; Canada</v>
          </cell>
          <cell r="D613">
            <v>0</v>
          </cell>
          <cell r="E613">
            <v>34</v>
          </cell>
          <cell r="F613">
            <v>32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-2</v>
          </cell>
        </row>
        <row r="614">
          <cell r="A614">
            <v>1953</v>
          </cell>
          <cell r="B614" t="str">
            <v>Mexia</v>
          </cell>
          <cell r="C614" t="str">
            <v>USA &amp; Canada</v>
          </cell>
          <cell r="D614">
            <v>0</v>
          </cell>
          <cell r="E614">
            <v>23</v>
          </cell>
          <cell r="F614">
            <v>22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-1</v>
          </cell>
        </row>
        <row r="615">
          <cell r="A615">
            <v>1954</v>
          </cell>
          <cell r="B615" t="str">
            <v>Austin-North by Northeast</v>
          </cell>
          <cell r="C615" t="str">
            <v>USA &amp; Canada</v>
          </cell>
          <cell r="D615">
            <v>0</v>
          </cell>
          <cell r="E615">
            <v>31</v>
          </cell>
          <cell r="F615">
            <v>32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1</v>
          </cell>
        </row>
        <row r="616">
          <cell r="A616">
            <v>1955</v>
          </cell>
          <cell r="B616" t="str">
            <v>Northwest Austin</v>
          </cell>
          <cell r="C616" t="str">
            <v>USA &amp; Canada</v>
          </cell>
          <cell r="D616">
            <v>0</v>
          </cell>
          <cell r="E616">
            <v>87</v>
          </cell>
          <cell r="F616">
            <v>83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-4</v>
          </cell>
        </row>
        <row r="617">
          <cell r="A617">
            <v>1957</v>
          </cell>
          <cell r="B617" t="str">
            <v>Rockdale</v>
          </cell>
          <cell r="C617" t="str">
            <v>USA &amp; Canada</v>
          </cell>
          <cell r="D617">
            <v>0</v>
          </cell>
          <cell r="E617">
            <v>24</v>
          </cell>
          <cell r="F617">
            <v>28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4</v>
          </cell>
        </row>
        <row r="618">
          <cell r="A618">
            <v>1958</v>
          </cell>
          <cell r="B618" t="str">
            <v>Round Rock</v>
          </cell>
          <cell r="C618" t="str">
            <v>USA &amp; Canada</v>
          </cell>
          <cell r="D618">
            <v>0</v>
          </cell>
          <cell r="E618">
            <v>61</v>
          </cell>
          <cell r="F618">
            <v>61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>
            <v>1960</v>
          </cell>
          <cell r="B619" t="str">
            <v>Shiner</v>
          </cell>
          <cell r="C619" t="str">
            <v>USA &amp; Canada</v>
          </cell>
          <cell r="D619">
            <v>0</v>
          </cell>
          <cell r="E619">
            <v>23</v>
          </cell>
          <cell r="F619">
            <v>20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-3</v>
          </cell>
        </row>
        <row r="620">
          <cell r="A620">
            <v>1961</v>
          </cell>
          <cell r="B620" t="str">
            <v>Somerville</v>
          </cell>
          <cell r="C620" t="str">
            <v>USA &amp; Canada</v>
          </cell>
          <cell r="D620">
            <v>0</v>
          </cell>
          <cell r="E620">
            <v>10</v>
          </cell>
          <cell r="F620">
            <v>10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>
            <v>1962</v>
          </cell>
          <cell r="B621" t="str">
            <v>South Austin</v>
          </cell>
          <cell r="C621" t="str">
            <v>USA &amp; Canada</v>
          </cell>
          <cell r="D621">
            <v>0</v>
          </cell>
          <cell r="E621">
            <v>20</v>
          </cell>
          <cell r="F621">
            <v>22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2</v>
          </cell>
        </row>
        <row r="622">
          <cell r="A622">
            <v>1963</v>
          </cell>
          <cell r="B622" t="str">
            <v>Taylor</v>
          </cell>
          <cell r="C622" t="str">
            <v>USA &amp; Canada</v>
          </cell>
          <cell r="D622">
            <v>0</v>
          </cell>
          <cell r="E622">
            <v>24</v>
          </cell>
          <cell r="F622">
            <v>22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-2</v>
          </cell>
        </row>
        <row r="623">
          <cell r="A623">
            <v>1965</v>
          </cell>
          <cell r="B623" t="str">
            <v>Temple</v>
          </cell>
          <cell r="C623" t="str">
            <v>USA &amp; Canada</v>
          </cell>
          <cell r="D623">
            <v>0</v>
          </cell>
          <cell r="E623">
            <v>93</v>
          </cell>
          <cell r="F623">
            <v>93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>
            <v>1966</v>
          </cell>
          <cell r="B624" t="str">
            <v>Waco</v>
          </cell>
          <cell r="C624" t="str">
            <v>USA &amp; Canada</v>
          </cell>
          <cell r="D624">
            <v>0</v>
          </cell>
          <cell r="E624">
            <v>223</v>
          </cell>
          <cell r="F624">
            <v>222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-1</v>
          </cell>
        </row>
        <row r="625">
          <cell r="A625">
            <v>1967</v>
          </cell>
          <cell r="B625" t="str">
            <v>West Austin</v>
          </cell>
          <cell r="C625" t="str">
            <v>USA &amp; Canada</v>
          </cell>
          <cell r="D625">
            <v>0</v>
          </cell>
          <cell r="E625">
            <v>19</v>
          </cell>
          <cell r="F625">
            <v>19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>
            <v>1968</v>
          </cell>
          <cell r="B626" t="str">
            <v>Yoakum</v>
          </cell>
          <cell r="C626" t="str">
            <v>USA &amp; Canada</v>
          </cell>
          <cell r="D626">
            <v>0</v>
          </cell>
          <cell r="E626">
            <v>27</v>
          </cell>
          <cell r="F626">
            <v>28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1</v>
          </cell>
        </row>
        <row r="627">
          <cell r="A627">
            <v>21228</v>
          </cell>
          <cell r="B627" t="str">
            <v>Temple-South</v>
          </cell>
          <cell r="C627" t="str">
            <v>USA &amp; Canada</v>
          </cell>
          <cell r="D627">
            <v>0</v>
          </cell>
          <cell r="E627">
            <v>52</v>
          </cell>
          <cell r="F627">
            <v>53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</v>
          </cell>
        </row>
        <row r="628">
          <cell r="A628">
            <v>22997</v>
          </cell>
          <cell r="B628" t="str">
            <v>Killeen Heights</v>
          </cell>
          <cell r="C628" t="str">
            <v>USA &amp; Canada</v>
          </cell>
          <cell r="D628">
            <v>0</v>
          </cell>
          <cell r="E628">
            <v>120</v>
          </cell>
          <cell r="F628">
            <v>117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-3</v>
          </cell>
        </row>
        <row r="629">
          <cell r="A629">
            <v>24231</v>
          </cell>
          <cell r="B629" t="str">
            <v>Austin University Area</v>
          </cell>
          <cell r="C629" t="str">
            <v>USA &amp; Canada</v>
          </cell>
          <cell r="D629">
            <v>0</v>
          </cell>
          <cell r="E629">
            <v>39</v>
          </cell>
          <cell r="F629">
            <v>37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-2</v>
          </cell>
        </row>
        <row r="630">
          <cell r="A630">
            <v>24685</v>
          </cell>
          <cell r="B630" t="str">
            <v>Navarro County/Corsicana</v>
          </cell>
          <cell r="C630" t="str">
            <v>USA &amp; Canada</v>
          </cell>
          <cell r="D630">
            <v>0</v>
          </cell>
          <cell r="E630">
            <v>12</v>
          </cell>
          <cell r="F630">
            <v>12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>
            <v>26397</v>
          </cell>
          <cell r="B631" t="str">
            <v>Cedar Park-Leander</v>
          </cell>
          <cell r="C631" t="str">
            <v>USA &amp; Canada</v>
          </cell>
          <cell r="D631">
            <v>0</v>
          </cell>
          <cell r="E631">
            <v>27</v>
          </cell>
          <cell r="F631">
            <v>17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-10</v>
          </cell>
        </row>
        <row r="632">
          <cell r="A632">
            <v>27512</v>
          </cell>
          <cell r="B632" t="str">
            <v>Bastrop County</v>
          </cell>
          <cell r="C632" t="str">
            <v>USA &amp; Canada</v>
          </cell>
          <cell r="D632">
            <v>0</v>
          </cell>
          <cell r="E632">
            <v>31</v>
          </cell>
          <cell r="F632">
            <v>29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-2</v>
          </cell>
        </row>
        <row r="633">
          <cell r="A633">
            <v>28486</v>
          </cell>
          <cell r="B633" t="str">
            <v>Lakeway/Lake Travis</v>
          </cell>
          <cell r="C633" t="str">
            <v>USA &amp; Canada</v>
          </cell>
          <cell r="D633">
            <v>0</v>
          </cell>
          <cell r="E633">
            <v>42</v>
          </cell>
          <cell r="F633">
            <v>41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-1</v>
          </cell>
        </row>
        <row r="634">
          <cell r="A634">
            <v>29111</v>
          </cell>
          <cell r="B634" t="str">
            <v>East Austin</v>
          </cell>
          <cell r="C634" t="str">
            <v>USA &amp; Canada</v>
          </cell>
          <cell r="D634">
            <v>0</v>
          </cell>
          <cell r="E634">
            <v>9</v>
          </cell>
          <cell r="F634">
            <v>9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>
            <v>31136</v>
          </cell>
          <cell r="B635" t="str">
            <v>Salado</v>
          </cell>
          <cell r="C635" t="str">
            <v>USA &amp; Canada</v>
          </cell>
          <cell r="D635">
            <v>0</v>
          </cell>
          <cell r="E635">
            <v>13</v>
          </cell>
          <cell r="F635">
            <v>10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-3</v>
          </cell>
        </row>
        <row r="636">
          <cell r="A636">
            <v>31399</v>
          </cell>
          <cell r="B636" t="str">
            <v>Georgetown (Sunrise)</v>
          </cell>
          <cell r="C636" t="str">
            <v>USA &amp; Canada</v>
          </cell>
          <cell r="D636">
            <v>0</v>
          </cell>
          <cell r="E636">
            <v>11</v>
          </cell>
          <cell r="F636">
            <v>10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-1</v>
          </cell>
        </row>
        <row r="637">
          <cell r="A637">
            <v>31668</v>
          </cell>
          <cell r="B637" t="str">
            <v>Pflugerville</v>
          </cell>
          <cell r="C637" t="str">
            <v>USA &amp; Canada</v>
          </cell>
          <cell r="D637">
            <v>0</v>
          </cell>
          <cell r="E637">
            <v>61</v>
          </cell>
          <cell r="F637">
            <v>65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4</v>
          </cell>
        </row>
        <row r="638">
          <cell r="A638">
            <v>50754</v>
          </cell>
          <cell r="B638" t="str">
            <v>Georgetown-Sun City</v>
          </cell>
          <cell r="C638" t="str">
            <v>USA &amp; Canada</v>
          </cell>
          <cell r="D638">
            <v>0</v>
          </cell>
          <cell r="E638">
            <v>54</v>
          </cell>
          <cell r="F638">
            <v>48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-6</v>
          </cell>
        </row>
        <row r="639">
          <cell r="A639">
            <v>53857</v>
          </cell>
          <cell r="B639" t="str">
            <v>Round Rock Sunrise</v>
          </cell>
          <cell r="C639" t="str">
            <v>USA &amp; Canada</v>
          </cell>
          <cell r="D639">
            <v>0</v>
          </cell>
          <cell r="E639">
            <v>19</v>
          </cell>
          <cell r="F639">
            <v>19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>
            <v>61733</v>
          </cell>
          <cell r="B640" t="str">
            <v>Lexington</v>
          </cell>
          <cell r="C640" t="str">
            <v>USA &amp; Canada</v>
          </cell>
          <cell r="D640">
            <v>0</v>
          </cell>
          <cell r="E640">
            <v>12</v>
          </cell>
          <cell r="F640">
            <v>11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-1</v>
          </cell>
        </row>
        <row r="641">
          <cell r="A641">
            <v>62133</v>
          </cell>
          <cell r="B641" t="str">
            <v>Marble Falls Daybreak</v>
          </cell>
          <cell r="C641" t="str">
            <v>USA &amp; Canada</v>
          </cell>
          <cell r="D641">
            <v>0</v>
          </cell>
          <cell r="E641">
            <v>21</v>
          </cell>
          <cell r="F641">
            <v>18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-3</v>
          </cell>
        </row>
        <row r="642">
          <cell r="A642">
            <v>69940</v>
          </cell>
          <cell r="B642" t="str">
            <v>Hutto</v>
          </cell>
          <cell r="C642" t="str">
            <v>USA &amp; Canada</v>
          </cell>
          <cell r="D642">
            <v>0</v>
          </cell>
          <cell r="E642">
            <v>23</v>
          </cell>
          <cell r="F642">
            <v>22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-1</v>
          </cell>
        </row>
        <row r="643">
          <cell r="A643">
            <v>77086</v>
          </cell>
          <cell r="B643" t="str">
            <v>Austin Cosmopolitan</v>
          </cell>
          <cell r="C643" t="str">
            <v>USA &amp; Canada</v>
          </cell>
          <cell r="D643">
            <v>0</v>
          </cell>
          <cell r="E643">
            <v>35</v>
          </cell>
          <cell r="F643">
            <v>33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-2</v>
          </cell>
        </row>
        <row r="644">
          <cell r="A644">
            <v>82890</v>
          </cell>
          <cell r="B644" t="str">
            <v>Harker Heights</v>
          </cell>
          <cell r="C644" t="str">
            <v>USA &amp; Canada</v>
          </cell>
          <cell r="D644">
            <v>0</v>
          </cell>
          <cell r="E644">
            <v>61</v>
          </cell>
          <cell r="F644">
            <v>59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-2</v>
          </cell>
        </row>
        <row r="645">
          <cell r="A645">
            <v>86821</v>
          </cell>
          <cell r="B645" t="str">
            <v>E-Club of 5870</v>
          </cell>
          <cell r="C645" t="str">
            <v>USA &amp; Canada</v>
          </cell>
          <cell r="D645">
            <v>0</v>
          </cell>
          <cell r="E645">
            <v>28</v>
          </cell>
          <cell r="F645">
            <v>30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2</v>
          </cell>
        </row>
        <row r="646">
          <cell r="A646">
            <v>89873</v>
          </cell>
          <cell r="B646" t="str">
            <v>Austin Central</v>
          </cell>
          <cell r="C646" t="str">
            <v>USA &amp; Canada</v>
          </cell>
          <cell r="D646">
            <v>0</v>
          </cell>
          <cell r="E646">
            <v>22</v>
          </cell>
          <cell r="F646">
            <v>22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Existing Club Totals</v>
          </cell>
          <cell r="B647">
            <v>0</v>
          </cell>
          <cell r="C647">
            <v>0</v>
          </cell>
          <cell r="D647">
            <v>0</v>
          </cell>
          <cell r="E647">
            <v>2368</v>
          </cell>
          <cell r="F647">
            <v>2321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-47</v>
          </cell>
        </row>
        <row r="648">
          <cell r="A648">
            <v>0</v>
          </cell>
        </row>
        <row r="649">
          <cell r="A649" t="str">
            <v>No New Clubs Chartered Since 1 July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Club ID</v>
          </cell>
          <cell r="B650" t="str">
            <v>Club Name</v>
          </cell>
          <cell r="C650" t="str">
            <v>Region 14 Name</v>
          </cell>
          <cell r="D650">
            <v>0</v>
          </cell>
          <cell r="E650" t="str">
            <v>Member Count @ 1 July</v>
          </cell>
          <cell r="F650" t="str">
            <v>Member Count @ Current</v>
          </cell>
          <cell r="G650">
            <v>0</v>
          </cell>
          <cell r="H650" t="str">
            <v>Termination Reason</v>
          </cell>
          <cell r="I650">
            <v>0</v>
          </cell>
          <cell r="J650" t="str">
            <v>Termination Date</v>
          </cell>
          <cell r="K650" t="str">
            <v>Net Change from 1 July</v>
          </cell>
        </row>
        <row r="651">
          <cell r="A651">
            <v>0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New Club Totals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D653">
            <v>0</v>
          </cell>
          <cell r="G653">
            <v>0</v>
          </cell>
          <cell r="I653">
            <v>0</v>
          </cell>
        </row>
        <row r="654">
          <cell r="A654">
            <v>0</v>
          </cell>
          <cell r="B654">
            <v>0</v>
          </cell>
          <cell r="C654">
            <v>0</v>
          </cell>
          <cell r="D654" t="str">
            <v>Member at 1 July</v>
          </cell>
          <cell r="E654">
            <v>0</v>
          </cell>
          <cell r="F654">
            <v>0</v>
          </cell>
          <cell r="G654" t="str">
            <v>Member @ Current</v>
          </cell>
          <cell r="H654">
            <v>0</v>
          </cell>
          <cell r="I654" t="str">
            <v>Net Change from 1 July</v>
          </cell>
          <cell r="J654">
            <v>0</v>
          </cell>
          <cell r="K654">
            <v>0</v>
          </cell>
        </row>
        <row r="655">
          <cell r="A655" t="str">
            <v>Total Performance For District # 5870</v>
          </cell>
          <cell r="B655">
            <v>0</v>
          </cell>
          <cell r="C655">
            <v>0</v>
          </cell>
          <cell r="D655">
            <v>2368</v>
          </cell>
          <cell r="E655">
            <v>0</v>
          </cell>
          <cell r="F655">
            <v>0</v>
          </cell>
          <cell r="G655">
            <v>2321</v>
          </cell>
          <cell r="H655">
            <v>0</v>
          </cell>
          <cell r="I655">
            <v>-47</v>
          </cell>
          <cell r="J655">
            <v>0</v>
          </cell>
          <cell r="K655">
            <v>0</v>
          </cell>
        </row>
        <row r="656">
          <cell r="A656">
            <v>0</v>
          </cell>
        </row>
        <row r="657">
          <cell r="A657" t="str">
            <v>District ID 5890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Club ID</v>
          </cell>
          <cell r="B658" t="str">
            <v>Club Name</v>
          </cell>
          <cell r="C658" t="str">
            <v>Region 14 Name</v>
          </cell>
          <cell r="D658">
            <v>0</v>
          </cell>
          <cell r="E658" t="str">
            <v>Member Count @ 1 July</v>
          </cell>
          <cell r="F658" t="str">
            <v>Member Count @ Current</v>
          </cell>
          <cell r="G658">
            <v>0</v>
          </cell>
          <cell r="H658" t="str">
            <v>Termination Reason</v>
          </cell>
          <cell r="I658">
            <v>0</v>
          </cell>
          <cell r="J658" t="str">
            <v>Termination Date</v>
          </cell>
          <cell r="K658" t="str">
            <v>Net Change from 1 July</v>
          </cell>
        </row>
        <row r="659">
          <cell r="A659">
            <v>1970</v>
          </cell>
          <cell r="B659" t="str">
            <v>Alvin</v>
          </cell>
          <cell r="C659" t="str">
            <v>USA &amp; Canada</v>
          </cell>
          <cell r="D659">
            <v>0</v>
          </cell>
          <cell r="E659">
            <v>31</v>
          </cell>
          <cell r="F659">
            <v>43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</v>
          </cell>
        </row>
        <row r="660">
          <cell r="A660">
            <v>1971</v>
          </cell>
          <cell r="B660" t="str">
            <v>Angleton</v>
          </cell>
          <cell r="C660" t="str">
            <v>USA &amp; Canada</v>
          </cell>
          <cell r="D660">
            <v>0</v>
          </cell>
          <cell r="E660">
            <v>28</v>
          </cell>
          <cell r="F660">
            <v>28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>
            <v>1972</v>
          </cell>
          <cell r="B661" t="str">
            <v>Bay City</v>
          </cell>
          <cell r="C661" t="str">
            <v>USA &amp; Canada</v>
          </cell>
          <cell r="D661">
            <v>0</v>
          </cell>
          <cell r="E661">
            <v>33</v>
          </cell>
          <cell r="F661">
            <v>32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-1</v>
          </cell>
        </row>
        <row r="662">
          <cell r="A662">
            <v>1973</v>
          </cell>
          <cell r="B662" t="str">
            <v>Baytown</v>
          </cell>
          <cell r="C662" t="str">
            <v>USA &amp; Canada</v>
          </cell>
          <cell r="D662">
            <v>0</v>
          </cell>
          <cell r="E662">
            <v>109</v>
          </cell>
          <cell r="F662">
            <v>103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-6</v>
          </cell>
        </row>
        <row r="663">
          <cell r="A663">
            <v>1974</v>
          </cell>
          <cell r="B663" t="str">
            <v>Bellaire-Southwest Houston</v>
          </cell>
          <cell r="C663" t="str">
            <v>USA &amp; Canada</v>
          </cell>
          <cell r="D663">
            <v>0</v>
          </cell>
          <cell r="E663">
            <v>48</v>
          </cell>
          <cell r="F663">
            <v>45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-3</v>
          </cell>
        </row>
        <row r="664">
          <cell r="A664">
            <v>1975</v>
          </cell>
          <cell r="B664" t="str">
            <v>Brazosport</v>
          </cell>
          <cell r="C664" t="str">
            <v>USA &amp; Canada</v>
          </cell>
          <cell r="D664">
            <v>0</v>
          </cell>
          <cell r="E664">
            <v>90</v>
          </cell>
          <cell r="F664">
            <v>87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-3</v>
          </cell>
        </row>
        <row r="665">
          <cell r="A665">
            <v>1976</v>
          </cell>
          <cell r="B665" t="str">
            <v>Brenham</v>
          </cell>
          <cell r="C665" t="str">
            <v>USA &amp; Canada</v>
          </cell>
          <cell r="D665">
            <v>0</v>
          </cell>
          <cell r="E665">
            <v>40</v>
          </cell>
          <cell r="F665">
            <v>40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>
            <v>1977</v>
          </cell>
          <cell r="B666" t="str">
            <v>Columbus</v>
          </cell>
          <cell r="C666" t="str">
            <v>USA &amp; Canada</v>
          </cell>
          <cell r="D666">
            <v>0</v>
          </cell>
          <cell r="E666">
            <v>18</v>
          </cell>
          <cell r="F666">
            <v>21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3</v>
          </cell>
        </row>
        <row r="667">
          <cell r="A667">
            <v>1978</v>
          </cell>
          <cell r="B667" t="str">
            <v>Cypress-Fairbanks</v>
          </cell>
          <cell r="C667" t="str">
            <v>USA &amp; Canada</v>
          </cell>
          <cell r="D667">
            <v>0</v>
          </cell>
          <cell r="E667">
            <v>39</v>
          </cell>
          <cell r="F667">
            <v>41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2</v>
          </cell>
        </row>
        <row r="668">
          <cell r="A668">
            <v>1979</v>
          </cell>
          <cell r="B668" t="str">
            <v>Deer Park</v>
          </cell>
          <cell r="C668" t="str">
            <v>USA &amp; Canada</v>
          </cell>
          <cell r="D668">
            <v>0</v>
          </cell>
          <cell r="E668">
            <v>44</v>
          </cell>
          <cell r="F668">
            <v>44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>
            <v>1981</v>
          </cell>
          <cell r="B669" t="str">
            <v>El Campo</v>
          </cell>
          <cell r="C669" t="str">
            <v>USA &amp; Canada</v>
          </cell>
          <cell r="D669">
            <v>0</v>
          </cell>
          <cell r="E669">
            <v>98</v>
          </cell>
          <cell r="F669">
            <v>100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2</v>
          </cell>
        </row>
        <row r="670">
          <cell r="A670">
            <v>1982</v>
          </cell>
          <cell r="B670" t="str">
            <v>Galena Park/Jacinto City</v>
          </cell>
          <cell r="C670" t="str">
            <v>USA &amp; Canada</v>
          </cell>
          <cell r="D670">
            <v>0</v>
          </cell>
          <cell r="E670">
            <v>29</v>
          </cell>
          <cell r="F670">
            <v>31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2</v>
          </cell>
        </row>
        <row r="671">
          <cell r="A671">
            <v>1985</v>
          </cell>
          <cell r="B671" t="str">
            <v>Houston Hobby Area</v>
          </cell>
          <cell r="C671" t="str">
            <v>USA &amp; Canada</v>
          </cell>
          <cell r="D671">
            <v>0</v>
          </cell>
          <cell r="E671">
            <v>15</v>
          </cell>
          <cell r="F671">
            <v>19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4</v>
          </cell>
        </row>
        <row r="672">
          <cell r="A672">
            <v>1986</v>
          </cell>
          <cell r="B672" t="str">
            <v>Harrisburg (Houston)</v>
          </cell>
          <cell r="C672" t="str">
            <v>USA &amp; Canada</v>
          </cell>
          <cell r="D672">
            <v>0</v>
          </cell>
          <cell r="E672">
            <v>40</v>
          </cell>
          <cell r="F672">
            <v>33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-7</v>
          </cell>
        </row>
        <row r="673">
          <cell r="A673">
            <v>1987</v>
          </cell>
          <cell r="B673" t="str">
            <v>Highlands</v>
          </cell>
          <cell r="C673" t="str">
            <v>USA &amp; Canada</v>
          </cell>
          <cell r="D673">
            <v>0</v>
          </cell>
          <cell r="E673">
            <v>20</v>
          </cell>
          <cell r="F673">
            <v>21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1</v>
          </cell>
        </row>
        <row r="674">
          <cell r="A674">
            <v>1988</v>
          </cell>
          <cell r="B674" t="str">
            <v>Houston</v>
          </cell>
          <cell r="C674" t="str">
            <v>USA &amp; Canada</v>
          </cell>
          <cell r="D674">
            <v>0</v>
          </cell>
          <cell r="E674">
            <v>111</v>
          </cell>
          <cell r="F674">
            <v>121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10</v>
          </cell>
        </row>
        <row r="675">
          <cell r="A675">
            <v>1990</v>
          </cell>
          <cell r="B675" t="str">
            <v>Houston Heights</v>
          </cell>
          <cell r="C675" t="str">
            <v>USA &amp; Canada</v>
          </cell>
          <cell r="D675">
            <v>0</v>
          </cell>
          <cell r="E675">
            <v>45</v>
          </cell>
          <cell r="F675">
            <v>47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2</v>
          </cell>
        </row>
        <row r="676">
          <cell r="A676">
            <v>1991</v>
          </cell>
          <cell r="B676" t="str">
            <v>Humble</v>
          </cell>
          <cell r="C676" t="str">
            <v>USA &amp; Canada</v>
          </cell>
          <cell r="D676">
            <v>0</v>
          </cell>
          <cell r="E676">
            <v>72</v>
          </cell>
          <cell r="F676">
            <v>75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3</v>
          </cell>
        </row>
        <row r="677">
          <cell r="A677">
            <v>1992</v>
          </cell>
          <cell r="B677" t="str">
            <v>Katy</v>
          </cell>
          <cell r="C677" t="str">
            <v>USA &amp; Canada</v>
          </cell>
          <cell r="D677">
            <v>0</v>
          </cell>
          <cell r="E677">
            <v>89</v>
          </cell>
          <cell r="F677">
            <v>85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-4</v>
          </cell>
        </row>
        <row r="678">
          <cell r="A678">
            <v>1993</v>
          </cell>
          <cell r="B678" t="str">
            <v>La Porte</v>
          </cell>
          <cell r="C678" t="str">
            <v>USA &amp; Canada</v>
          </cell>
          <cell r="D678">
            <v>0</v>
          </cell>
          <cell r="E678">
            <v>35</v>
          </cell>
          <cell r="F678">
            <v>35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>
            <v>1995</v>
          </cell>
          <cell r="B679" t="str">
            <v>Memorial-Spring Branch (Houston)</v>
          </cell>
          <cell r="C679" t="str">
            <v>USA &amp; Canada</v>
          </cell>
          <cell r="D679">
            <v>0</v>
          </cell>
          <cell r="E679">
            <v>54</v>
          </cell>
          <cell r="F679">
            <v>52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-2</v>
          </cell>
        </row>
        <row r="680">
          <cell r="A680">
            <v>1997</v>
          </cell>
          <cell r="B680" t="str">
            <v>North Shore (Houston)</v>
          </cell>
          <cell r="C680" t="str">
            <v>USA &amp; Canada</v>
          </cell>
          <cell r="D680">
            <v>0</v>
          </cell>
          <cell r="E680">
            <v>72</v>
          </cell>
          <cell r="F680">
            <v>73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1</v>
          </cell>
        </row>
        <row r="681">
          <cell r="A681">
            <v>1999</v>
          </cell>
          <cell r="B681" t="str">
            <v>Oyster Creek</v>
          </cell>
          <cell r="C681" t="str">
            <v>USA &amp; Canada</v>
          </cell>
          <cell r="D681">
            <v>0</v>
          </cell>
          <cell r="E681">
            <v>12</v>
          </cell>
          <cell r="F681">
            <v>9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-3</v>
          </cell>
        </row>
        <row r="682">
          <cell r="A682">
            <v>2000</v>
          </cell>
          <cell r="B682" t="str">
            <v>Palacios</v>
          </cell>
          <cell r="C682" t="str">
            <v>USA &amp; Canada</v>
          </cell>
          <cell r="D682">
            <v>0</v>
          </cell>
          <cell r="E682">
            <v>14</v>
          </cell>
          <cell r="F682">
            <v>12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-2</v>
          </cell>
        </row>
        <row r="683">
          <cell r="A683">
            <v>2001</v>
          </cell>
          <cell r="B683" t="str">
            <v>Pasadena</v>
          </cell>
          <cell r="C683" t="str">
            <v>USA &amp; Canada</v>
          </cell>
          <cell r="D683">
            <v>0</v>
          </cell>
          <cell r="E683">
            <v>67</v>
          </cell>
          <cell r="F683">
            <v>70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3</v>
          </cell>
        </row>
        <row r="684">
          <cell r="A684">
            <v>2002</v>
          </cell>
          <cell r="B684" t="str">
            <v>Pearland</v>
          </cell>
          <cell r="C684" t="str">
            <v>USA &amp; Canada</v>
          </cell>
          <cell r="D684">
            <v>0</v>
          </cell>
          <cell r="E684">
            <v>38</v>
          </cell>
          <cell r="F684">
            <v>39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1</v>
          </cell>
        </row>
        <row r="685">
          <cell r="A685">
            <v>2003</v>
          </cell>
          <cell r="B685" t="str">
            <v>Richmond</v>
          </cell>
          <cell r="C685" t="str">
            <v>USA &amp; Canada</v>
          </cell>
          <cell r="D685">
            <v>0</v>
          </cell>
          <cell r="E685">
            <v>45</v>
          </cell>
          <cell r="F685">
            <v>43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-2</v>
          </cell>
        </row>
        <row r="686">
          <cell r="A686">
            <v>2004</v>
          </cell>
          <cell r="B686" t="str">
            <v>Galleria River Oaks (Houston)</v>
          </cell>
          <cell r="C686" t="str">
            <v>USA &amp; Canada</v>
          </cell>
          <cell r="D686">
            <v>0</v>
          </cell>
          <cell r="E686">
            <v>16</v>
          </cell>
          <cell r="F686">
            <v>18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2</v>
          </cell>
        </row>
        <row r="687">
          <cell r="A687">
            <v>2005</v>
          </cell>
          <cell r="B687" t="str">
            <v>Rosenberg</v>
          </cell>
          <cell r="C687" t="str">
            <v>USA &amp; Canada</v>
          </cell>
          <cell r="D687">
            <v>0</v>
          </cell>
          <cell r="E687">
            <v>19</v>
          </cell>
          <cell r="F687">
            <v>19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>
            <v>2006</v>
          </cell>
          <cell r="B688" t="str">
            <v>Sealy</v>
          </cell>
          <cell r="C688" t="str">
            <v>USA &amp; Canada</v>
          </cell>
          <cell r="D688">
            <v>0</v>
          </cell>
          <cell r="E688">
            <v>16</v>
          </cell>
          <cell r="F688">
            <v>16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>
            <v>2007</v>
          </cell>
          <cell r="B689" t="str">
            <v>Sharpstown (Houston)</v>
          </cell>
          <cell r="C689" t="str">
            <v>USA &amp; Canada</v>
          </cell>
          <cell r="D689">
            <v>0</v>
          </cell>
          <cell r="E689">
            <v>18</v>
          </cell>
          <cell r="F689">
            <v>22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4</v>
          </cell>
        </row>
        <row r="690">
          <cell r="A690">
            <v>2008</v>
          </cell>
          <cell r="B690" t="str">
            <v>Hermann Park-Houston</v>
          </cell>
          <cell r="C690" t="str">
            <v>USA &amp; Canada</v>
          </cell>
          <cell r="D690">
            <v>0</v>
          </cell>
          <cell r="E690">
            <v>22</v>
          </cell>
          <cell r="F690">
            <v>24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2</v>
          </cell>
        </row>
        <row r="691">
          <cell r="A691">
            <v>2009</v>
          </cell>
          <cell r="B691" t="str">
            <v>Pasadena-South</v>
          </cell>
          <cell r="C691" t="str">
            <v>USA &amp; Canada</v>
          </cell>
          <cell r="D691">
            <v>0</v>
          </cell>
          <cell r="E691">
            <v>22</v>
          </cell>
          <cell r="F691">
            <v>19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-3</v>
          </cell>
        </row>
        <row r="692">
          <cell r="A692">
            <v>2010</v>
          </cell>
          <cell r="B692" t="str">
            <v>Space Center (Houston)</v>
          </cell>
          <cell r="C692" t="str">
            <v>USA &amp; Canada</v>
          </cell>
          <cell r="D692">
            <v>0</v>
          </cell>
          <cell r="E692">
            <v>83</v>
          </cell>
          <cell r="F692">
            <v>88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5</v>
          </cell>
        </row>
        <row r="693">
          <cell r="A693">
            <v>2011</v>
          </cell>
          <cell r="B693" t="str">
            <v>Sweeny</v>
          </cell>
          <cell r="C693" t="str">
            <v>USA &amp; Canada</v>
          </cell>
          <cell r="D693">
            <v>0</v>
          </cell>
          <cell r="E693">
            <v>22</v>
          </cell>
          <cell r="F693">
            <v>24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</v>
          </cell>
        </row>
        <row r="694">
          <cell r="A694">
            <v>2012</v>
          </cell>
          <cell r="B694" t="str">
            <v>Tomball</v>
          </cell>
          <cell r="C694" t="str">
            <v>USA &amp; Canada</v>
          </cell>
          <cell r="D694">
            <v>0</v>
          </cell>
          <cell r="E694">
            <v>58</v>
          </cell>
          <cell r="F694">
            <v>61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3</v>
          </cell>
        </row>
        <row r="695">
          <cell r="A695">
            <v>2013</v>
          </cell>
          <cell r="B695" t="str">
            <v>University Area of Houston</v>
          </cell>
          <cell r="C695" t="str">
            <v>USA &amp; Canada</v>
          </cell>
          <cell r="D695">
            <v>0</v>
          </cell>
          <cell r="E695">
            <v>41</v>
          </cell>
          <cell r="F695">
            <v>40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-1</v>
          </cell>
        </row>
        <row r="696">
          <cell r="A696">
            <v>2014</v>
          </cell>
          <cell r="B696" t="str">
            <v>Weimar</v>
          </cell>
          <cell r="C696" t="str">
            <v>USA &amp; Canada</v>
          </cell>
          <cell r="D696">
            <v>0</v>
          </cell>
          <cell r="E696">
            <v>35</v>
          </cell>
          <cell r="F696">
            <v>42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7</v>
          </cell>
        </row>
        <row r="697">
          <cell r="A697">
            <v>2015</v>
          </cell>
          <cell r="B697" t="str">
            <v>Houston Westchase</v>
          </cell>
          <cell r="C697" t="str">
            <v>USA &amp; Canada</v>
          </cell>
          <cell r="D697">
            <v>0</v>
          </cell>
          <cell r="E697">
            <v>11</v>
          </cell>
          <cell r="F697">
            <v>12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1</v>
          </cell>
        </row>
        <row r="698">
          <cell r="A698">
            <v>2016</v>
          </cell>
          <cell r="B698" t="str">
            <v>West Columbia</v>
          </cell>
          <cell r="C698" t="str">
            <v>USA &amp; Canada</v>
          </cell>
          <cell r="D698">
            <v>0</v>
          </cell>
          <cell r="E698">
            <v>28</v>
          </cell>
          <cell r="F698">
            <v>29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</v>
          </cell>
        </row>
        <row r="699">
          <cell r="A699">
            <v>2018</v>
          </cell>
          <cell r="B699" t="str">
            <v>Wharton</v>
          </cell>
          <cell r="C699" t="str">
            <v>USA &amp; Canada</v>
          </cell>
          <cell r="D699">
            <v>0</v>
          </cell>
          <cell r="E699">
            <v>46</v>
          </cell>
          <cell r="F699">
            <v>45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-1</v>
          </cell>
        </row>
        <row r="700">
          <cell r="A700">
            <v>21952</v>
          </cell>
          <cell r="B700" t="str">
            <v>Willowbrook (Houston)</v>
          </cell>
          <cell r="C700" t="str">
            <v>USA &amp; Canada</v>
          </cell>
          <cell r="D700">
            <v>0</v>
          </cell>
          <cell r="E700">
            <v>18</v>
          </cell>
          <cell r="F700">
            <v>18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>
            <v>22289</v>
          </cell>
          <cell r="B701" t="str">
            <v>Harris County-Medical Center</v>
          </cell>
          <cell r="C701" t="str">
            <v>USA &amp; Canada</v>
          </cell>
          <cell r="D701">
            <v>0</v>
          </cell>
          <cell r="E701">
            <v>9</v>
          </cell>
          <cell r="F701">
            <v>8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-1</v>
          </cell>
        </row>
        <row r="702">
          <cell r="A702">
            <v>23493</v>
          </cell>
          <cell r="B702" t="str">
            <v>Sugar Land</v>
          </cell>
          <cell r="C702" t="str">
            <v>USA &amp; Canada</v>
          </cell>
          <cell r="D702">
            <v>0</v>
          </cell>
          <cell r="E702">
            <v>69</v>
          </cell>
          <cell r="F702">
            <v>72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3</v>
          </cell>
        </row>
        <row r="703">
          <cell r="A703">
            <v>28455</v>
          </cell>
          <cell r="B703" t="str">
            <v>Seabrook</v>
          </cell>
          <cell r="C703" t="str">
            <v>USA &amp; Canada</v>
          </cell>
          <cell r="D703">
            <v>0</v>
          </cell>
          <cell r="E703">
            <v>65</v>
          </cell>
          <cell r="F703">
            <v>68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3</v>
          </cell>
        </row>
        <row r="704">
          <cell r="A704">
            <v>29161</v>
          </cell>
          <cell r="B704" t="str">
            <v>Bear Creek-Copperfield</v>
          </cell>
          <cell r="C704" t="str">
            <v>USA &amp; Canada</v>
          </cell>
          <cell r="D704">
            <v>0</v>
          </cell>
          <cell r="E704">
            <v>18</v>
          </cell>
          <cell r="F704">
            <v>23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5</v>
          </cell>
        </row>
        <row r="705">
          <cell r="A705">
            <v>30713</v>
          </cell>
          <cell r="B705" t="str">
            <v>Champions Sunrise (Houston)</v>
          </cell>
          <cell r="C705" t="str">
            <v>USA &amp; Canada</v>
          </cell>
          <cell r="D705">
            <v>0</v>
          </cell>
          <cell r="E705">
            <v>13</v>
          </cell>
          <cell r="F705">
            <v>12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-1</v>
          </cell>
        </row>
        <row r="706">
          <cell r="A706">
            <v>30784</v>
          </cell>
          <cell r="B706" t="str">
            <v>West U (Houston)</v>
          </cell>
          <cell r="C706" t="str">
            <v>USA &amp; Canada</v>
          </cell>
          <cell r="D706">
            <v>0</v>
          </cell>
          <cell r="E706">
            <v>103</v>
          </cell>
          <cell r="F706">
            <v>93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-10</v>
          </cell>
        </row>
        <row r="707">
          <cell r="A707">
            <v>58601</v>
          </cell>
          <cell r="B707" t="str">
            <v>Washington County</v>
          </cell>
          <cell r="C707" t="str">
            <v>USA &amp; Canada</v>
          </cell>
          <cell r="D707">
            <v>0</v>
          </cell>
          <cell r="E707">
            <v>68</v>
          </cell>
          <cell r="F707">
            <v>57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-11</v>
          </cell>
        </row>
        <row r="708">
          <cell r="A708">
            <v>58710</v>
          </cell>
          <cell r="B708" t="str">
            <v>Cinco Ranch</v>
          </cell>
          <cell r="C708" t="str">
            <v>USA &amp; Canada</v>
          </cell>
          <cell r="D708">
            <v>0</v>
          </cell>
          <cell r="E708">
            <v>17</v>
          </cell>
          <cell r="F708">
            <v>16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-1</v>
          </cell>
        </row>
        <row r="709">
          <cell r="A709">
            <v>67515</v>
          </cell>
          <cell r="B709" t="str">
            <v>Kingwood</v>
          </cell>
          <cell r="C709" t="str">
            <v>USA &amp; Canada</v>
          </cell>
          <cell r="D709">
            <v>0</v>
          </cell>
          <cell r="E709">
            <v>11</v>
          </cell>
          <cell r="F709">
            <v>12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1</v>
          </cell>
        </row>
        <row r="710">
          <cell r="A710">
            <v>69641</v>
          </cell>
          <cell r="B710" t="str">
            <v>288 Corridor (Pearland)</v>
          </cell>
          <cell r="C710" t="str">
            <v>USA &amp; Canada</v>
          </cell>
          <cell r="D710">
            <v>0</v>
          </cell>
          <cell r="E710">
            <v>2</v>
          </cell>
          <cell r="F710">
            <v>6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4</v>
          </cell>
        </row>
        <row r="711">
          <cell r="A711">
            <v>76906</v>
          </cell>
          <cell r="B711" t="str">
            <v>Danbury</v>
          </cell>
          <cell r="C711" t="str">
            <v>USA &amp; Canada</v>
          </cell>
          <cell r="D711">
            <v>0</v>
          </cell>
          <cell r="E711">
            <v>16</v>
          </cell>
          <cell r="F711">
            <v>17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</v>
          </cell>
        </row>
        <row r="712">
          <cell r="A712">
            <v>78818</v>
          </cell>
          <cell r="B712" t="str">
            <v>Lake Jackson After 5</v>
          </cell>
          <cell r="C712" t="str">
            <v>USA &amp; Canada</v>
          </cell>
          <cell r="D712">
            <v>0</v>
          </cell>
          <cell r="E712">
            <v>22</v>
          </cell>
          <cell r="F712">
            <v>18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-4</v>
          </cell>
        </row>
        <row r="713">
          <cell r="A713">
            <v>79592</v>
          </cell>
          <cell r="B713" t="str">
            <v>Houston Skyline</v>
          </cell>
          <cell r="C713" t="str">
            <v>USA &amp; Canada</v>
          </cell>
          <cell r="D713">
            <v>0</v>
          </cell>
          <cell r="E713">
            <v>41</v>
          </cell>
          <cell r="F713">
            <v>39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-2</v>
          </cell>
        </row>
        <row r="714">
          <cell r="A714">
            <v>83246</v>
          </cell>
          <cell r="B714" t="str">
            <v>Waller County</v>
          </cell>
          <cell r="C714" t="str">
            <v>USA &amp; Canada</v>
          </cell>
          <cell r="D714">
            <v>0</v>
          </cell>
          <cell r="E714">
            <v>11</v>
          </cell>
          <cell r="F714">
            <v>8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-3</v>
          </cell>
        </row>
        <row r="715">
          <cell r="A715">
            <v>83268</v>
          </cell>
          <cell r="B715" t="str">
            <v>Houston Northwest Sunset</v>
          </cell>
          <cell r="C715" t="str">
            <v>USA &amp; Canada</v>
          </cell>
          <cell r="D715">
            <v>0</v>
          </cell>
          <cell r="E715">
            <v>12</v>
          </cell>
          <cell r="F715">
            <v>12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>
            <v>84118</v>
          </cell>
          <cell r="B716" t="str">
            <v>Alvin Sunrise</v>
          </cell>
          <cell r="C716" t="str">
            <v>USA &amp; Canada</v>
          </cell>
          <cell r="D716">
            <v>0</v>
          </cell>
          <cell r="E716">
            <v>27</v>
          </cell>
          <cell r="F716">
            <v>32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5</v>
          </cell>
        </row>
        <row r="717">
          <cell r="A717">
            <v>85583</v>
          </cell>
          <cell r="B717" t="str">
            <v>E-Club of Houston</v>
          </cell>
          <cell r="C717" t="str">
            <v>USA &amp; Canada</v>
          </cell>
          <cell r="D717">
            <v>0</v>
          </cell>
          <cell r="E717">
            <v>50</v>
          </cell>
          <cell r="F717">
            <v>55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5</v>
          </cell>
        </row>
        <row r="718">
          <cell r="A718">
            <v>85740</v>
          </cell>
          <cell r="B718" t="str">
            <v>Brazos River, Fulshear</v>
          </cell>
          <cell r="C718" t="str">
            <v>USA &amp; Canada</v>
          </cell>
          <cell r="D718">
            <v>0</v>
          </cell>
          <cell r="E718">
            <v>35</v>
          </cell>
          <cell r="F718">
            <v>34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-1</v>
          </cell>
        </row>
        <row r="719">
          <cell r="A719">
            <v>88468</v>
          </cell>
          <cell r="B719" t="str">
            <v>Houston Energy Corridor</v>
          </cell>
          <cell r="C719" t="str">
            <v>USA &amp; Canada</v>
          </cell>
          <cell r="D719">
            <v>0</v>
          </cell>
          <cell r="E719">
            <v>14</v>
          </cell>
          <cell r="F719">
            <v>11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-3</v>
          </cell>
        </row>
        <row r="720">
          <cell r="A720">
            <v>89566</v>
          </cell>
          <cell r="B720" t="str">
            <v>Downtown Houston</v>
          </cell>
          <cell r="C720" t="str">
            <v>USA &amp; Canada</v>
          </cell>
          <cell r="D720">
            <v>0</v>
          </cell>
          <cell r="E720">
            <v>115</v>
          </cell>
          <cell r="F720">
            <v>128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13</v>
          </cell>
        </row>
        <row r="721">
          <cell r="A721">
            <v>90016</v>
          </cell>
          <cell r="B721" t="str">
            <v>Houston International</v>
          </cell>
          <cell r="C721" t="str">
            <v>USA &amp; Canada</v>
          </cell>
          <cell r="D721">
            <v>0</v>
          </cell>
          <cell r="E721">
            <v>23</v>
          </cell>
          <cell r="F721">
            <v>19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-4</v>
          </cell>
        </row>
        <row r="722">
          <cell r="A722" t="str">
            <v>Existing Club Totals</v>
          </cell>
          <cell r="B722">
            <v>0</v>
          </cell>
          <cell r="C722">
            <v>0</v>
          </cell>
          <cell r="D722">
            <v>0</v>
          </cell>
          <cell r="E722">
            <v>2532</v>
          </cell>
          <cell r="F722">
            <v>2566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34</v>
          </cell>
        </row>
        <row r="723">
          <cell r="A723">
            <v>0</v>
          </cell>
        </row>
        <row r="724">
          <cell r="A724" t="str">
            <v>No New Clubs Chartered Since 1 July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Club ID</v>
          </cell>
          <cell r="B725" t="str">
            <v>Club Name</v>
          </cell>
          <cell r="C725" t="str">
            <v>Region 14 Name</v>
          </cell>
          <cell r="D725">
            <v>0</v>
          </cell>
          <cell r="E725" t="str">
            <v>Member Count @ 1 July</v>
          </cell>
          <cell r="F725" t="str">
            <v>Member Count @ Current</v>
          </cell>
          <cell r="G725">
            <v>0</v>
          </cell>
          <cell r="H725" t="str">
            <v>Termination Reason</v>
          </cell>
          <cell r="I725">
            <v>0</v>
          </cell>
          <cell r="J725" t="str">
            <v>Termination Date</v>
          </cell>
          <cell r="K725" t="str">
            <v>Net Change from 1 July</v>
          </cell>
        </row>
        <row r="726">
          <cell r="A726">
            <v>0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New Club Totals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D728">
            <v>0</v>
          </cell>
          <cell r="G728">
            <v>0</v>
          </cell>
          <cell r="I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  <cell r="D729" t="str">
            <v>Member at 1 July</v>
          </cell>
          <cell r="E729">
            <v>0</v>
          </cell>
          <cell r="F729">
            <v>0</v>
          </cell>
          <cell r="G729" t="str">
            <v>Member @ Current</v>
          </cell>
          <cell r="H729">
            <v>0</v>
          </cell>
          <cell r="I729" t="str">
            <v>Net Change from 1 July</v>
          </cell>
          <cell r="J729">
            <v>0</v>
          </cell>
          <cell r="K729">
            <v>0</v>
          </cell>
        </row>
        <row r="730">
          <cell r="A730" t="str">
            <v>Total Performance For District # 5890</v>
          </cell>
          <cell r="B730">
            <v>0</v>
          </cell>
          <cell r="C730">
            <v>0</v>
          </cell>
          <cell r="D730">
            <v>2532</v>
          </cell>
          <cell r="E730">
            <v>0</v>
          </cell>
          <cell r="F730">
            <v>0</v>
          </cell>
          <cell r="G730">
            <v>2566</v>
          </cell>
          <cell r="H730">
            <v>0</v>
          </cell>
          <cell r="I730">
            <v>34</v>
          </cell>
          <cell r="J730">
            <v>0</v>
          </cell>
          <cell r="K730">
            <v>0</v>
          </cell>
        </row>
        <row r="731">
          <cell r="A731">
            <v>0</v>
          </cell>
        </row>
        <row r="732">
          <cell r="A732" t="str">
            <v>District ID 5910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Club ID</v>
          </cell>
          <cell r="B733" t="str">
            <v>Club Name</v>
          </cell>
          <cell r="C733" t="str">
            <v>Region 14 Name</v>
          </cell>
          <cell r="D733">
            <v>0</v>
          </cell>
          <cell r="E733" t="str">
            <v>Member Count @ 1 July</v>
          </cell>
          <cell r="F733" t="str">
            <v>Member Count @ Current</v>
          </cell>
          <cell r="G733">
            <v>0</v>
          </cell>
          <cell r="H733" t="str">
            <v>Termination Reason</v>
          </cell>
          <cell r="I733">
            <v>0</v>
          </cell>
          <cell r="J733" t="str">
            <v>Termination Date</v>
          </cell>
          <cell r="K733" t="str">
            <v>Net Change from 1 July</v>
          </cell>
        </row>
        <row r="734">
          <cell r="A734">
            <v>2019</v>
          </cell>
          <cell r="B734" t="str">
            <v>Beaumont</v>
          </cell>
          <cell r="C734" t="str">
            <v>USA &amp; Canada</v>
          </cell>
          <cell r="D734">
            <v>0</v>
          </cell>
          <cell r="E734">
            <v>246</v>
          </cell>
          <cell r="F734">
            <v>258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12</v>
          </cell>
        </row>
        <row r="735">
          <cell r="A735">
            <v>2020</v>
          </cell>
          <cell r="B735" t="str">
            <v>Bridge City-Orangefield</v>
          </cell>
          <cell r="C735" t="str">
            <v>USA &amp; Canada</v>
          </cell>
          <cell r="D735">
            <v>0</v>
          </cell>
          <cell r="E735">
            <v>34</v>
          </cell>
          <cell r="F735">
            <v>29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-5</v>
          </cell>
        </row>
        <row r="736">
          <cell r="A736">
            <v>2021</v>
          </cell>
          <cell r="B736" t="str">
            <v>Bryan</v>
          </cell>
          <cell r="C736" t="str">
            <v>USA &amp; Canada</v>
          </cell>
          <cell r="D736">
            <v>0</v>
          </cell>
          <cell r="E736">
            <v>107</v>
          </cell>
          <cell r="F736">
            <v>112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5</v>
          </cell>
        </row>
        <row r="737">
          <cell r="A737">
            <v>2022</v>
          </cell>
          <cell r="B737" t="str">
            <v>College Station</v>
          </cell>
          <cell r="C737" t="str">
            <v>USA &amp; Canada</v>
          </cell>
          <cell r="D737">
            <v>0</v>
          </cell>
          <cell r="E737">
            <v>41</v>
          </cell>
          <cell r="F737">
            <v>43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2</v>
          </cell>
        </row>
        <row r="738">
          <cell r="A738">
            <v>2023</v>
          </cell>
          <cell r="B738" t="str">
            <v>Center</v>
          </cell>
          <cell r="C738" t="str">
            <v>USA &amp; Canada</v>
          </cell>
          <cell r="D738">
            <v>0</v>
          </cell>
          <cell r="E738">
            <v>45</v>
          </cell>
          <cell r="F738">
            <v>41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-4</v>
          </cell>
        </row>
        <row r="739">
          <cell r="A739">
            <v>2024</v>
          </cell>
          <cell r="B739" t="str">
            <v>Cleveland</v>
          </cell>
          <cell r="C739" t="str">
            <v>USA &amp; Canada</v>
          </cell>
          <cell r="D739">
            <v>0</v>
          </cell>
          <cell r="E739">
            <v>25</v>
          </cell>
          <cell r="F739">
            <v>26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</v>
          </cell>
        </row>
        <row r="740">
          <cell r="A740">
            <v>2025</v>
          </cell>
          <cell r="B740" t="str">
            <v>Conroe</v>
          </cell>
          <cell r="C740" t="str">
            <v>USA &amp; Canada</v>
          </cell>
          <cell r="D740">
            <v>0</v>
          </cell>
          <cell r="E740">
            <v>48</v>
          </cell>
          <cell r="F740">
            <v>48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>
            <v>2026</v>
          </cell>
          <cell r="B741" t="str">
            <v>Crockett</v>
          </cell>
          <cell r="C741" t="str">
            <v>USA &amp; Canada</v>
          </cell>
          <cell r="D741">
            <v>0</v>
          </cell>
          <cell r="E741">
            <v>31</v>
          </cell>
          <cell r="F741">
            <v>20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-11</v>
          </cell>
        </row>
        <row r="742">
          <cell r="A742">
            <v>2027</v>
          </cell>
          <cell r="B742" t="str">
            <v>Dayton</v>
          </cell>
          <cell r="C742" t="str">
            <v>USA &amp; Canada</v>
          </cell>
          <cell r="D742">
            <v>0</v>
          </cell>
          <cell r="E742">
            <v>23</v>
          </cell>
          <cell r="F742">
            <v>28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5</v>
          </cell>
        </row>
        <row r="743">
          <cell r="A743">
            <v>2029</v>
          </cell>
          <cell r="B743" t="str">
            <v>Dickinson</v>
          </cell>
          <cell r="C743" t="str">
            <v>USA &amp; Canada</v>
          </cell>
          <cell r="D743">
            <v>0</v>
          </cell>
          <cell r="E743">
            <v>45</v>
          </cell>
          <cell r="F743">
            <v>45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>
            <v>2030</v>
          </cell>
          <cell r="B744" t="str">
            <v>Friendswood</v>
          </cell>
          <cell r="C744" t="str">
            <v>USA &amp; Canada</v>
          </cell>
          <cell r="D744">
            <v>0</v>
          </cell>
          <cell r="E744">
            <v>63</v>
          </cell>
          <cell r="F744">
            <v>61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-2</v>
          </cell>
        </row>
        <row r="745">
          <cell r="A745">
            <v>2031</v>
          </cell>
          <cell r="B745" t="str">
            <v>Galveston</v>
          </cell>
          <cell r="C745" t="str">
            <v>USA &amp; Canada</v>
          </cell>
          <cell r="D745">
            <v>0</v>
          </cell>
          <cell r="E745">
            <v>107</v>
          </cell>
          <cell r="F745">
            <v>104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-3</v>
          </cell>
        </row>
        <row r="746">
          <cell r="A746">
            <v>2032</v>
          </cell>
          <cell r="B746" t="str">
            <v>Galveston Island</v>
          </cell>
          <cell r="C746" t="str">
            <v>USA &amp; Canada</v>
          </cell>
          <cell r="D746">
            <v>0</v>
          </cell>
          <cell r="E746">
            <v>53</v>
          </cell>
          <cell r="F746">
            <v>61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8</v>
          </cell>
        </row>
        <row r="747">
          <cell r="A747">
            <v>2034</v>
          </cell>
          <cell r="B747" t="str">
            <v>Huntsville</v>
          </cell>
          <cell r="C747" t="str">
            <v>USA &amp; Canada</v>
          </cell>
          <cell r="D747">
            <v>0</v>
          </cell>
          <cell r="E747">
            <v>69</v>
          </cell>
          <cell r="F747">
            <v>66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-3</v>
          </cell>
        </row>
        <row r="748">
          <cell r="A748">
            <v>2036</v>
          </cell>
          <cell r="B748" t="str">
            <v>The Mainland (La Marque)</v>
          </cell>
          <cell r="C748" t="str">
            <v>USA &amp; Canada</v>
          </cell>
          <cell r="D748">
            <v>0</v>
          </cell>
          <cell r="E748">
            <v>36</v>
          </cell>
          <cell r="F748">
            <v>32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-4</v>
          </cell>
        </row>
        <row r="749">
          <cell r="A749">
            <v>2037</v>
          </cell>
          <cell r="B749" t="str">
            <v>League City</v>
          </cell>
          <cell r="C749" t="str">
            <v>USA &amp; Canada</v>
          </cell>
          <cell r="D749">
            <v>0</v>
          </cell>
          <cell r="E749">
            <v>32</v>
          </cell>
          <cell r="F749">
            <v>41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9</v>
          </cell>
        </row>
        <row r="750">
          <cell r="A750">
            <v>2038</v>
          </cell>
          <cell r="B750" t="str">
            <v>Liberty</v>
          </cell>
          <cell r="C750" t="str">
            <v>USA &amp; Canada</v>
          </cell>
          <cell r="D750">
            <v>0</v>
          </cell>
          <cell r="E750">
            <v>51</v>
          </cell>
          <cell r="F750">
            <v>51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>
            <v>2039</v>
          </cell>
          <cell r="B751" t="str">
            <v>Livingston</v>
          </cell>
          <cell r="C751" t="str">
            <v>USA &amp; Canada</v>
          </cell>
          <cell r="D751">
            <v>0</v>
          </cell>
          <cell r="E751">
            <v>46</v>
          </cell>
          <cell r="F751">
            <v>47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</v>
          </cell>
        </row>
        <row r="752">
          <cell r="A752">
            <v>2040</v>
          </cell>
          <cell r="B752" t="str">
            <v>Lufkin</v>
          </cell>
          <cell r="C752" t="str">
            <v>USA &amp; Canada</v>
          </cell>
          <cell r="D752">
            <v>0</v>
          </cell>
          <cell r="E752">
            <v>55</v>
          </cell>
          <cell r="F752">
            <v>45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-10</v>
          </cell>
        </row>
        <row r="753">
          <cell r="A753">
            <v>2041</v>
          </cell>
          <cell r="B753" t="str">
            <v>Nacogdoches</v>
          </cell>
          <cell r="C753" t="str">
            <v>USA &amp; Canada</v>
          </cell>
          <cell r="D753">
            <v>0</v>
          </cell>
          <cell r="E753">
            <v>178</v>
          </cell>
          <cell r="F753">
            <v>178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>
            <v>2042</v>
          </cell>
          <cell r="B754" t="str">
            <v>Nacogdoches (Fredonia)</v>
          </cell>
          <cell r="C754" t="str">
            <v>USA &amp; Canada</v>
          </cell>
          <cell r="D754">
            <v>0</v>
          </cell>
          <cell r="E754">
            <v>36</v>
          </cell>
          <cell r="F754">
            <v>42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6</v>
          </cell>
        </row>
        <row r="755">
          <cell r="A755">
            <v>2043</v>
          </cell>
          <cell r="B755" t="str">
            <v>Nederland</v>
          </cell>
          <cell r="C755" t="str">
            <v>USA &amp; Canada</v>
          </cell>
          <cell r="D755">
            <v>0</v>
          </cell>
          <cell r="E755">
            <v>22</v>
          </cell>
          <cell r="F755">
            <v>21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-1</v>
          </cell>
        </row>
        <row r="756">
          <cell r="A756">
            <v>2045</v>
          </cell>
          <cell r="B756" t="str">
            <v>Orange</v>
          </cell>
          <cell r="C756" t="str">
            <v>USA &amp; Canada</v>
          </cell>
          <cell r="D756">
            <v>0</v>
          </cell>
          <cell r="E756">
            <v>69</v>
          </cell>
          <cell r="F756">
            <v>67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-2</v>
          </cell>
        </row>
        <row r="757">
          <cell r="A757">
            <v>2046</v>
          </cell>
          <cell r="B757" t="str">
            <v>Palestine</v>
          </cell>
          <cell r="C757" t="str">
            <v>USA &amp; Canada</v>
          </cell>
          <cell r="D757">
            <v>0</v>
          </cell>
          <cell r="E757">
            <v>101</v>
          </cell>
          <cell r="F757">
            <v>102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1</v>
          </cell>
        </row>
        <row r="758">
          <cell r="A758">
            <v>2047</v>
          </cell>
          <cell r="B758" t="str">
            <v>Port Arthur</v>
          </cell>
          <cell r="C758" t="str">
            <v>USA &amp; Canada</v>
          </cell>
          <cell r="D758">
            <v>0</v>
          </cell>
          <cell r="E758">
            <v>54</v>
          </cell>
          <cell r="F758">
            <v>49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-5</v>
          </cell>
        </row>
        <row r="759">
          <cell r="A759">
            <v>2048</v>
          </cell>
          <cell r="B759" t="str">
            <v>Port Neches-Groves</v>
          </cell>
          <cell r="C759" t="str">
            <v>USA &amp; Canada</v>
          </cell>
          <cell r="D759">
            <v>0</v>
          </cell>
          <cell r="E759">
            <v>24</v>
          </cell>
          <cell r="F759">
            <v>24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>
            <v>2049</v>
          </cell>
          <cell r="B760" t="str">
            <v>Rusk</v>
          </cell>
          <cell r="C760" t="str">
            <v>USA &amp; Canada</v>
          </cell>
          <cell r="D760">
            <v>0</v>
          </cell>
          <cell r="E760">
            <v>25</v>
          </cell>
          <cell r="F760">
            <v>19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-6</v>
          </cell>
        </row>
        <row r="761">
          <cell r="A761">
            <v>2050</v>
          </cell>
          <cell r="B761" t="str">
            <v>San Augustine</v>
          </cell>
          <cell r="C761" t="str">
            <v>USA &amp; Canada</v>
          </cell>
          <cell r="D761">
            <v>0</v>
          </cell>
          <cell r="E761">
            <v>25</v>
          </cell>
          <cell r="F761">
            <v>25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>
            <v>2051</v>
          </cell>
          <cell r="B762" t="str">
            <v>Spindletop (Beaumont)</v>
          </cell>
          <cell r="C762" t="str">
            <v>USA &amp; Canada</v>
          </cell>
          <cell r="D762">
            <v>0</v>
          </cell>
          <cell r="E762">
            <v>38</v>
          </cell>
          <cell r="F762">
            <v>42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4</v>
          </cell>
        </row>
        <row r="763">
          <cell r="A763">
            <v>2052</v>
          </cell>
          <cell r="B763" t="str">
            <v>Texas City</v>
          </cell>
          <cell r="C763" t="str">
            <v>USA &amp; Canada</v>
          </cell>
          <cell r="D763">
            <v>0</v>
          </cell>
          <cell r="E763">
            <v>82</v>
          </cell>
          <cell r="F763">
            <v>81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</v>
          </cell>
        </row>
        <row r="764">
          <cell r="A764">
            <v>2053</v>
          </cell>
          <cell r="B764" t="str">
            <v>Woodlands, The</v>
          </cell>
          <cell r="C764" t="str">
            <v>USA &amp; Canada</v>
          </cell>
          <cell r="D764">
            <v>0</v>
          </cell>
          <cell r="E764">
            <v>181</v>
          </cell>
          <cell r="F764">
            <v>174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-7</v>
          </cell>
        </row>
        <row r="765">
          <cell r="A765">
            <v>2054</v>
          </cell>
          <cell r="B765" t="str">
            <v>Vidor</v>
          </cell>
          <cell r="C765" t="str">
            <v>USA &amp; Canada</v>
          </cell>
          <cell r="D765">
            <v>0</v>
          </cell>
          <cell r="E765">
            <v>27</v>
          </cell>
          <cell r="F765">
            <v>29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2</v>
          </cell>
        </row>
        <row r="766">
          <cell r="A766">
            <v>2057</v>
          </cell>
          <cell r="B766" t="str">
            <v>Woodville</v>
          </cell>
          <cell r="C766" t="str">
            <v>USA &amp; Canada</v>
          </cell>
          <cell r="D766">
            <v>0</v>
          </cell>
          <cell r="E766">
            <v>18</v>
          </cell>
          <cell r="F766">
            <v>22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4</v>
          </cell>
        </row>
        <row r="767">
          <cell r="A767">
            <v>27132</v>
          </cell>
          <cell r="B767" t="str">
            <v>Angelina (Lufkin)</v>
          </cell>
          <cell r="C767" t="str">
            <v>USA &amp; Canada</v>
          </cell>
          <cell r="D767">
            <v>0</v>
          </cell>
          <cell r="E767">
            <v>22</v>
          </cell>
          <cell r="F767">
            <v>22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>
            <v>30545</v>
          </cell>
          <cell r="B768" t="str">
            <v>Lake Conroe (Montgomery)</v>
          </cell>
          <cell r="C768" t="str">
            <v>USA &amp; Canada</v>
          </cell>
          <cell r="D768">
            <v>0</v>
          </cell>
          <cell r="E768">
            <v>37</v>
          </cell>
          <cell r="F768">
            <v>31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-6</v>
          </cell>
        </row>
        <row r="769">
          <cell r="A769">
            <v>31063</v>
          </cell>
          <cell r="B769" t="str">
            <v>Aggieland (Bryan/College Station)</v>
          </cell>
          <cell r="C769" t="str">
            <v>USA &amp; Canada</v>
          </cell>
          <cell r="D769">
            <v>0</v>
          </cell>
          <cell r="E769">
            <v>28</v>
          </cell>
          <cell r="F769">
            <v>30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2</v>
          </cell>
        </row>
        <row r="770">
          <cell r="A770">
            <v>50195</v>
          </cell>
          <cell r="B770" t="str">
            <v>East Montgomery County</v>
          </cell>
          <cell r="C770" t="str">
            <v>USA &amp; Canada</v>
          </cell>
          <cell r="D770">
            <v>0</v>
          </cell>
          <cell r="E770">
            <v>32</v>
          </cell>
          <cell r="F770">
            <v>32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>
            <v>59884</v>
          </cell>
          <cell r="B771" t="str">
            <v>Magnolia</v>
          </cell>
          <cell r="C771" t="str">
            <v>USA &amp; Canada</v>
          </cell>
          <cell r="D771">
            <v>0</v>
          </cell>
          <cell r="E771">
            <v>26</v>
          </cell>
          <cell r="F771">
            <v>30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4</v>
          </cell>
        </row>
        <row r="772">
          <cell r="A772">
            <v>79011</v>
          </cell>
          <cell r="B772" t="str">
            <v>Hardin County</v>
          </cell>
          <cell r="C772" t="str">
            <v>USA &amp; Canada</v>
          </cell>
          <cell r="D772">
            <v>0</v>
          </cell>
          <cell r="E772">
            <v>22</v>
          </cell>
          <cell r="F772">
            <v>23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</v>
          </cell>
        </row>
        <row r="773">
          <cell r="A773" t="str">
            <v>Existing Club Totals</v>
          </cell>
          <cell r="B773">
            <v>0</v>
          </cell>
          <cell r="C773">
            <v>0</v>
          </cell>
          <cell r="D773">
            <v>0</v>
          </cell>
          <cell r="E773">
            <v>2204</v>
          </cell>
          <cell r="F773">
            <v>2201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-3</v>
          </cell>
        </row>
        <row r="774">
          <cell r="A774">
            <v>0</v>
          </cell>
        </row>
        <row r="775">
          <cell r="A775" t="str">
            <v>No New Clubs Chartered Since 1 July</v>
          </cell>
          <cell r="B775">
            <v>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Club ID</v>
          </cell>
          <cell r="B776" t="str">
            <v>Club Name</v>
          </cell>
          <cell r="C776" t="str">
            <v>Region 14 Name</v>
          </cell>
          <cell r="D776">
            <v>0</v>
          </cell>
          <cell r="E776" t="str">
            <v>Member Count @ 1 July</v>
          </cell>
          <cell r="F776" t="str">
            <v>Member Count @ Current</v>
          </cell>
          <cell r="G776">
            <v>0</v>
          </cell>
          <cell r="H776" t="str">
            <v>Termination Reason</v>
          </cell>
          <cell r="I776">
            <v>0</v>
          </cell>
          <cell r="J776" t="str">
            <v>Termination Date</v>
          </cell>
          <cell r="K776" t="str">
            <v>Net Change from 1 July</v>
          </cell>
        </row>
        <row r="777">
          <cell r="A777">
            <v>0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New Club Totals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D779">
            <v>0</v>
          </cell>
          <cell r="G779">
            <v>0</v>
          </cell>
          <cell r="I779">
            <v>0</v>
          </cell>
        </row>
        <row r="780">
          <cell r="A780">
            <v>0</v>
          </cell>
          <cell r="B780">
            <v>0</v>
          </cell>
          <cell r="C780">
            <v>0</v>
          </cell>
          <cell r="D780" t="str">
            <v>Member at 1 July</v>
          </cell>
          <cell r="E780">
            <v>0</v>
          </cell>
          <cell r="F780">
            <v>0</v>
          </cell>
          <cell r="G780" t="str">
            <v>Member @ Current</v>
          </cell>
          <cell r="H780">
            <v>0</v>
          </cell>
          <cell r="I780" t="str">
            <v>Net Change from 1 July</v>
          </cell>
          <cell r="J780">
            <v>0</v>
          </cell>
          <cell r="K780">
            <v>0</v>
          </cell>
        </row>
        <row r="781">
          <cell r="A781" t="str">
            <v>Total Performance For District # 5910</v>
          </cell>
          <cell r="B781">
            <v>0</v>
          </cell>
          <cell r="C781">
            <v>0</v>
          </cell>
          <cell r="D781">
            <v>2204</v>
          </cell>
          <cell r="E781">
            <v>0</v>
          </cell>
          <cell r="F781">
            <v>0</v>
          </cell>
          <cell r="G781">
            <v>2201</v>
          </cell>
          <cell r="H781">
            <v>0</v>
          </cell>
          <cell r="I781">
            <v>-3</v>
          </cell>
          <cell r="J781">
            <v>0</v>
          </cell>
          <cell r="K781">
            <v>0</v>
          </cell>
        </row>
        <row r="782">
          <cell r="A782">
            <v>0</v>
          </cell>
        </row>
        <row r="783">
          <cell r="A783" t="str">
            <v>District ID 5930</v>
          </cell>
          <cell r="B783">
            <v>0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Club ID</v>
          </cell>
          <cell r="B784" t="str">
            <v>Club Name</v>
          </cell>
          <cell r="C784" t="str">
            <v>Region 14 Name</v>
          </cell>
          <cell r="D784">
            <v>0</v>
          </cell>
          <cell r="E784" t="str">
            <v>Member Count @ 1 July</v>
          </cell>
          <cell r="F784" t="str">
            <v>Member Count @ Current</v>
          </cell>
          <cell r="G784">
            <v>0</v>
          </cell>
          <cell r="H784" t="str">
            <v>Termination Reason</v>
          </cell>
          <cell r="I784">
            <v>0</v>
          </cell>
          <cell r="J784" t="str">
            <v>Termination Date</v>
          </cell>
          <cell r="K784" t="str">
            <v>Net Change from 1 July</v>
          </cell>
        </row>
        <row r="785">
          <cell r="A785">
            <v>2058</v>
          </cell>
          <cell r="B785" t="str">
            <v>Alice</v>
          </cell>
          <cell r="C785" t="str">
            <v>USA &amp; Canada</v>
          </cell>
          <cell r="D785">
            <v>0</v>
          </cell>
          <cell r="E785">
            <v>23</v>
          </cell>
          <cell r="F785">
            <v>21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-2</v>
          </cell>
        </row>
        <row r="786">
          <cell r="A786">
            <v>2059</v>
          </cell>
          <cell r="B786" t="str">
            <v>Aransas Pass</v>
          </cell>
          <cell r="C786" t="str">
            <v>USA &amp; Canada</v>
          </cell>
          <cell r="D786">
            <v>0</v>
          </cell>
          <cell r="E786">
            <v>10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>
            <v>2061</v>
          </cell>
          <cell r="B787" t="str">
            <v>Brownsville</v>
          </cell>
          <cell r="C787" t="str">
            <v>USA &amp; Canada</v>
          </cell>
          <cell r="D787">
            <v>0</v>
          </cell>
          <cell r="E787">
            <v>47</v>
          </cell>
          <cell r="F787">
            <v>62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15</v>
          </cell>
        </row>
        <row r="788">
          <cell r="A788">
            <v>2062</v>
          </cell>
          <cell r="B788" t="str">
            <v>Corpus Christi</v>
          </cell>
          <cell r="C788" t="str">
            <v>USA &amp; Canada</v>
          </cell>
          <cell r="D788">
            <v>0</v>
          </cell>
          <cell r="E788">
            <v>247</v>
          </cell>
          <cell r="F788">
            <v>248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1</v>
          </cell>
        </row>
        <row r="789">
          <cell r="A789">
            <v>2063</v>
          </cell>
          <cell r="B789" t="str">
            <v>Donna</v>
          </cell>
          <cell r="C789" t="str">
            <v>USA &amp; Canada</v>
          </cell>
          <cell r="D789">
            <v>0</v>
          </cell>
          <cell r="E789">
            <v>7</v>
          </cell>
          <cell r="F789">
            <v>7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>
            <v>2064</v>
          </cell>
          <cell r="B790" t="str">
            <v>Edcouch-Elsa</v>
          </cell>
          <cell r="C790" t="str">
            <v>USA &amp; Canada</v>
          </cell>
          <cell r="D790">
            <v>0</v>
          </cell>
          <cell r="E790">
            <v>17</v>
          </cell>
          <cell r="F790">
            <v>15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-2</v>
          </cell>
        </row>
        <row r="791">
          <cell r="A791">
            <v>2065</v>
          </cell>
          <cell r="B791" t="str">
            <v>Edinburg</v>
          </cell>
          <cell r="C791" t="str">
            <v>USA &amp; Canada</v>
          </cell>
          <cell r="D791">
            <v>0</v>
          </cell>
          <cell r="E791">
            <v>49</v>
          </cell>
          <cell r="F791">
            <v>53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4</v>
          </cell>
        </row>
        <row r="792">
          <cell r="A792">
            <v>2066</v>
          </cell>
          <cell r="B792" t="str">
            <v>Edna</v>
          </cell>
          <cell r="C792" t="str">
            <v>USA &amp; Canada</v>
          </cell>
          <cell r="D792">
            <v>0</v>
          </cell>
          <cell r="E792">
            <v>22</v>
          </cell>
          <cell r="F792">
            <v>21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-1</v>
          </cell>
        </row>
        <row r="793">
          <cell r="A793">
            <v>2068</v>
          </cell>
          <cell r="B793" t="str">
            <v>Freer</v>
          </cell>
          <cell r="C793" t="str">
            <v>USA &amp; Canada</v>
          </cell>
          <cell r="D793">
            <v>0</v>
          </cell>
          <cell r="E793">
            <v>18</v>
          </cell>
          <cell r="F793">
            <v>24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6</v>
          </cell>
        </row>
        <row r="794">
          <cell r="A794">
            <v>2069</v>
          </cell>
          <cell r="B794" t="str">
            <v>Ganado</v>
          </cell>
          <cell r="C794" t="str">
            <v>USA &amp; Canada</v>
          </cell>
          <cell r="D794">
            <v>0</v>
          </cell>
          <cell r="E794">
            <v>14</v>
          </cell>
          <cell r="F794">
            <v>14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>
            <v>2070</v>
          </cell>
          <cell r="B795" t="str">
            <v>Goliad</v>
          </cell>
          <cell r="C795" t="str">
            <v>USA &amp; Canada</v>
          </cell>
          <cell r="D795">
            <v>0</v>
          </cell>
          <cell r="E795">
            <v>18</v>
          </cell>
          <cell r="F795">
            <v>19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1</v>
          </cell>
        </row>
        <row r="796">
          <cell r="A796">
            <v>2071</v>
          </cell>
          <cell r="B796" t="str">
            <v>Harlingen</v>
          </cell>
          <cell r="C796" t="str">
            <v>USA &amp; Canada</v>
          </cell>
          <cell r="D796">
            <v>0</v>
          </cell>
          <cell r="E796">
            <v>94</v>
          </cell>
          <cell r="F796">
            <v>90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-4</v>
          </cell>
        </row>
        <row r="797">
          <cell r="A797">
            <v>2072</v>
          </cell>
          <cell r="B797" t="str">
            <v>Ingleside</v>
          </cell>
          <cell r="C797" t="str">
            <v>USA &amp; Canada</v>
          </cell>
          <cell r="D797">
            <v>0</v>
          </cell>
          <cell r="E797">
            <v>12</v>
          </cell>
          <cell r="F797">
            <v>15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</v>
          </cell>
        </row>
        <row r="798">
          <cell r="A798">
            <v>2073</v>
          </cell>
          <cell r="B798" t="str">
            <v>Kingsville</v>
          </cell>
          <cell r="C798" t="str">
            <v>USA &amp; Canada</v>
          </cell>
          <cell r="D798">
            <v>0</v>
          </cell>
          <cell r="E798">
            <v>47</v>
          </cell>
          <cell r="F798">
            <v>51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4</v>
          </cell>
        </row>
        <row r="799">
          <cell r="A799">
            <v>2074</v>
          </cell>
          <cell r="B799" t="str">
            <v>Harlingen Sunburst</v>
          </cell>
          <cell r="C799" t="str">
            <v>USA &amp; Canada</v>
          </cell>
          <cell r="D799">
            <v>0</v>
          </cell>
          <cell r="E799">
            <v>25</v>
          </cell>
          <cell r="F799">
            <v>31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6</v>
          </cell>
        </row>
        <row r="800">
          <cell r="A800">
            <v>2075</v>
          </cell>
          <cell r="B800" t="str">
            <v>Laredo</v>
          </cell>
          <cell r="C800" t="str">
            <v>USA &amp; Canada</v>
          </cell>
          <cell r="D800">
            <v>0</v>
          </cell>
          <cell r="E800">
            <v>109</v>
          </cell>
          <cell r="F800">
            <v>111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2</v>
          </cell>
        </row>
        <row r="801">
          <cell r="A801">
            <v>2076</v>
          </cell>
          <cell r="B801" t="str">
            <v>McAllen</v>
          </cell>
          <cell r="C801" t="str">
            <v>USA &amp; Canada</v>
          </cell>
          <cell r="D801">
            <v>0</v>
          </cell>
          <cell r="E801">
            <v>55</v>
          </cell>
          <cell r="F801">
            <v>52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-3</v>
          </cell>
        </row>
        <row r="802">
          <cell r="A802">
            <v>2077</v>
          </cell>
          <cell r="B802" t="str">
            <v>McAllen South</v>
          </cell>
          <cell r="C802" t="str">
            <v>USA &amp; Canada</v>
          </cell>
          <cell r="D802">
            <v>0</v>
          </cell>
          <cell r="E802">
            <v>72</v>
          </cell>
          <cell r="F802">
            <v>60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-12</v>
          </cell>
        </row>
        <row r="803">
          <cell r="A803">
            <v>2079</v>
          </cell>
          <cell r="B803" t="str">
            <v>Mission</v>
          </cell>
          <cell r="C803" t="str">
            <v>USA &amp; Canada</v>
          </cell>
          <cell r="D803">
            <v>0</v>
          </cell>
          <cell r="E803">
            <v>14</v>
          </cell>
          <cell r="F803">
            <v>10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-4</v>
          </cell>
        </row>
        <row r="804">
          <cell r="A804">
            <v>2080</v>
          </cell>
          <cell r="B804" t="str">
            <v>North Brownsville</v>
          </cell>
          <cell r="C804" t="str">
            <v>USA &amp; Canada</v>
          </cell>
          <cell r="D804">
            <v>0</v>
          </cell>
          <cell r="E804">
            <v>30</v>
          </cell>
          <cell r="F804">
            <v>29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-1</v>
          </cell>
        </row>
        <row r="805">
          <cell r="A805">
            <v>2081</v>
          </cell>
          <cell r="B805" t="str">
            <v>North Harlingen</v>
          </cell>
          <cell r="C805" t="str">
            <v>USA &amp; Canada</v>
          </cell>
          <cell r="D805">
            <v>0</v>
          </cell>
          <cell r="E805">
            <v>21</v>
          </cell>
          <cell r="F805">
            <v>19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-2</v>
          </cell>
        </row>
        <row r="806">
          <cell r="A806">
            <v>2082</v>
          </cell>
          <cell r="B806" t="str">
            <v>Victoria Northside</v>
          </cell>
          <cell r="C806" t="str">
            <v>USA &amp; Canada</v>
          </cell>
          <cell r="D806">
            <v>0</v>
          </cell>
          <cell r="E806">
            <v>55</v>
          </cell>
          <cell r="F806">
            <v>47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-8</v>
          </cell>
        </row>
        <row r="807">
          <cell r="A807">
            <v>2083</v>
          </cell>
          <cell r="B807" t="str">
            <v>Pharr</v>
          </cell>
          <cell r="C807" t="str">
            <v>USA &amp; Canada</v>
          </cell>
          <cell r="D807">
            <v>0</v>
          </cell>
          <cell r="E807">
            <v>18</v>
          </cell>
          <cell r="F807">
            <v>22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4</v>
          </cell>
        </row>
        <row r="808">
          <cell r="A808">
            <v>2084</v>
          </cell>
          <cell r="B808" t="str">
            <v>Port Isabel</v>
          </cell>
          <cell r="C808" t="str">
            <v>USA &amp; Canada</v>
          </cell>
          <cell r="D808">
            <v>0</v>
          </cell>
          <cell r="E808">
            <v>37</v>
          </cell>
          <cell r="F808">
            <v>38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1</v>
          </cell>
        </row>
        <row r="809">
          <cell r="A809">
            <v>2085</v>
          </cell>
          <cell r="B809" t="str">
            <v>Portland</v>
          </cell>
          <cell r="C809" t="str">
            <v>USA &amp; Canada</v>
          </cell>
          <cell r="D809">
            <v>0</v>
          </cell>
          <cell r="E809">
            <v>28</v>
          </cell>
          <cell r="F809">
            <v>26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-2</v>
          </cell>
        </row>
        <row r="810">
          <cell r="A810">
            <v>2086</v>
          </cell>
          <cell r="B810" t="str">
            <v>Port Lavaca</v>
          </cell>
          <cell r="C810" t="str">
            <v>USA &amp; Canada</v>
          </cell>
          <cell r="D810">
            <v>0</v>
          </cell>
          <cell r="E810">
            <v>48</v>
          </cell>
          <cell r="F810">
            <v>44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-4</v>
          </cell>
        </row>
        <row r="811">
          <cell r="A811">
            <v>2089</v>
          </cell>
          <cell r="B811" t="str">
            <v>Rio Grande City</v>
          </cell>
          <cell r="C811" t="str">
            <v>USA &amp; Canada</v>
          </cell>
          <cell r="D811">
            <v>0</v>
          </cell>
          <cell r="E811">
            <v>17</v>
          </cell>
          <cell r="F811">
            <v>18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1</v>
          </cell>
        </row>
        <row r="812">
          <cell r="A812">
            <v>2090</v>
          </cell>
          <cell r="B812" t="str">
            <v>Corpus Christi Northwest</v>
          </cell>
          <cell r="C812" t="str">
            <v>USA &amp; Canada</v>
          </cell>
          <cell r="D812">
            <v>0</v>
          </cell>
          <cell r="E812">
            <v>27</v>
          </cell>
          <cell r="F812">
            <v>28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1</v>
          </cell>
        </row>
        <row r="813">
          <cell r="A813">
            <v>2091</v>
          </cell>
          <cell r="B813" t="str">
            <v>Rockport</v>
          </cell>
          <cell r="C813" t="str">
            <v>USA &amp; Canada</v>
          </cell>
          <cell r="D813">
            <v>0</v>
          </cell>
          <cell r="E813">
            <v>30</v>
          </cell>
          <cell r="F813">
            <v>30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>
            <v>2092</v>
          </cell>
          <cell r="B814" t="str">
            <v>San Benito</v>
          </cell>
          <cell r="C814" t="str">
            <v>USA &amp; Canada</v>
          </cell>
          <cell r="D814">
            <v>0</v>
          </cell>
          <cell r="E814">
            <v>8</v>
          </cell>
          <cell r="F814">
            <v>10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2</v>
          </cell>
        </row>
        <row r="815">
          <cell r="A815">
            <v>2093</v>
          </cell>
          <cell r="B815" t="str">
            <v>San Diego</v>
          </cell>
          <cell r="C815" t="str">
            <v>USA &amp; Canada</v>
          </cell>
          <cell r="D815">
            <v>0</v>
          </cell>
          <cell r="E815">
            <v>28</v>
          </cell>
          <cell r="F815">
            <v>26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-2</v>
          </cell>
        </row>
        <row r="816">
          <cell r="A816">
            <v>2094</v>
          </cell>
          <cell r="B816" t="str">
            <v>Sinton</v>
          </cell>
          <cell r="C816" t="str">
            <v>USA &amp; Canada</v>
          </cell>
          <cell r="D816">
            <v>0</v>
          </cell>
          <cell r="E816">
            <v>11</v>
          </cell>
          <cell r="F816">
            <v>12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1</v>
          </cell>
        </row>
        <row r="817">
          <cell r="A817">
            <v>2095</v>
          </cell>
          <cell r="B817" t="str">
            <v>Southside Corpus Christi</v>
          </cell>
          <cell r="C817" t="str">
            <v>USA &amp; Canada</v>
          </cell>
          <cell r="D817">
            <v>0</v>
          </cell>
          <cell r="E817">
            <v>38</v>
          </cell>
          <cell r="F817">
            <v>40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2</v>
          </cell>
        </row>
        <row r="818">
          <cell r="A818">
            <v>2097</v>
          </cell>
          <cell r="B818" t="str">
            <v>Three Rivers</v>
          </cell>
          <cell r="C818" t="str">
            <v>USA &amp; Canada</v>
          </cell>
          <cell r="D818">
            <v>0</v>
          </cell>
          <cell r="E818">
            <v>6</v>
          </cell>
          <cell r="F818">
            <v>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-1</v>
          </cell>
        </row>
        <row r="819">
          <cell r="A819">
            <v>2098</v>
          </cell>
          <cell r="B819" t="str">
            <v>Victoria</v>
          </cell>
          <cell r="C819" t="str">
            <v>USA &amp; Canada</v>
          </cell>
          <cell r="D819">
            <v>0</v>
          </cell>
          <cell r="E819">
            <v>75</v>
          </cell>
          <cell r="F819">
            <v>69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-6</v>
          </cell>
        </row>
        <row r="820">
          <cell r="A820">
            <v>2099</v>
          </cell>
          <cell r="B820" t="str">
            <v>Weslaco</v>
          </cell>
          <cell r="C820" t="str">
            <v>USA &amp; Canada</v>
          </cell>
          <cell r="D820">
            <v>0</v>
          </cell>
          <cell r="E820">
            <v>49</v>
          </cell>
          <cell r="F820">
            <v>51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2</v>
          </cell>
        </row>
        <row r="821">
          <cell r="A821">
            <v>2100</v>
          </cell>
          <cell r="B821" t="str">
            <v>West Corpus Christi</v>
          </cell>
          <cell r="C821" t="str">
            <v>USA &amp; Canada</v>
          </cell>
          <cell r="D821">
            <v>0</v>
          </cell>
          <cell r="E821">
            <v>33</v>
          </cell>
          <cell r="F821">
            <v>34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1</v>
          </cell>
        </row>
        <row r="822">
          <cell r="A822">
            <v>21591</v>
          </cell>
          <cell r="B822" t="str">
            <v>Victoria Downtown</v>
          </cell>
          <cell r="C822" t="str">
            <v>USA &amp; Canada</v>
          </cell>
          <cell r="D822">
            <v>0</v>
          </cell>
          <cell r="E822">
            <v>16</v>
          </cell>
          <cell r="F822">
            <v>16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>
            <v>22125</v>
          </cell>
          <cell r="B823" t="str">
            <v>Corpus Christi Sunrise</v>
          </cell>
          <cell r="C823" t="str">
            <v>USA &amp; Canada</v>
          </cell>
          <cell r="D823">
            <v>0</v>
          </cell>
          <cell r="E823">
            <v>9</v>
          </cell>
          <cell r="F823">
            <v>9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>
            <v>22257</v>
          </cell>
          <cell r="B824" t="str">
            <v>Laredo Daybreak</v>
          </cell>
          <cell r="C824" t="str">
            <v>USA &amp; Canada</v>
          </cell>
          <cell r="D824">
            <v>0</v>
          </cell>
          <cell r="E824">
            <v>46</v>
          </cell>
          <cell r="F824">
            <v>45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-1</v>
          </cell>
        </row>
        <row r="825">
          <cell r="A825">
            <v>22339</v>
          </cell>
          <cell r="B825" t="str">
            <v>Port Aransas</v>
          </cell>
          <cell r="C825" t="str">
            <v>USA &amp; Canada</v>
          </cell>
          <cell r="D825">
            <v>0</v>
          </cell>
          <cell r="E825">
            <v>19</v>
          </cell>
          <cell r="F825">
            <v>23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4</v>
          </cell>
        </row>
        <row r="826">
          <cell r="A826">
            <v>23411</v>
          </cell>
          <cell r="B826" t="str">
            <v>Brownsville Sunrise</v>
          </cell>
          <cell r="C826" t="str">
            <v>USA &amp; Canada</v>
          </cell>
          <cell r="D826">
            <v>0</v>
          </cell>
          <cell r="E826">
            <v>57</v>
          </cell>
          <cell r="F826">
            <v>61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4</v>
          </cell>
        </row>
        <row r="827">
          <cell r="A827">
            <v>25042</v>
          </cell>
          <cell r="B827" t="str">
            <v>Laredo Gateway</v>
          </cell>
          <cell r="C827" t="str">
            <v>USA &amp; Canada</v>
          </cell>
          <cell r="D827">
            <v>0</v>
          </cell>
          <cell r="E827">
            <v>42</v>
          </cell>
          <cell r="F827">
            <v>49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7</v>
          </cell>
        </row>
        <row r="828">
          <cell r="A828">
            <v>28832</v>
          </cell>
          <cell r="B828" t="str">
            <v>Laredo-Under Seven Flags</v>
          </cell>
          <cell r="C828" t="str">
            <v>USA &amp; Canada</v>
          </cell>
          <cell r="D828">
            <v>0</v>
          </cell>
          <cell r="E828">
            <v>8</v>
          </cell>
          <cell r="F828">
            <v>9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1</v>
          </cell>
        </row>
        <row r="829">
          <cell r="A829">
            <v>29110</v>
          </cell>
          <cell r="B829" t="str">
            <v>Corpus Christi Evening</v>
          </cell>
          <cell r="C829" t="str">
            <v>USA &amp; Canada</v>
          </cell>
          <cell r="D829">
            <v>0</v>
          </cell>
          <cell r="E829">
            <v>22</v>
          </cell>
          <cell r="F829">
            <v>19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-3</v>
          </cell>
        </row>
        <row r="830">
          <cell r="A830">
            <v>50602</v>
          </cell>
          <cell r="B830" t="str">
            <v>Historic Brownsville</v>
          </cell>
          <cell r="C830" t="str">
            <v>USA &amp; Canada</v>
          </cell>
          <cell r="D830">
            <v>0</v>
          </cell>
          <cell r="E830">
            <v>31</v>
          </cell>
          <cell r="F830">
            <v>34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3</v>
          </cell>
        </row>
        <row r="831">
          <cell r="A831">
            <v>52338</v>
          </cell>
          <cell r="B831" t="str">
            <v>Kingsville Sunrise</v>
          </cell>
          <cell r="C831" t="str">
            <v>USA &amp; Canada</v>
          </cell>
          <cell r="D831">
            <v>0</v>
          </cell>
          <cell r="E831">
            <v>10</v>
          </cell>
          <cell r="F831">
            <v>9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-1</v>
          </cell>
        </row>
        <row r="832">
          <cell r="A832">
            <v>79071</v>
          </cell>
          <cell r="B832" t="str">
            <v>Laredo Next Generation</v>
          </cell>
          <cell r="C832" t="str">
            <v>USA &amp; Canada</v>
          </cell>
          <cell r="D832">
            <v>0</v>
          </cell>
          <cell r="E832">
            <v>39</v>
          </cell>
          <cell r="F832">
            <v>42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</v>
          </cell>
        </row>
        <row r="833">
          <cell r="A833">
            <v>87271</v>
          </cell>
          <cell r="B833" t="str">
            <v>McAllen Evening</v>
          </cell>
          <cell r="C833" t="str">
            <v>USA &amp; Canada</v>
          </cell>
          <cell r="D833">
            <v>0</v>
          </cell>
          <cell r="E833">
            <v>16</v>
          </cell>
          <cell r="F833">
            <v>12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-4</v>
          </cell>
        </row>
        <row r="834">
          <cell r="A834">
            <v>89412</v>
          </cell>
          <cell r="B834" t="str">
            <v>Willacy County</v>
          </cell>
          <cell r="C834" t="str">
            <v>USA &amp; Canada</v>
          </cell>
          <cell r="D834">
            <v>0</v>
          </cell>
          <cell r="E834">
            <v>16</v>
          </cell>
          <cell r="F834">
            <v>13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-3</v>
          </cell>
        </row>
        <row r="835">
          <cell r="A835">
            <v>90048</v>
          </cell>
          <cell r="B835" t="str">
            <v>Los Fresnos</v>
          </cell>
          <cell r="C835" t="str">
            <v>USA &amp; Canada</v>
          </cell>
          <cell r="D835">
            <v>0</v>
          </cell>
          <cell r="E835">
            <v>23</v>
          </cell>
          <cell r="F835">
            <v>27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4</v>
          </cell>
        </row>
        <row r="836">
          <cell r="A836" t="str">
            <v>Existing Club Totals</v>
          </cell>
          <cell r="B836">
            <v>0</v>
          </cell>
          <cell r="C836">
            <v>0</v>
          </cell>
          <cell r="D836">
            <v>0</v>
          </cell>
          <cell r="E836">
            <v>1813</v>
          </cell>
          <cell r="F836">
            <v>1830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17</v>
          </cell>
        </row>
        <row r="837">
          <cell r="A837">
            <v>0</v>
          </cell>
        </row>
        <row r="838">
          <cell r="A838" t="str">
            <v>No New Clubs Chartered Since 1 July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Club ID</v>
          </cell>
          <cell r="B839" t="str">
            <v>Club Name</v>
          </cell>
          <cell r="C839" t="str">
            <v>Region 14 Name</v>
          </cell>
          <cell r="D839">
            <v>0</v>
          </cell>
          <cell r="E839" t="str">
            <v>Member Count @ 1 July</v>
          </cell>
          <cell r="F839" t="str">
            <v>Member Count @ Current</v>
          </cell>
          <cell r="G839">
            <v>0</v>
          </cell>
          <cell r="H839" t="str">
            <v>Termination Reason</v>
          </cell>
          <cell r="I839">
            <v>0</v>
          </cell>
          <cell r="J839" t="str">
            <v>Termination Date</v>
          </cell>
          <cell r="K839" t="str">
            <v>Net Change from 1 July</v>
          </cell>
        </row>
        <row r="840">
          <cell r="A840">
            <v>0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New Club Totals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D842">
            <v>0</v>
          </cell>
          <cell r="G842">
            <v>0</v>
          </cell>
          <cell r="I842">
            <v>0</v>
          </cell>
        </row>
        <row r="843">
          <cell r="A843">
            <v>0</v>
          </cell>
          <cell r="B843">
            <v>0</v>
          </cell>
          <cell r="C843">
            <v>0</v>
          </cell>
          <cell r="D843" t="str">
            <v>Member at 1 July</v>
          </cell>
          <cell r="E843">
            <v>0</v>
          </cell>
          <cell r="F843">
            <v>0</v>
          </cell>
          <cell r="G843" t="str">
            <v>Member @ Current</v>
          </cell>
          <cell r="H843">
            <v>0</v>
          </cell>
          <cell r="I843" t="str">
            <v>Net Change from 1 July</v>
          </cell>
          <cell r="J843">
            <v>0</v>
          </cell>
          <cell r="K843">
            <v>0</v>
          </cell>
        </row>
        <row r="844">
          <cell r="A844" t="str">
            <v>Total Performance For District # 5930</v>
          </cell>
          <cell r="B844">
            <v>0</v>
          </cell>
          <cell r="C844">
            <v>0</v>
          </cell>
          <cell r="D844">
            <v>1813</v>
          </cell>
          <cell r="E844">
            <v>0</v>
          </cell>
          <cell r="F844">
            <v>0</v>
          </cell>
          <cell r="G844">
            <v>1830</v>
          </cell>
          <cell r="H844">
            <v>0</v>
          </cell>
          <cell r="I844">
            <v>17</v>
          </cell>
          <cell r="J844">
            <v>0</v>
          </cell>
          <cell r="K844">
            <v>0</v>
          </cell>
        </row>
        <row r="845">
          <cell r="A845">
            <v>0</v>
          </cell>
        </row>
        <row r="846">
          <cell r="A846" t="str">
            <v>District ID 5950</v>
          </cell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Club ID</v>
          </cell>
          <cell r="B847" t="str">
            <v>Club Name</v>
          </cell>
          <cell r="C847" t="str">
            <v>Region 14 Name</v>
          </cell>
          <cell r="D847">
            <v>0</v>
          </cell>
          <cell r="E847" t="str">
            <v>Member Count @ 1 July</v>
          </cell>
          <cell r="F847" t="str">
            <v>Member Count @ Current</v>
          </cell>
          <cell r="G847">
            <v>0</v>
          </cell>
          <cell r="H847" t="str">
            <v>Termination Reason</v>
          </cell>
          <cell r="I847">
            <v>0</v>
          </cell>
          <cell r="J847" t="str">
            <v>Termination Date</v>
          </cell>
          <cell r="K847" t="str">
            <v>Net Change from 1 July</v>
          </cell>
        </row>
        <row r="848">
          <cell r="A848">
            <v>2101</v>
          </cell>
          <cell r="B848" t="str">
            <v>Alexandria</v>
          </cell>
          <cell r="C848" t="str">
            <v>USA &amp; Canada</v>
          </cell>
          <cell r="D848">
            <v>0</v>
          </cell>
          <cell r="E848">
            <v>76</v>
          </cell>
          <cell r="F848">
            <v>74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-2</v>
          </cell>
        </row>
        <row r="849">
          <cell r="A849">
            <v>2102</v>
          </cell>
          <cell r="B849" t="str">
            <v>Bloomington</v>
          </cell>
          <cell r="C849" t="str">
            <v>USA &amp; Canada</v>
          </cell>
          <cell r="D849">
            <v>0</v>
          </cell>
          <cell r="E849">
            <v>67</v>
          </cell>
          <cell r="F849">
            <v>71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</v>
          </cell>
        </row>
        <row r="850">
          <cell r="A850">
            <v>2103</v>
          </cell>
          <cell r="B850" t="str">
            <v>Brooklyn Center</v>
          </cell>
          <cell r="C850" t="str">
            <v>USA &amp; Canada</v>
          </cell>
          <cell r="D850">
            <v>0</v>
          </cell>
          <cell r="E850">
            <v>23</v>
          </cell>
          <cell r="F850">
            <v>25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2</v>
          </cell>
        </row>
        <row r="851">
          <cell r="A851">
            <v>2104</v>
          </cell>
          <cell r="B851" t="str">
            <v>Brooklyn Park</v>
          </cell>
          <cell r="C851" t="str">
            <v>USA &amp; Canada</v>
          </cell>
          <cell r="D851">
            <v>0</v>
          </cell>
          <cell r="E851">
            <v>41</v>
          </cell>
          <cell r="F851">
            <v>39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-2</v>
          </cell>
        </row>
        <row r="852">
          <cell r="A852">
            <v>2105</v>
          </cell>
          <cell r="B852" t="str">
            <v>Buffalo</v>
          </cell>
          <cell r="C852" t="str">
            <v>USA &amp; Canada</v>
          </cell>
          <cell r="D852">
            <v>0</v>
          </cell>
          <cell r="E852">
            <v>63</v>
          </cell>
          <cell r="F852">
            <v>61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-2</v>
          </cell>
        </row>
        <row r="853">
          <cell r="A853">
            <v>2106</v>
          </cell>
          <cell r="B853" t="str">
            <v>Burnsville</v>
          </cell>
          <cell r="C853" t="str">
            <v>USA &amp; Canada</v>
          </cell>
          <cell r="D853">
            <v>0</v>
          </cell>
          <cell r="E853">
            <v>40</v>
          </cell>
          <cell r="F853">
            <v>38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-2</v>
          </cell>
        </row>
        <row r="854">
          <cell r="A854">
            <v>2107</v>
          </cell>
          <cell r="B854" t="str">
            <v>Chaska</v>
          </cell>
          <cell r="C854" t="str">
            <v>USA &amp; Canada</v>
          </cell>
          <cell r="D854">
            <v>0</v>
          </cell>
          <cell r="E854">
            <v>87</v>
          </cell>
          <cell r="F854">
            <v>83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-4</v>
          </cell>
        </row>
        <row r="855">
          <cell r="A855">
            <v>2108</v>
          </cell>
          <cell r="B855" t="str">
            <v>Cokato-Dassel</v>
          </cell>
          <cell r="C855" t="str">
            <v>USA &amp; Canada</v>
          </cell>
          <cell r="D855">
            <v>0</v>
          </cell>
          <cell r="E855">
            <v>26</v>
          </cell>
          <cell r="F855">
            <v>25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-1</v>
          </cell>
        </row>
        <row r="856">
          <cell r="A856">
            <v>2109</v>
          </cell>
          <cell r="B856" t="str">
            <v>Crystal-New Hope-Robbinsdale</v>
          </cell>
          <cell r="C856" t="str">
            <v>USA &amp; Canada</v>
          </cell>
          <cell r="D856">
            <v>0</v>
          </cell>
          <cell r="E856">
            <v>26</v>
          </cell>
          <cell r="F856">
            <v>28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2</v>
          </cell>
        </row>
        <row r="857">
          <cell r="A857">
            <v>2111</v>
          </cell>
          <cell r="B857" t="str">
            <v>Eden Prairie</v>
          </cell>
          <cell r="C857" t="str">
            <v>USA &amp; Canada</v>
          </cell>
          <cell r="D857">
            <v>0</v>
          </cell>
          <cell r="E857">
            <v>63</v>
          </cell>
          <cell r="F857">
            <v>68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5</v>
          </cell>
        </row>
        <row r="858">
          <cell r="A858">
            <v>2112</v>
          </cell>
          <cell r="B858" t="str">
            <v>Edina</v>
          </cell>
          <cell r="C858" t="str">
            <v>USA &amp; Canada</v>
          </cell>
          <cell r="D858">
            <v>0</v>
          </cell>
          <cell r="E858">
            <v>178</v>
          </cell>
          <cell r="F858">
            <v>174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-4</v>
          </cell>
        </row>
        <row r="859">
          <cell r="A859">
            <v>2113</v>
          </cell>
          <cell r="B859" t="str">
            <v>Excelsior</v>
          </cell>
          <cell r="C859" t="str">
            <v>USA &amp; Canada</v>
          </cell>
          <cell r="D859">
            <v>0</v>
          </cell>
          <cell r="E859">
            <v>36</v>
          </cell>
          <cell r="F859">
            <v>33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</v>
          </cell>
        </row>
        <row r="860">
          <cell r="A860">
            <v>2114</v>
          </cell>
          <cell r="B860" t="str">
            <v>Fairmont</v>
          </cell>
          <cell r="C860" t="str">
            <v>USA &amp; Canada</v>
          </cell>
          <cell r="D860">
            <v>0</v>
          </cell>
          <cell r="E860">
            <v>38</v>
          </cell>
          <cell r="F860">
            <v>35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-3</v>
          </cell>
        </row>
        <row r="861">
          <cell r="A861">
            <v>2115</v>
          </cell>
          <cell r="B861" t="str">
            <v>Gaylord</v>
          </cell>
          <cell r="C861" t="str">
            <v>USA &amp; Canada</v>
          </cell>
          <cell r="D861">
            <v>0</v>
          </cell>
          <cell r="E861">
            <v>22</v>
          </cell>
          <cell r="F861">
            <v>22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>
            <v>2116</v>
          </cell>
          <cell r="B862" t="str">
            <v>Glencoe</v>
          </cell>
          <cell r="C862" t="str">
            <v>USA &amp; Canada</v>
          </cell>
          <cell r="D862">
            <v>0</v>
          </cell>
          <cell r="E862">
            <v>23</v>
          </cell>
          <cell r="F862">
            <v>23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>
            <v>2117</v>
          </cell>
          <cell r="B863" t="str">
            <v>Glenwood</v>
          </cell>
          <cell r="C863" t="str">
            <v>USA &amp; Canada</v>
          </cell>
          <cell r="D863">
            <v>0</v>
          </cell>
          <cell r="E863">
            <v>55</v>
          </cell>
          <cell r="F863">
            <v>55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>
            <v>2118</v>
          </cell>
          <cell r="B864" t="str">
            <v>Golden Valley</v>
          </cell>
          <cell r="C864" t="str">
            <v>USA &amp; Canada</v>
          </cell>
          <cell r="D864">
            <v>0</v>
          </cell>
          <cell r="E864">
            <v>27</v>
          </cell>
          <cell r="F864">
            <v>29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2</v>
          </cell>
        </row>
        <row r="865">
          <cell r="A865">
            <v>2119</v>
          </cell>
          <cell r="B865" t="str">
            <v>Hopkins</v>
          </cell>
          <cell r="C865" t="str">
            <v>USA &amp; Canada</v>
          </cell>
          <cell r="D865">
            <v>0</v>
          </cell>
          <cell r="E865">
            <v>29</v>
          </cell>
          <cell r="F865">
            <v>27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-2</v>
          </cell>
        </row>
        <row r="866">
          <cell r="A866">
            <v>2120</v>
          </cell>
          <cell r="B866" t="str">
            <v>Hutchinson</v>
          </cell>
          <cell r="C866" t="str">
            <v>USA &amp; Canada</v>
          </cell>
          <cell r="D866">
            <v>0</v>
          </cell>
          <cell r="E866">
            <v>33</v>
          </cell>
          <cell r="F866">
            <v>33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>
            <v>2121</v>
          </cell>
          <cell r="B867" t="str">
            <v>Litchfield</v>
          </cell>
          <cell r="C867" t="str">
            <v>USA &amp; Canada</v>
          </cell>
          <cell r="D867">
            <v>0</v>
          </cell>
          <cell r="E867">
            <v>23</v>
          </cell>
          <cell r="F867">
            <v>24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1</v>
          </cell>
        </row>
        <row r="868">
          <cell r="A868">
            <v>2122</v>
          </cell>
          <cell r="B868" t="str">
            <v>Madelia</v>
          </cell>
          <cell r="C868" t="str">
            <v>USA &amp; Canada</v>
          </cell>
          <cell r="D868">
            <v>0</v>
          </cell>
          <cell r="E868">
            <v>11</v>
          </cell>
          <cell r="F868">
            <v>10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-1</v>
          </cell>
        </row>
        <row r="869">
          <cell r="A869">
            <v>2123</v>
          </cell>
          <cell r="B869" t="str">
            <v>Minneapolis</v>
          </cell>
          <cell r="C869" t="str">
            <v>USA &amp; Canada</v>
          </cell>
          <cell r="D869">
            <v>0</v>
          </cell>
          <cell r="E869">
            <v>103</v>
          </cell>
          <cell r="F869">
            <v>103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>
            <v>2124</v>
          </cell>
          <cell r="B870" t="str">
            <v>Plymouth</v>
          </cell>
          <cell r="C870" t="str">
            <v>USA &amp; Canada</v>
          </cell>
          <cell r="D870">
            <v>0</v>
          </cell>
          <cell r="E870">
            <v>37</v>
          </cell>
          <cell r="F870">
            <v>38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1</v>
          </cell>
        </row>
        <row r="871">
          <cell r="A871">
            <v>2125</v>
          </cell>
          <cell r="B871" t="str">
            <v>Monticello</v>
          </cell>
          <cell r="C871" t="str">
            <v>USA &amp; Canada</v>
          </cell>
          <cell r="D871">
            <v>0</v>
          </cell>
          <cell r="E871">
            <v>52</v>
          </cell>
          <cell r="F871">
            <v>48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-4</v>
          </cell>
        </row>
        <row r="872">
          <cell r="A872">
            <v>2126</v>
          </cell>
          <cell r="B872" t="str">
            <v>Mound/Westonka</v>
          </cell>
          <cell r="C872" t="str">
            <v>USA &amp; Canada</v>
          </cell>
          <cell r="D872">
            <v>0</v>
          </cell>
          <cell r="E872">
            <v>17</v>
          </cell>
          <cell r="F872">
            <v>14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-3</v>
          </cell>
        </row>
        <row r="873">
          <cell r="A873">
            <v>2128</v>
          </cell>
          <cell r="B873" t="str">
            <v>New Ulm</v>
          </cell>
          <cell r="C873" t="str">
            <v>USA &amp; Canada</v>
          </cell>
          <cell r="D873">
            <v>0</v>
          </cell>
          <cell r="E873">
            <v>42</v>
          </cell>
          <cell r="F873">
            <v>41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-1</v>
          </cell>
        </row>
        <row r="874">
          <cell r="A874">
            <v>2129</v>
          </cell>
          <cell r="B874" t="str">
            <v>Redwood Falls</v>
          </cell>
          <cell r="C874" t="str">
            <v>USA &amp; Canada</v>
          </cell>
          <cell r="D874">
            <v>0</v>
          </cell>
          <cell r="E874">
            <v>45</v>
          </cell>
          <cell r="F874">
            <v>44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-1</v>
          </cell>
        </row>
        <row r="875">
          <cell r="A875">
            <v>2130</v>
          </cell>
          <cell r="B875" t="str">
            <v>Richfield</v>
          </cell>
          <cell r="C875" t="str">
            <v>USA &amp; Canada</v>
          </cell>
          <cell r="D875">
            <v>0</v>
          </cell>
          <cell r="E875">
            <v>12</v>
          </cell>
          <cell r="F875">
            <v>17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5</v>
          </cell>
        </row>
        <row r="876">
          <cell r="A876">
            <v>2131</v>
          </cell>
          <cell r="B876" t="str">
            <v>St. Cloud</v>
          </cell>
          <cell r="C876" t="str">
            <v>USA &amp; Canada</v>
          </cell>
          <cell r="D876">
            <v>0</v>
          </cell>
          <cell r="E876">
            <v>140</v>
          </cell>
          <cell r="F876">
            <v>141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</v>
          </cell>
        </row>
        <row r="877">
          <cell r="A877">
            <v>2132</v>
          </cell>
          <cell r="B877" t="str">
            <v>St. James</v>
          </cell>
          <cell r="C877" t="str">
            <v>USA &amp; Canada</v>
          </cell>
          <cell r="D877">
            <v>0</v>
          </cell>
          <cell r="E877">
            <v>22</v>
          </cell>
          <cell r="F877">
            <v>22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>
            <v>2133</v>
          </cell>
          <cell r="B878" t="str">
            <v>St. Louis Park</v>
          </cell>
          <cell r="C878" t="str">
            <v>USA &amp; Canada</v>
          </cell>
          <cell r="D878">
            <v>0</v>
          </cell>
          <cell r="E878">
            <v>29</v>
          </cell>
          <cell r="F878">
            <v>33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4</v>
          </cell>
        </row>
        <row r="879">
          <cell r="A879">
            <v>2134</v>
          </cell>
          <cell r="B879" t="str">
            <v>Sauk Centre</v>
          </cell>
          <cell r="C879" t="str">
            <v>USA &amp; Canada</v>
          </cell>
          <cell r="D879">
            <v>0</v>
          </cell>
          <cell r="E879">
            <v>19</v>
          </cell>
          <cell r="F879">
            <v>21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2</v>
          </cell>
        </row>
        <row r="880">
          <cell r="A880">
            <v>2135</v>
          </cell>
          <cell r="B880" t="str">
            <v>Great River (Sauk Rapids-Sartell)</v>
          </cell>
          <cell r="C880" t="str">
            <v>USA &amp; Canada</v>
          </cell>
          <cell r="D880">
            <v>0</v>
          </cell>
          <cell r="E880">
            <v>21</v>
          </cell>
          <cell r="F880">
            <v>19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-2</v>
          </cell>
        </row>
        <row r="881">
          <cell r="A881">
            <v>2136</v>
          </cell>
          <cell r="B881" t="str">
            <v>Shakopee</v>
          </cell>
          <cell r="C881" t="str">
            <v>USA &amp; Canada</v>
          </cell>
          <cell r="D881">
            <v>0</v>
          </cell>
          <cell r="E881">
            <v>49</v>
          </cell>
          <cell r="F881">
            <v>47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-2</v>
          </cell>
        </row>
        <row r="882">
          <cell r="A882">
            <v>2137</v>
          </cell>
          <cell r="B882" t="str">
            <v>Springfield</v>
          </cell>
          <cell r="C882" t="str">
            <v>USA &amp; Canada</v>
          </cell>
          <cell r="D882">
            <v>0</v>
          </cell>
          <cell r="E882">
            <v>27</v>
          </cell>
          <cell r="F882">
            <v>28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</v>
          </cell>
        </row>
        <row r="883">
          <cell r="A883">
            <v>2138</v>
          </cell>
          <cell r="B883" t="str">
            <v>Wayzata</v>
          </cell>
          <cell r="C883" t="str">
            <v>USA &amp; Canada</v>
          </cell>
          <cell r="D883">
            <v>0</v>
          </cell>
          <cell r="E883">
            <v>52</v>
          </cell>
          <cell r="F883">
            <v>48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-4</v>
          </cell>
        </row>
        <row r="884">
          <cell r="A884">
            <v>2139</v>
          </cell>
          <cell r="B884" t="str">
            <v>Willmar</v>
          </cell>
          <cell r="C884" t="str">
            <v>USA &amp; Canada</v>
          </cell>
          <cell r="D884">
            <v>0</v>
          </cell>
          <cell r="E884">
            <v>82</v>
          </cell>
          <cell r="F884">
            <v>79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-3</v>
          </cell>
        </row>
        <row r="885">
          <cell r="A885">
            <v>21935</v>
          </cell>
          <cell r="B885" t="str">
            <v>St. Cloud Granite</v>
          </cell>
          <cell r="C885" t="str">
            <v>USA &amp; Canada</v>
          </cell>
          <cell r="D885">
            <v>0</v>
          </cell>
          <cell r="E885">
            <v>34</v>
          </cell>
          <cell r="F885">
            <v>33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-1</v>
          </cell>
        </row>
        <row r="886">
          <cell r="A886">
            <v>22316</v>
          </cell>
          <cell r="B886" t="str">
            <v>Minneapolis City of Lakes</v>
          </cell>
          <cell r="C886" t="str">
            <v>USA &amp; Canada</v>
          </cell>
          <cell r="D886">
            <v>0</v>
          </cell>
          <cell r="E886">
            <v>90</v>
          </cell>
          <cell r="F886">
            <v>93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3</v>
          </cell>
        </row>
        <row r="887">
          <cell r="A887">
            <v>22544</v>
          </cell>
          <cell r="B887" t="str">
            <v>Apple Valley</v>
          </cell>
          <cell r="C887" t="str">
            <v>USA &amp; Canada</v>
          </cell>
          <cell r="D887">
            <v>0</v>
          </cell>
          <cell r="E887">
            <v>42</v>
          </cell>
          <cell r="F887">
            <v>39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-3</v>
          </cell>
        </row>
        <row r="888">
          <cell r="A888">
            <v>23222</v>
          </cell>
          <cell r="B888" t="str">
            <v>St. Louis Park Sunrise</v>
          </cell>
          <cell r="C888" t="str">
            <v>USA &amp; Canada</v>
          </cell>
          <cell r="D888">
            <v>0</v>
          </cell>
          <cell r="E888">
            <v>18</v>
          </cell>
          <cell r="F888">
            <v>17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</v>
          </cell>
        </row>
        <row r="889">
          <cell r="A889">
            <v>23518</v>
          </cell>
          <cell r="B889" t="str">
            <v>Waconia-West Carver</v>
          </cell>
          <cell r="C889" t="str">
            <v>USA &amp; Canada</v>
          </cell>
          <cell r="D889">
            <v>0</v>
          </cell>
          <cell r="E889">
            <v>37</v>
          </cell>
          <cell r="F889">
            <v>35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-2</v>
          </cell>
        </row>
        <row r="890">
          <cell r="A890">
            <v>24772</v>
          </cell>
          <cell r="B890" t="str">
            <v>Eagan</v>
          </cell>
          <cell r="C890" t="str">
            <v>USA &amp; Canada</v>
          </cell>
          <cell r="D890">
            <v>0</v>
          </cell>
          <cell r="E890">
            <v>65</v>
          </cell>
          <cell r="F890">
            <v>64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-1</v>
          </cell>
        </row>
        <row r="891">
          <cell r="A891">
            <v>25018</v>
          </cell>
          <cell r="B891" t="str">
            <v>Chanhassen</v>
          </cell>
          <cell r="C891" t="str">
            <v>USA &amp; Canada</v>
          </cell>
          <cell r="D891">
            <v>0</v>
          </cell>
          <cell r="E891">
            <v>69</v>
          </cell>
          <cell r="F891">
            <v>71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2</v>
          </cell>
        </row>
        <row r="892">
          <cell r="A892">
            <v>26120</v>
          </cell>
          <cell r="B892" t="str">
            <v>Minneapolis Uptown</v>
          </cell>
          <cell r="C892" t="str">
            <v>USA &amp; Canada</v>
          </cell>
          <cell r="D892">
            <v>0</v>
          </cell>
          <cell r="E892">
            <v>23</v>
          </cell>
          <cell r="F892">
            <v>24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1</v>
          </cell>
        </row>
        <row r="893">
          <cell r="A893">
            <v>26855</v>
          </cell>
          <cell r="B893" t="str">
            <v>Edina/Morningside</v>
          </cell>
          <cell r="C893" t="str">
            <v>USA &amp; Canada</v>
          </cell>
          <cell r="D893">
            <v>0</v>
          </cell>
          <cell r="E893">
            <v>77</v>
          </cell>
          <cell r="F893">
            <v>82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5</v>
          </cell>
        </row>
        <row r="894">
          <cell r="A894">
            <v>27196</v>
          </cell>
          <cell r="B894" t="str">
            <v>Maple Grove</v>
          </cell>
          <cell r="C894" t="str">
            <v>USA &amp; Canada</v>
          </cell>
          <cell r="D894">
            <v>0</v>
          </cell>
          <cell r="E894">
            <v>63</v>
          </cell>
          <cell r="F894">
            <v>68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5</v>
          </cell>
        </row>
        <row r="895">
          <cell r="A895">
            <v>27589</v>
          </cell>
          <cell r="B895" t="str">
            <v>Minnetonka</v>
          </cell>
          <cell r="C895" t="str">
            <v>USA &amp; Canada</v>
          </cell>
          <cell r="D895">
            <v>0</v>
          </cell>
          <cell r="E895">
            <v>58</v>
          </cell>
          <cell r="F895">
            <v>54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-4</v>
          </cell>
        </row>
        <row r="896">
          <cell r="A896">
            <v>27795</v>
          </cell>
          <cell r="B896" t="str">
            <v>Minneapolis-University</v>
          </cell>
          <cell r="C896" t="str">
            <v>USA &amp; Canada</v>
          </cell>
          <cell r="D896">
            <v>0</v>
          </cell>
          <cell r="E896">
            <v>21</v>
          </cell>
          <cell r="F896">
            <v>23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2</v>
          </cell>
        </row>
        <row r="897">
          <cell r="A897">
            <v>29948</v>
          </cell>
          <cell r="B897" t="str">
            <v>Burnsville Breakfast</v>
          </cell>
          <cell r="C897" t="str">
            <v>USA &amp; Canada</v>
          </cell>
          <cell r="D897">
            <v>0</v>
          </cell>
          <cell r="E897">
            <v>33</v>
          </cell>
          <cell r="F897">
            <v>35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2</v>
          </cell>
        </row>
        <row r="898">
          <cell r="A898">
            <v>31826</v>
          </cell>
          <cell r="B898" t="str">
            <v>Minneapolis South</v>
          </cell>
          <cell r="C898" t="str">
            <v>USA &amp; Canada</v>
          </cell>
          <cell r="D898">
            <v>0</v>
          </cell>
          <cell r="E898">
            <v>16</v>
          </cell>
          <cell r="F898">
            <v>15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-1</v>
          </cell>
        </row>
        <row r="899">
          <cell r="A899">
            <v>31837</v>
          </cell>
          <cell r="B899" t="str">
            <v>Lake Minnetonka-Excelsior</v>
          </cell>
          <cell r="C899" t="str">
            <v>USA &amp; Canada</v>
          </cell>
          <cell r="D899">
            <v>0</v>
          </cell>
          <cell r="E899">
            <v>84</v>
          </cell>
          <cell r="F899">
            <v>84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>
            <v>57371</v>
          </cell>
          <cell r="B900" t="str">
            <v>Orono</v>
          </cell>
          <cell r="C900" t="str">
            <v>USA &amp; Canada</v>
          </cell>
          <cell r="D900">
            <v>0</v>
          </cell>
          <cell r="E900">
            <v>19</v>
          </cell>
          <cell r="F900">
            <v>23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4</v>
          </cell>
        </row>
        <row r="901">
          <cell r="A901">
            <v>58068</v>
          </cell>
          <cell r="B901" t="str">
            <v>St. Michael-Albertville</v>
          </cell>
          <cell r="C901" t="str">
            <v>USA &amp; Canada</v>
          </cell>
          <cell r="D901">
            <v>0</v>
          </cell>
          <cell r="E901">
            <v>22</v>
          </cell>
          <cell r="F901">
            <v>24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2</v>
          </cell>
        </row>
        <row r="902">
          <cell r="A902">
            <v>61545</v>
          </cell>
          <cell r="B902" t="str">
            <v>Eden Prairie Noon</v>
          </cell>
          <cell r="C902" t="str">
            <v>USA &amp; Canada</v>
          </cell>
          <cell r="D902">
            <v>0</v>
          </cell>
          <cell r="E902">
            <v>42</v>
          </cell>
          <cell r="F902">
            <v>39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-3</v>
          </cell>
        </row>
        <row r="903">
          <cell r="A903">
            <v>68577</v>
          </cell>
          <cell r="B903" t="str">
            <v>Savage</v>
          </cell>
          <cell r="C903" t="str">
            <v>USA &amp; Canada</v>
          </cell>
          <cell r="D903">
            <v>0</v>
          </cell>
          <cell r="E903">
            <v>22</v>
          </cell>
          <cell r="F903">
            <v>25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3</v>
          </cell>
        </row>
        <row r="904">
          <cell r="A904">
            <v>73038</v>
          </cell>
          <cell r="B904" t="str">
            <v>Rogers</v>
          </cell>
          <cell r="C904" t="str">
            <v>USA &amp; Canada</v>
          </cell>
          <cell r="D904">
            <v>0</v>
          </cell>
          <cell r="E904">
            <v>21</v>
          </cell>
          <cell r="F904">
            <v>17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-4</v>
          </cell>
        </row>
        <row r="905">
          <cell r="A905">
            <v>83137</v>
          </cell>
          <cell r="B905" t="str">
            <v>South Metro Minneapolis Evenings</v>
          </cell>
          <cell r="C905" t="str">
            <v>USA &amp; Canada</v>
          </cell>
          <cell r="D905">
            <v>0</v>
          </cell>
          <cell r="E905">
            <v>20</v>
          </cell>
          <cell r="F905">
            <v>19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-1</v>
          </cell>
        </row>
        <row r="906">
          <cell r="A906">
            <v>84818</v>
          </cell>
          <cell r="B906" t="str">
            <v>North Minneapolis</v>
          </cell>
          <cell r="C906" t="str">
            <v>USA &amp; Canada</v>
          </cell>
          <cell r="D906">
            <v>0</v>
          </cell>
          <cell r="E906">
            <v>13</v>
          </cell>
          <cell r="F906">
            <v>14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1</v>
          </cell>
        </row>
        <row r="907">
          <cell r="A907">
            <v>86993</v>
          </cell>
          <cell r="B907" t="str">
            <v>Eagan Kick-Start</v>
          </cell>
          <cell r="C907" t="str">
            <v>USA &amp; Canada</v>
          </cell>
          <cell r="D907">
            <v>0</v>
          </cell>
          <cell r="E907">
            <v>41</v>
          </cell>
          <cell r="F907">
            <v>41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>
            <v>87931</v>
          </cell>
          <cell r="B908" t="str">
            <v>Chanhassen Evening</v>
          </cell>
          <cell r="C908" t="str">
            <v>USA &amp; Canada</v>
          </cell>
          <cell r="D908">
            <v>0</v>
          </cell>
          <cell r="E908">
            <v>18</v>
          </cell>
          <cell r="F908">
            <v>19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1</v>
          </cell>
        </row>
        <row r="909">
          <cell r="A909">
            <v>89869</v>
          </cell>
          <cell r="B909" t="str">
            <v>Twin Cities Eco</v>
          </cell>
          <cell r="C909" t="str">
            <v>USA &amp; Canada</v>
          </cell>
          <cell r="D909">
            <v>0</v>
          </cell>
          <cell r="E909">
            <v>25</v>
          </cell>
          <cell r="F909">
            <v>26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1</v>
          </cell>
        </row>
        <row r="910">
          <cell r="A910" t="str">
            <v>Existing Club Totals</v>
          </cell>
          <cell r="B910">
            <v>0</v>
          </cell>
          <cell r="C910">
            <v>0</v>
          </cell>
          <cell r="D910">
            <v>0</v>
          </cell>
          <cell r="E910">
            <v>2709</v>
          </cell>
          <cell r="F910">
            <v>2704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-5</v>
          </cell>
        </row>
        <row r="911">
          <cell r="A911">
            <v>0</v>
          </cell>
        </row>
        <row r="912">
          <cell r="A912" t="str">
            <v xml:space="preserve">New Clubs Chartered Since 1 July 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Club ID</v>
          </cell>
          <cell r="B913" t="str">
            <v>Club Name</v>
          </cell>
          <cell r="C913" t="str">
            <v>Region 14 Name</v>
          </cell>
          <cell r="D913">
            <v>0</v>
          </cell>
          <cell r="E913" t="str">
            <v>Member Count @ 1 July</v>
          </cell>
          <cell r="F913" t="str">
            <v>Member Count @ Current</v>
          </cell>
          <cell r="G913">
            <v>0</v>
          </cell>
          <cell r="H913" t="str">
            <v>Termination Reason</v>
          </cell>
          <cell r="I913">
            <v>0</v>
          </cell>
          <cell r="J913" t="str">
            <v>Termination Date</v>
          </cell>
          <cell r="K913" t="str">
            <v>Net Change from 1 July</v>
          </cell>
        </row>
        <row r="914">
          <cell r="A914">
            <v>90466</v>
          </cell>
          <cell r="B914" t="str">
            <v>Minnesota Veterans (District 5950)</v>
          </cell>
          <cell r="C914" t="str">
            <v>USA &amp; Canada</v>
          </cell>
          <cell r="D914">
            <v>0</v>
          </cell>
          <cell r="E914">
            <v>0</v>
          </cell>
          <cell r="F914">
            <v>47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47</v>
          </cell>
        </row>
        <row r="915">
          <cell r="A915" t="str">
            <v>New Club Totals</v>
          </cell>
          <cell r="B915">
            <v>0</v>
          </cell>
          <cell r="C915">
            <v>0</v>
          </cell>
          <cell r="D915">
            <v>0</v>
          </cell>
          <cell r="E915">
            <v>0</v>
          </cell>
          <cell r="F915">
            <v>47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47</v>
          </cell>
        </row>
        <row r="916">
          <cell r="D916">
            <v>0</v>
          </cell>
          <cell r="G916">
            <v>0</v>
          </cell>
          <cell r="I916">
            <v>0</v>
          </cell>
        </row>
        <row r="917">
          <cell r="A917">
            <v>0</v>
          </cell>
          <cell r="B917">
            <v>0</v>
          </cell>
          <cell r="C917">
            <v>0</v>
          </cell>
          <cell r="D917" t="str">
            <v>Member at 1 July</v>
          </cell>
          <cell r="E917">
            <v>0</v>
          </cell>
          <cell r="F917">
            <v>0</v>
          </cell>
          <cell r="G917" t="str">
            <v>Member @ Current</v>
          </cell>
          <cell r="H917">
            <v>0</v>
          </cell>
          <cell r="I917" t="str">
            <v>Net Change from 1 July</v>
          </cell>
          <cell r="J917">
            <v>0</v>
          </cell>
          <cell r="K917">
            <v>0</v>
          </cell>
        </row>
        <row r="918">
          <cell r="A918" t="str">
            <v>Total Performance For District # 5950</v>
          </cell>
          <cell r="B918">
            <v>0</v>
          </cell>
          <cell r="C918">
            <v>0</v>
          </cell>
          <cell r="D918">
            <v>2709</v>
          </cell>
          <cell r="E918">
            <v>0</v>
          </cell>
          <cell r="F918">
            <v>0</v>
          </cell>
          <cell r="G918">
            <v>2751</v>
          </cell>
          <cell r="H918">
            <v>0</v>
          </cell>
          <cell r="I918">
            <v>42</v>
          </cell>
          <cell r="J918">
            <v>0</v>
          </cell>
          <cell r="K918">
            <v>0</v>
          </cell>
        </row>
        <row r="919">
          <cell r="A919">
            <v>0</v>
          </cell>
        </row>
        <row r="920">
          <cell r="A920" t="str">
            <v>District ID 5960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Club ID</v>
          </cell>
          <cell r="B921" t="str">
            <v>Club Name</v>
          </cell>
          <cell r="C921" t="str">
            <v>Region 14 Name</v>
          </cell>
          <cell r="D921">
            <v>0</v>
          </cell>
          <cell r="E921" t="str">
            <v>Member Count @ 1 July</v>
          </cell>
          <cell r="F921" t="str">
            <v>Member Count @ Current</v>
          </cell>
          <cell r="G921">
            <v>0</v>
          </cell>
          <cell r="H921" t="str">
            <v>Termination Reason</v>
          </cell>
          <cell r="I921">
            <v>0</v>
          </cell>
          <cell r="J921" t="str">
            <v>Termination Date</v>
          </cell>
          <cell r="K921" t="str">
            <v>Net Change from 1 July</v>
          </cell>
        </row>
        <row r="922">
          <cell r="A922">
            <v>2140</v>
          </cell>
          <cell r="B922" t="str">
            <v>Albert Lea</v>
          </cell>
          <cell r="C922" t="str">
            <v>USA &amp; Canada</v>
          </cell>
          <cell r="D922">
            <v>0</v>
          </cell>
          <cell r="E922">
            <v>26</v>
          </cell>
          <cell r="F922">
            <v>25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-1</v>
          </cell>
        </row>
        <row r="923">
          <cell r="A923">
            <v>2141</v>
          </cell>
          <cell r="B923" t="str">
            <v>Anoka</v>
          </cell>
          <cell r="C923" t="str">
            <v>USA &amp; Canada</v>
          </cell>
          <cell r="D923">
            <v>0</v>
          </cell>
          <cell r="E923">
            <v>27</v>
          </cell>
          <cell r="F923">
            <v>27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>
            <v>2142</v>
          </cell>
          <cell r="B924" t="str">
            <v>Austin</v>
          </cell>
          <cell r="C924" t="str">
            <v>USA &amp; Canada</v>
          </cell>
          <cell r="D924">
            <v>0</v>
          </cell>
          <cell r="E924">
            <v>70</v>
          </cell>
          <cell r="F924">
            <v>65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-5</v>
          </cell>
        </row>
        <row r="925">
          <cell r="A925">
            <v>2144</v>
          </cell>
          <cell r="B925" t="str">
            <v>Belle Plaine Borough</v>
          </cell>
          <cell r="C925" t="str">
            <v>USA &amp; Canada</v>
          </cell>
          <cell r="D925">
            <v>0</v>
          </cell>
          <cell r="E925">
            <v>25</v>
          </cell>
          <cell r="F925">
            <v>25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>
            <v>2145</v>
          </cell>
          <cell r="B926" t="str">
            <v>Cannon Falls</v>
          </cell>
          <cell r="C926" t="str">
            <v>USA &amp; Canada</v>
          </cell>
          <cell r="D926">
            <v>0</v>
          </cell>
          <cell r="E926">
            <v>20</v>
          </cell>
          <cell r="F926">
            <v>22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2</v>
          </cell>
        </row>
        <row r="927">
          <cell r="A927">
            <v>2147</v>
          </cell>
          <cell r="B927" t="str">
            <v>Coon Rapids</v>
          </cell>
          <cell r="C927" t="str">
            <v>USA &amp; Canada</v>
          </cell>
          <cell r="D927">
            <v>0</v>
          </cell>
          <cell r="E927">
            <v>29</v>
          </cell>
          <cell r="F927">
            <v>29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>
            <v>2148</v>
          </cell>
          <cell r="B928" t="str">
            <v>Elk River</v>
          </cell>
          <cell r="C928" t="str">
            <v>USA &amp; Canada</v>
          </cell>
          <cell r="D928">
            <v>0</v>
          </cell>
          <cell r="E928">
            <v>35</v>
          </cell>
          <cell r="F928">
            <v>36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1</v>
          </cell>
        </row>
        <row r="929">
          <cell r="A929">
            <v>2149</v>
          </cell>
          <cell r="B929" t="str">
            <v>Faribault</v>
          </cell>
          <cell r="C929" t="str">
            <v>USA &amp; Canada</v>
          </cell>
          <cell r="D929">
            <v>0</v>
          </cell>
          <cell r="E929">
            <v>59</v>
          </cell>
          <cell r="F929">
            <v>53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-6</v>
          </cell>
        </row>
        <row r="930">
          <cell r="A930">
            <v>2150</v>
          </cell>
          <cell r="B930" t="str">
            <v>Fridley-Columbia Heights</v>
          </cell>
          <cell r="C930" t="str">
            <v>USA &amp; Canada</v>
          </cell>
          <cell r="D930">
            <v>0</v>
          </cell>
          <cell r="E930">
            <v>35</v>
          </cell>
          <cell r="F930">
            <v>34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-1</v>
          </cell>
        </row>
        <row r="931">
          <cell r="A931">
            <v>2151</v>
          </cell>
          <cell r="B931" t="str">
            <v>Hastings Area</v>
          </cell>
          <cell r="C931" t="str">
            <v>USA &amp; Canada</v>
          </cell>
          <cell r="D931">
            <v>0</v>
          </cell>
          <cell r="E931">
            <v>32</v>
          </cell>
          <cell r="F931">
            <v>32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>
            <v>2152</v>
          </cell>
          <cell r="B932" t="str">
            <v>Janesville</v>
          </cell>
          <cell r="C932" t="str">
            <v>USA &amp; Canada</v>
          </cell>
          <cell r="D932">
            <v>0</v>
          </cell>
          <cell r="E932">
            <v>22</v>
          </cell>
          <cell r="F932">
            <v>22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>
            <v>2153</v>
          </cell>
          <cell r="B933" t="str">
            <v>Le Sueur</v>
          </cell>
          <cell r="C933" t="str">
            <v>USA &amp; Canada</v>
          </cell>
          <cell r="D933">
            <v>0</v>
          </cell>
          <cell r="E933">
            <v>31</v>
          </cell>
          <cell r="F933">
            <v>32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</v>
          </cell>
        </row>
        <row r="934">
          <cell r="A934">
            <v>2154</v>
          </cell>
          <cell r="B934" t="str">
            <v>Greater Mankato (Mankato/North Mankato)</v>
          </cell>
          <cell r="C934" t="str">
            <v>USA &amp; Canada</v>
          </cell>
          <cell r="D934">
            <v>0</v>
          </cell>
          <cell r="E934">
            <v>58</v>
          </cell>
          <cell r="F934">
            <v>48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-10</v>
          </cell>
        </row>
        <row r="935">
          <cell r="A935">
            <v>2155</v>
          </cell>
          <cell r="B935" t="str">
            <v>New Brighton/Mounds View</v>
          </cell>
          <cell r="C935" t="str">
            <v>USA &amp; Canada</v>
          </cell>
          <cell r="D935">
            <v>0</v>
          </cell>
          <cell r="E935">
            <v>33</v>
          </cell>
          <cell r="F935">
            <v>34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1</v>
          </cell>
        </row>
        <row r="936">
          <cell r="A936">
            <v>2156</v>
          </cell>
          <cell r="B936" t="str">
            <v>New Prague</v>
          </cell>
          <cell r="C936" t="str">
            <v>USA &amp; Canada</v>
          </cell>
          <cell r="D936">
            <v>0</v>
          </cell>
          <cell r="E936">
            <v>51</v>
          </cell>
          <cell r="F936">
            <v>54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3</v>
          </cell>
        </row>
        <row r="937">
          <cell r="A937">
            <v>2157</v>
          </cell>
          <cell r="B937" t="str">
            <v>Northfield</v>
          </cell>
          <cell r="C937" t="str">
            <v>USA &amp; Canada</v>
          </cell>
          <cell r="D937">
            <v>0</v>
          </cell>
          <cell r="E937">
            <v>143</v>
          </cell>
          <cell r="F937">
            <v>142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-1</v>
          </cell>
        </row>
        <row r="938">
          <cell r="A938">
            <v>2159</v>
          </cell>
          <cell r="B938" t="str">
            <v>North St. Paul-Maplewood-Oakdale</v>
          </cell>
          <cell r="C938" t="str">
            <v>USA &amp; Canada</v>
          </cell>
          <cell r="D938">
            <v>0</v>
          </cell>
          <cell r="E938">
            <v>41</v>
          </cell>
          <cell r="F938">
            <v>42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1</v>
          </cell>
        </row>
        <row r="939">
          <cell r="A939">
            <v>2161</v>
          </cell>
          <cell r="B939" t="str">
            <v>Owatonna</v>
          </cell>
          <cell r="C939" t="str">
            <v>USA &amp; Canada</v>
          </cell>
          <cell r="D939">
            <v>0</v>
          </cell>
          <cell r="E939">
            <v>97</v>
          </cell>
          <cell r="F939">
            <v>92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-5</v>
          </cell>
        </row>
        <row r="940">
          <cell r="A940">
            <v>2162</v>
          </cell>
          <cell r="B940" t="str">
            <v>Princeton</v>
          </cell>
          <cell r="C940" t="str">
            <v>USA &amp; Canada</v>
          </cell>
          <cell r="D940">
            <v>0</v>
          </cell>
          <cell r="E940">
            <v>18</v>
          </cell>
          <cell r="F940">
            <v>11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-7</v>
          </cell>
        </row>
        <row r="941">
          <cell r="A941">
            <v>2163</v>
          </cell>
          <cell r="B941" t="str">
            <v>Prior Lake</v>
          </cell>
          <cell r="C941" t="str">
            <v>USA &amp; Canada</v>
          </cell>
          <cell r="D941">
            <v>0</v>
          </cell>
          <cell r="E941">
            <v>84</v>
          </cell>
          <cell r="F941">
            <v>86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2</v>
          </cell>
        </row>
        <row r="942">
          <cell r="A942">
            <v>2164</v>
          </cell>
          <cell r="B942" t="str">
            <v>Rochester</v>
          </cell>
          <cell r="C942" t="str">
            <v>USA &amp; Canada</v>
          </cell>
          <cell r="D942">
            <v>0</v>
          </cell>
          <cell r="E942">
            <v>140</v>
          </cell>
          <cell r="F942">
            <v>133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-7</v>
          </cell>
        </row>
        <row r="943">
          <cell r="A943">
            <v>2165</v>
          </cell>
          <cell r="B943" t="str">
            <v>Greater Rochester</v>
          </cell>
          <cell r="C943" t="str">
            <v>USA &amp; Canada</v>
          </cell>
          <cell r="D943">
            <v>0</v>
          </cell>
          <cell r="E943">
            <v>48</v>
          </cell>
          <cell r="F943">
            <v>47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-1</v>
          </cell>
        </row>
        <row r="944">
          <cell r="A944">
            <v>2166</v>
          </cell>
          <cell r="B944" t="str">
            <v>Roseville</v>
          </cell>
          <cell r="C944" t="str">
            <v>USA &amp; Canada</v>
          </cell>
          <cell r="D944">
            <v>0</v>
          </cell>
          <cell r="E944">
            <v>57</v>
          </cell>
          <cell r="F944">
            <v>63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6</v>
          </cell>
        </row>
        <row r="945">
          <cell r="A945">
            <v>2167</v>
          </cell>
          <cell r="B945" t="str">
            <v>St. Paul</v>
          </cell>
          <cell r="C945" t="str">
            <v>USA &amp; Canada</v>
          </cell>
          <cell r="D945">
            <v>0</v>
          </cell>
          <cell r="E945">
            <v>127</v>
          </cell>
          <cell r="F945">
            <v>138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11</v>
          </cell>
        </row>
        <row r="946">
          <cell r="A946">
            <v>2168</v>
          </cell>
          <cell r="B946" t="str">
            <v>St. Peter</v>
          </cell>
          <cell r="C946" t="str">
            <v>USA &amp; Canada</v>
          </cell>
          <cell r="D946">
            <v>0</v>
          </cell>
          <cell r="E946">
            <v>24</v>
          </cell>
          <cell r="F946">
            <v>21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-3</v>
          </cell>
        </row>
        <row r="947">
          <cell r="A947">
            <v>2169</v>
          </cell>
          <cell r="B947" t="str">
            <v>South St. Paul/Inver Grove Heights</v>
          </cell>
          <cell r="C947" t="str">
            <v>USA &amp; Canada</v>
          </cell>
          <cell r="D947">
            <v>0</v>
          </cell>
          <cell r="E947">
            <v>25</v>
          </cell>
          <cell r="F947">
            <v>24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-1</v>
          </cell>
        </row>
        <row r="948">
          <cell r="A948">
            <v>2170</v>
          </cell>
          <cell r="B948" t="str">
            <v>Woodbury</v>
          </cell>
          <cell r="C948" t="str">
            <v>USA &amp; Canada</v>
          </cell>
          <cell r="D948">
            <v>0</v>
          </cell>
          <cell r="E948">
            <v>21</v>
          </cell>
          <cell r="F948">
            <v>23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2</v>
          </cell>
        </row>
        <row r="949">
          <cell r="A949">
            <v>2171</v>
          </cell>
          <cell r="B949" t="str">
            <v>Stillwater</v>
          </cell>
          <cell r="C949" t="str">
            <v>USA &amp; Canada</v>
          </cell>
          <cell r="D949">
            <v>0</v>
          </cell>
          <cell r="E949">
            <v>59</v>
          </cell>
          <cell r="F949">
            <v>59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>
            <v>2172</v>
          </cell>
          <cell r="B950" t="str">
            <v>Wabasha</v>
          </cell>
          <cell r="C950" t="str">
            <v>USA &amp; Canada</v>
          </cell>
          <cell r="D950">
            <v>0</v>
          </cell>
          <cell r="E950">
            <v>45</v>
          </cell>
          <cell r="F950">
            <v>45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>
            <v>2173</v>
          </cell>
          <cell r="B951" t="str">
            <v>Waseca</v>
          </cell>
          <cell r="C951" t="str">
            <v>USA &amp; Canada</v>
          </cell>
          <cell r="D951">
            <v>0</v>
          </cell>
          <cell r="E951">
            <v>44</v>
          </cell>
          <cell r="F951">
            <v>44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>
            <v>2174</v>
          </cell>
          <cell r="B952" t="str">
            <v>White Bear Lake</v>
          </cell>
          <cell r="C952" t="str">
            <v>USA &amp; Canada</v>
          </cell>
          <cell r="D952">
            <v>0</v>
          </cell>
          <cell r="E952">
            <v>87</v>
          </cell>
          <cell r="F952">
            <v>92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5</v>
          </cell>
        </row>
        <row r="953">
          <cell r="A953">
            <v>2175</v>
          </cell>
          <cell r="B953" t="str">
            <v>Winona</v>
          </cell>
          <cell r="C953" t="str">
            <v>USA &amp; Canada</v>
          </cell>
          <cell r="D953">
            <v>0</v>
          </cell>
          <cell r="E953">
            <v>64</v>
          </cell>
          <cell r="F953">
            <v>64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>
            <v>2176</v>
          </cell>
          <cell r="B954" t="str">
            <v>Grantsburg</v>
          </cell>
          <cell r="C954" t="str">
            <v>USA &amp; Canada</v>
          </cell>
          <cell r="D954">
            <v>0</v>
          </cell>
          <cell r="E954">
            <v>32</v>
          </cell>
          <cell r="F954">
            <v>32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>
            <v>2177</v>
          </cell>
          <cell r="B955" t="str">
            <v>Hudson</v>
          </cell>
          <cell r="C955" t="str">
            <v>USA &amp; Canada</v>
          </cell>
          <cell r="D955">
            <v>0</v>
          </cell>
          <cell r="E955">
            <v>32</v>
          </cell>
          <cell r="F955">
            <v>29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-3</v>
          </cell>
        </row>
        <row r="956">
          <cell r="A956">
            <v>2712</v>
          </cell>
          <cell r="B956" t="str">
            <v>Rice Lake</v>
          </cell>
          <cell r="C956" t="str">
            <v>USA &amp; Canada</v>
          </cell>
          <cell r="D956">
            <v>0</v>
          </cell>
          <cell r="E956">
            <v>85</v>
          </cell>
          <cell r="F956">
            <v>85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>
            <v>21244</v>
          </cell>
          <cell r="B957" t="str">
            <v>Hayward Area</v>
          </cell>
          <cell r="C957" t="str">
            <v>USA &amp; Canada</v>
          </cell>
          <cell r="D957">
            <v>0</v>
          </cell>
          <cell r="E957">
            <v>29</v>
          </cell>
          <cell r="F957">
            <v>31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2</v>
          </cell>
        </row>
        <row r="958">
          <cell r="A958">
            <v>21749</v>
          </cell>
          <cell r="B958" t="str">
            <v>Forest Lake</v>
          </cell>
          <cell r="C958" t="str">
            <v>USA &amp; Canada</v>
          </cell>
          <cell r="D958">
            <v>0</v>
          </cell>
          <cell r="E958">
            <v>41</v>
          </cell>
          <cell r="F958">
            <v>36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-5</v>
          </cell>
        </row>
        <row r="959">
          <cell r="A959">
            <v>22065</v>
          </cell>
          <cell r="B959" t="str">
            <v>Stillwater Sunrise</v>
          </cell>
          <cell r="C959" t="str">
            <v>USA &amp; Canada</v>
          </cell>
          <cell r="D959">
            <v>0</v>
          </cell>
          <cell r="E959">
            <v>58</v>
          </cell>
          <cell r="F959">
            <v>54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-4</v>
          </cell>
        </row>
        <row r="960">
          <cell r="A960">
            <v>23149</v>
          </cell>
          <cell r="B960" t="str">
            <v>St. Paul Sunrise</v>
          </cell>
          <cell r="C960" t="str">
            <v>USA &amp; Canada</v>
          </cell>
          <cell r="D960">
            <v>0</v>
          </cell>
          <cell r="E960">
            <v>27</v>
          </cell>
          <cell r="F960">
            <v>28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</v>
          </cell>
        </row>
        <row r="961">
          <cell r="A961">
            <v>23174</v>
          </cell>
          <cell r="B961" t="str">
            <v>Arden Hills/Shoreview</v>
          </cell>
          <cell r="C961" t="str">
            <v>USA &amp; Canada</v>
          </cell>
          <cell r="D961">
            <v>0</v>
          </cell>
          <cell r="E961">
            <v>31</v>
          </cell>
          <cell r="F961">
            <v>33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2</v>
          </cell>
        </row>
        <row r="962">
          <cell r="A962">
            <v>23652</v>
          </cell>
          <cell r="B962" t="str">
            <v>Red Wing</v>
          </cell>
          <cell r="C962" t="str">
            <v>USA &amp; Canada</v>
          </cell>
          <cell r="D962">
            <v>0</v>
          </cell>
          <cell r="E962">
            <v>21</v>
          </cell>
          <cell r="F962">
            <v>22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1</v>
          </cell>
        </row>
        <row r="963">
          <cell r="A963">
            <v>23904</v>
          </cell>
          <cell r="B963" t="str">
            <v>St. Croix Falls WI/Taylors Falls MN</v>
          </cell>
          <cell r="C963" t="str">
            <v>USA &amp; Canada</v>
          </cell>
          <cell r="D963">
            <v>0</v>
          </cell>
          <cell r="E963">
            <v>27</v>
          </cell>
          <cell r="F963">
            <v>29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2</v>
          </cell>
        </row>
        <row r="964">
          <cell r="A964">
            <v>24438</v>
          </cell>
          <cell r="B964" t="str">
            <v>Lakeville</v>
          </cell>
          <cell r="C964" t="str">
            <v>USA &amp; Canada</v>
          </cell>
          <cell r="D964">
            <v>0</v>
          </cell>
          <cell r="E964">
            <v>101</v>
          </cell>
          <cell r="F964">
            <v>98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-3</v>
          </cell>
        </row>
        <row r="965">
          <cell r="A965">
            <v>24833</v>
          </cell>
          <cell r="B965" t="str">
            <v>New Richmond</v>
          </cell>
          <cell r="C965" t="str">
            <v>USA &amp; Canada</v>
          </cell>
          <cell r="D965">
            <v>0</v>
          </cell>
          <cell r="E965">
            <v>31</v>
          </cell>
          <cell r="F965">
            <v>32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1</v>
          </cell>
        </row>
        <row r="966">
          <cell r="A966">
            <v>25242</v>
          </cell>
          <cell r="B966" t="str">
            <v>Rochester Risers</v>
          </cell>
          <cell r="C966" t="str">
            <v>USA &amp; Canada</v>
          </cell>
          <cell r="D966">
            <v>0</v>
          </cell>
          <cell r="E966">
            <v>39</v>
          </cell>
          <cell r="F966">
            <v>40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</v>
          </cell>
        </row>
        <row r="967">
          <cell r="A967">
            <v>26852</v>
          </cell>
          <cell r="B967" t="str">
            <v>West St. Paul &amp; Mendota Heights</v>
          </cell>
          <cell r="C967" t="str">
            <v>USA &amp; Canada</v>
          </cell>
          <cell r="D967">
            <v>0</v>
          </cell>
          <cell r="E967">
            <v>36</v>
          </cell>
          <cell r="F967">
            <v>38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2</v>
          </cell>
        </row>
        <row r="968">
          <cell r="A968">
            <v>27435</v>
          </cell>
          <cell r="B968" t="str">
            <v>Hudson Daybreak</v>
          </cell>
          <cell r="C968" t="str">
            <v>USA &amp; Canada</v>
          </cell>
          <cell r="D968">
            <v>0</v>
          </cell>
          <cell r="E968">
            <v>72</v>
          </cell>
          <cell r="F968">
            <v>75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3</v>
          </cell>
        </row>
        <row r="969">
          <cell r="A969">
            <v>31690</v>
          </cell>
          <cell r="B969" t="str">
            <v>Barron County Sunrise</v>
          </cell>
          <cell r="C969" t="str">
            <v>USA &amp; Canada</v>
          </cell>
          <cell r="D969">
            <v>0</v>
          </cell>
          <cell r="E969">
            <v>23</v>
          </cell>
          <cell r="F969">
            <v>22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-1</v>
          </cell>
        </row>
        <row r="970">
          <cell r="A970">
            <v>50202</v>
          </cell>
          <cell r="B970" t="str">
            <v>Woodland Lakes SE Polk County</v>
          </cell>
          <cell r="C970" t="str">
            <v>USA &amp; Canada</v>
          </cell>
          <cell r="D970">
            <v>0</v>
          </cell>
          <cell r="E970">
            <v>9</v>
          </cell>
          <cell r="F970">
            <v>7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-2</v>
          </cell>
        </row>
        <row r="971">
          <cell r="A971">
            <v>50932</v>
          </cell>
          <cell r="B971" t="str">
            <v>Cambridge/Isanti</v>
          </cell>
          <cell r="C971" t="str">
            <v>USA &amp; Canada</v>
          </cell>
          <cell r="D971">
            <v>0</v>
          </cell>
          <cell r="E971">
            <v>34</v>
          </cell>
          <cell r="F971">
            <v>35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1</v>
          </cell>
        </row>
        <row r="972">
          <cell r="A972">
            <v>51226</v>
          </cell>
          <cell r="B972" t="str">
            <v>Blaine-Ham Lake</v>
          </cell>
          <cell r="C972" t="str">
            <v>USA &amp; Canada</v>
          </cell>
          <cell r="D972">
            <v>0</v>
          </cell>
          <cell r="E972">
            <v>33</v>
          </cell>
          <cell r="F972">
            <v>32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-1</v>
          </cell>
        </row>
        <row r="973">
          <cell r="A973">
            <v>51227</v>
          </cell>
          <cell r="B973" t="str">
            <v>Chisago Lakes</v>
          </cell>
          <cell r="C973" t="str">
            <v>USA &amp; Canada</v>
          </cell>
          <cell r="D973">
            <v>0</v>
          </cell>
          <cell r="E973">
            <v>31</v>
          </cell>
          <cell r="F973">
            <v>31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>
            <v>51746</v>
          </cell>
          <cell r="B974" t="str">
            <v>River Falls</v>
          </cell>
          <cell r="C974" t="str">
            <v>USA &amp; Canada</v>
          </cell>
          <cell r="D974">
            <v>0</v>
          </cell>
          <cell r="E974">
            <v>57</v>
          </cell>
          <cell r="F974">
            <v>58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1</v>
          </cell>
        </row>
        <row r="975">
          <cell r="A975">
            <v>52044</v>
          </cell>
          <cell r="B975" t="str">
            <v>North Branch</v>
          </cell>
          <cell r="C975" t="str">
            <v>USA &amp; Canada</v>
          </cell>
          <cell r="D975">
            <v>0</v>
          </cell>
          <cell r="E975">
            <v>8</v>
          </cell>
          <cell r="F975">
            <v>0</v>
          </cell>
          <cell r="G975">
            <v>0</v>
          </cell>
          <cell r="H975" t="str">
            <v xml:space="preserve"> Club Resignation/Disband</v>
          </cell>
          <cell r="I975">
            <v>0</v>
          </cell>
          <cell r="J975" t="str">
            <v>02-Jul-2019</v>
          </cell>
          <cell r="K975">
            <v>-8</v>
          </cell>
        </row>
        <row r="976">
          <cell r="A976">
            <v>54401</v>
          </cell>
          <cell r="B976" t="str">
            <v>Owatonna, The Early Edition</v>
          </cell>
          <cell r="C976" t="str">
            <v>USA &amp; Canada</v>
          </cell>
          <cell r="D976">
            <v>0</v>
          </cell>
          <cell r="E976">
            <v>29</v>
          </cell>
          <cell r="F976">
            <v>34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5</v>
          </cell>
        </row>
        <row r="977">
          <cell r="A977">
            <v>58658</v>
          </cell>
          <cell r="B977" t="str">
            <v>Farmington</v>
          </cell>
          <cell r="C977" t="str">
            <v>USA &amp; Canada</v>
          </cell>
          <cell r="D977">
            <v>0</v>
          </cell>
          <cell r="E977">
            <v>27</v>
          </cell>
          <cell r="F977">
            <v>27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>
            <v>58784</v>
          </cell>
          <cell r="B978" t="str">
            <v>Lake City</v>
          </cell>
          <cell r="C978" t="str">
            <v>USA &amp; Canada</v>
          </cell>
          <cell r="D978">
            <v>0</v>
          </cell>
          <cell r="E978">
            <v>17</v>
          </cell>
          <cell r="F978">
            <v>17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>
            <v>61565</v>
          </cell>
          <cell r="B979" t="str">
            <v>Siren/Webster</v>
          </cell>
          <cell r="C979" t="str">
            <v>USA &amp; Canada</v>
          </cell>
          <cell r="D979">
            <v>0</v>
          </cell>
          <cell r="E979">
            <v>16</v>
          </cell>
          <cell r="F979">
            <v>16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>
            <v>64874</v>
          </cell>
          <cell r="B980" t="str">
            <v>Ramsey</v>
          </cell>
          <cell r="C980" t="str">
            <v>USA &amp; Canada</v>
          </cell>
          <cell r="D980">
            <v>0</v>
          </cell>
          <cell r="E980">
            <v>14</v>
          </cell>
          <cell r="F980">
            <v>12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-2</v>
          </cell>
        </row>
        <row r="981">
          <cell r="A981">
            <v>70275</v>
          </cell>
          <cell r="B981" t="str">
            <v>Lake Elmo</v>
          </cell>
          <cell r="C981" t="str">
            <v>USA &amp; Canada</v>
          </cell>
          <cell r="D981">
            <v>0</v>
          </cell>
          <cell r="E981">
            <v>21</v>
          </cell>
          <cell r="F981">
            <v>24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3</v>
          </cell>
        </row>
        <row r="982">
          <cell r="A982">
            <v>82739</v>
          </cell>
          <cell r="B982" t="str">
            <v>Rosemount</v>
          </cell>
          <cell r="C982" t="str">
            <v>USA &amp; Canada</v>
          </cell>
          <cell r="D982">
            <v>0</v>
          </cell>
          <cell r="E982">
            <v>22</v>
          </cell>
          <cell r="F982">
            <v>22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>
            <v>85582</v>
          </cell>
          <cell r="B983" t="str">
            <v>Chain of Lakes</v>
          </cell>
          <cell r="C983" t="str">
            <v>USA &amp; Canada</v>
          </cell>
          <cell r="D983">
            <v>0</v>
          </cell>
          <cell r="E983">
            <v>20</v>
          </cell>
          <cell r="F983">
            <v>23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3</v>
          </cell>
        </row>
        <row r="984">
          <cell r="A984">
            <v>88763</v>
          </cell>
          <cell r="B984" t="str">
            <v>E-Club of District 5960</v>
          </cell>
          <cell r="C984" t="str">
            <v>USA &amp; Canada</v>
          </cell>
          <cell r="D984">
            <v>0</v>
          </cell>
          <cell r="E984">
            <v>8</v>
          </cell>
          <cell r="F984">
            <v>8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Existing Club Totals</v>
          </cell>
          <cell r="B985">
            <v>0</v>
          </cell>
          <cell r="C985">
            <v>0</v>
          </cell>
          <cell r="D985">
            <v>0</v>
          </cell>
          <cell r="E985">
            <v>2708</v>
          </cell>
          <cell r="F985">
            <v>2694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-14</v>
          </cell>
        </row>
        <row r="986">
          <cell r="A986">
            <v>0</v>
          </cell>
        </row>
        <row r="987">
          <cell r="A987" t="str">
            <v>No New Clubs Chartered Since 1 July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Club ID</v>
          </cell>
          <cell r="B988" t="str">
            <v>Club Name</v>
          </cell>
          <cell r="C988" t="str">
            <v>Region 14 Name</v>
          </cell>
          <cell r="D988">
            <v>0</v>
          </cell>
          <cell r="E988" t="str">
            <v>Member Count @ 1 July</v>
          </cell>
          <cell r="F988" t="str">
            <v>Member Count @ Current</v>
          </cell>
          <cell r="G988">
            <v>0</v>
          </cell>
          <cell r="H988" t="str">
            <v>Termination Reason</v>
          </cell>
          <cell r="I988">
            <v>0</v>
          </cell>
          <cell r="J988" t="str">
            <v>Termination Date</v>
          </cell>
          <cell r="K988" t="str">
            <v>Net Change from 1 July</v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New Club Totals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D991">
            <v>0</v>
          </cell>
          <cell r="G991">
            <v>0</v>
          </cell>
          <cell r="I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  <cell r="D992" t="str">
            <v>Member at 1 July</v>
          </cell>
          <cell r="E992">
            <v>0</v>
          </cell>
          <cell r="F992">
            <v>0</v>
          </cell>
          <cell r="G992" t="str">
            <v>Member @ Current</v>
          </cell>
          <cell r="H992">
            <v>0</v>
          </cell>
          <cell r="I992" t="str">
            <v>Net Change from 1 July</v>
          </cell>
          <cell r="J992">
            <v>0</v>
          </cell>
          <cell r="K992">
            <v>0</v>
          </cell>
        </row>
        <row r="993">
          <cell r="A993" t="str">
            <v>Total Performance For District # 5960</v>
          </cell>
          <cell r="B993">
            <v>0</v>
          </cell>
          <cell r="C993">
            <v>0</v>
          </cell>
          <cell r="D993">
            <v>2708</v>
          </cell>
          <cell r="E993">
            <v>0</v>
          </cell>
          <cell r="F993">
            <v>0</v>
          </cell>
          <cell r="G993">
            <v>2694</v>
          </cell>
          <cell r="H993">
            <v>0</v>
          </cell>
          <cell r="I993">
            <v>-14</v>
          </cell>
          <cell r="J993">
            <v>0</v>
          </cell>
          <cell r="K993">
            <v>0</v>
          </cell>
        </row>
        <row r="994">
          <cell r="A994">
            <v>0</v>
          </cell>
        </row>
        <row r="995">
          <cell r="A995" t="str">
            <v>District ID 5970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Club ID</v>
          </cell>
          <cell r="B996" t="str">
            <v>Club Name</v>
          </cell>
          <cell r="C996" t="str">
            <v>Region 14 Name</v>
          </cell>
          <cell r="D996">
            <v>0</v>
          </cell>
          <cell r="E996" t="str">
            <v>Member Count @ 1 July</v>
          </cell>
          <cell r="F996" t="str">
            <v>Member Count @ Current</v>
          </cell>
          <cell r="G996">
            <v>0</v>
          </cell>
          <cell r="H996" t="str">
            <v>Termination Reason</v>
          </cell>
          <cell r="I996">
            <v>0</v>
          </cell>
          <cell r="J996" t="str">
            <v>Termination Date</v>
          </cell>
          <cell r="K996" t="str">
            <v>Net Change from 1 July</v>
          </cell>
        </row>
        <row r="997">
          <cell r="A997">
            <v>2178</v>
          </cell>
          <cell r="B997" t="str">
            <v>Ackley</v>
          </cell>
          <cell r="C997" t="str">
            <v>USA &amp; Canada</v>
          </cell>
          <cell r="D997">
            <v>0</v>
          </cell>
          <cell r="E997">
            <v>12</v>
          </cell>
          <cell r="F997">
            <v>13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1</v>
          </cell>
        </row>
        <row r="998">
          <cell r="A998">
            <v>2179</v>
          </cell>
          <cell r="B998" t="str">
            <v>Algona</v>
          </cell>
          <cell r="C998" t="str">
            <v>USA &amp; Canada</v>
          </cell>
          <cell r="D998">
            <v>0</v>
          </cell>
          <cell r="E998">
            <v>68</v>
          </cell>
          <cell r="F998">
            <v>70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2</v>
          </cell>
        </row>
        <row r="999">
          <cell r="A999">
            <v>2180</v>
          </cell>
          <cell r="B999" t="str">
            <v>Anamosa</v>
          </cell>
          <cell r="C999" t="str">
            <v>USA &amp; Canada</v>
          </cell>
          <cell r="D999">
            <v>0</v>
          </cell>
          <cell r="E999">
            <v>23</v>
          </cell>
          <cell r="F999">
            <v>27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4</v>
          </cell>
        </row>
        <row r="1000">
          <cell r="A1000">
            <v>2181</v>
          </cell>
          <cell r="B1000" t="str">
            <v>Belle Plaine</v>
          </cell>
          <cell r="C1000" t="str">
            <v>USA &amp; Canada</v>
          </cell>
          <cell r="D1000">
            <v>0</v>
          </cell>
          <cell r="E1000">
            <v>10</v>
          </cell>
          <cell r="F1000">
            <v>11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1</v>
          </cell>
        </row>
        <row r="1001">
          <cell r="A1001">
            <v>2182</v>
          </cell>
          <cell r="B1001" t="str">
            <v>Bellevue</v>
          </cell>
          <cell r="C1001" t="str">
            <v>USA &amp; Canada</v>
          </cell>
          <cell r="D1001">
            <v>0</v>
          </cell>
          <cell r="E1001">
            <v>34</v>
          </cell>
          <cell r="F1001">
            <v>36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2</v>
          </cell>
        </row>
        <row r="1002">
          <cell r="A1002">
            <v>2184</v>
          </cell>
          <cell r="B1002" t="str">
            <v>Cedar Falls</v>
          </cell>
          <cell r="C1002" t="str">
            <v>USA &amp; Canada</v>
          </cell>
          <cell r="D1002">
            <v>0</v>
          </cell>
          <cell r="E1002">
            <v>96</v>
          </cell>
          <cell r="F1002">
            <v>93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-3</v>
          </cell>
        </row>
        <row r="1003">
          <cell r="A1003">
            <v>2185</v>
          </cell>
          <cell r="B1003" t="str">
            <v>Cedar Rapids</v>
          </cell>
          <cell r="C1003" t="str">
            <v>USA &amp; Canada</v>
          </cell>
          <cell r="D1003">
            <v>0</v>
          </cell>
          <cell r="E1003">
            <v>294</v>
          </cell>
          <cell r="F1003">
            <v>275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-19</v>
          </cell>
        </row>
        <row r="1004">
          <cell r="A1004">
            <v>2186</v>
          </cell>
          <cell r="B1004" t="str">
            <v>Cedar Rapids West</v>
          </cell>
          <cell r="C1004" t="str">
            <v>USA &amp; Canada</v>
          </cell>
          <cell r="D1004">
            <v>0</v>
          </cell>
          <cell r="E1004">
            <v>53</v>
          </cell>
          <cell r="F1004">
            <v>52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-1</v>
          </cell>
        </row>
        <row r="1005">
          <cell r="A1005">
            <v>2187</v>
          </cell>
          <cell r="B1005" t="str">
            <v>Charles City</v>
          </cell>
          <cell r="C1005" t="str">
            <v>USA &amp; Canada</v>
          </cell>
          <cell r="D1005">
            <v>0</v>
          </cell>
          <cell r="E1005">
            <v>46</v>
          </cell>
          <cell r="F1005">
            <v>45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-1</v>
          </cell>
        </row>
        <row r="1006">
          <cell r="A1006">
            <v>2188</v>
          </cell>
          <cell r="B1006" t="str">
            <v>Clarion</v>
          </cell>
          <cell r="C1006" t="str">
            <v>USA &amp; Canada</v>
          </cell>
          <cell r="D1006">
            <v>0</v>
          </cell>
          <cell r="E1006">
            <v>11</v>
          </cell>
          <cell r="F1006">
            <v>14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</v>
          </cell>
        </row>
        <row r="1007">
          <cell r="A1007">
            <v>2189</v>
          </cell>
          <cell r="B1007" t="str">
            <v>Clear Lake</v>
          </cell>
          <cell r="C1007" t="str">
            <v>USA &amp; Canada</v>
          </cell>
          <cell r="D1007">
            <v>0</v>
          </cell>
          <cell r="E1007">
            <v>21</v>
          </cell>
          <cell r="F1007">
            <v>23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2</v>
          </cell>
        </row>
        <row r="1008">
          <cell r="A1008">
            <v>2190</v>
          </cell>
          <cell r="B1008" t="str">
            <v>Decorah</v>
          </cell>
          <cell r="C1008" t="str">
            <v>USA &amp; Canada</v>
          </cell>
          <cell r="D1008">
            <v>0</v>
          </cell>
          <cell r="E1008">
            <v>66</v>
          </cell>
          <cell r="F1008">
            <v>71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5</v>
          </cell>
        </row>
        <row r="1009">
          <cell r="A1009">
            <v>2191</v>
          </cell>
          <cell r="B1009" t="str">
            <v>Dubuque</v>
          </cell>
          <cell r="C1009" t="str">
            <v>USA &amp; Canada</v>
          </cell>
          <cell r="D1009">
            <v>0</v>
          </cell>
          <cell r="E1009">
            <v>127</v>
          </cell>
          <cell r="F1009">
            <v>118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-9</v>
          </cell>
        </row>
        <row r="1010">
          <cell r="A1010">
            <v>2192</v>
          </cell>
          <cell r="B1010" t="str">
            <v>Eagle Grove</v>
          </cell>
          <cell r="C1010" t="str">
            <v>USA &amp; Canada</v>
          </cell>
          <cell r="D1010">
            <v>0</v>
          </cell>
          <cell r="E1010">
            <v>33</v>
          </cell>
          <cell r="F1010">
            <v>31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-2</v>
          </cell>
        </row>
        <row r="1011">
          <cell r="A1011">
            <v>2193</v>
          </cell>
          <cell r="B1011" t="str">
            <v>Eldora</v>
          </cell>
          <cell r="C1011" t="str">
            <v>USA &amp; Canada</v>
          </cell>
          <cell r="D1011">
            <v>0</v>
          </cell>
          <cell r="E1011">
            <v>15</v>
          </cell>
          <cell r="F1011">
            <v>13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-2</v>
          </cell>
        </row>
        <row r="1012">
          <cell r="A1012">
            <v>2194</v>
          </cell>
          <cell r="B1012" t="str">
            <v>Emmetsburg</v>
          </cell>
          <cell r="C1012" t="str">
            <v>USA &amp; Canada</v>
          </cell>
          <cell r="D1012">
            <v>0</v>
          </cell>
          <cell r="E1012">
            <v>21</v>
          </cell>
          <cell r="F1012">
            <v>22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1</v>
          </cell>
        </row>
        <row r="1013">
          <cell r="A1013">
            <v>2195</v>
          </cell>
          <cell r="B1013" t="str">
            <v>Estherville</v>
          </cell>
          <cell r="C1013" t="str">
            <v>USA &amp; Canada</v>
          </cell>
          <cell r="D1013">
            <v>0</v>
          </cell>
          <cell r="E1013">
            <v>44</v>
          </cell>
          <cell r="F1013">
            <v>45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1</v>
          </cell>
        </row>
        <row r="1014">
          <cell r="A1014">
            <v>2196</v>
          </cell>
          <cell r="B1014" t="str">
            <v>Forest City</v>
          </cell>
          <cell r="C1014" t="str">
            <v>USA &amp; Canada</v>
          </cell>
          <cell r="D1014">
            <v>0</v>
          </cell>
          <cell r="E1014">
            <v>58</v>
          </cell>
          <cell r="F1014">
            <v>54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-4</v>
          </cell>
        </row>
        <row r="1015">
          <cell r="A1015">
            <v>2197</v>
          </cell>
          <cell r="B1015" t="str">
            <v>Fort Dodge</v>
          </cell>
          <cell r="C1015" t="str">
            <v>USA &amp; Canada</v>
          </cell>
          <cell r="D1015">
            <v>0</v>
          </cell>
          <cell r="E1015">
            <v>66</v>
          </cell>
          <cell r="F1015">
            <v>61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-5</v>
          </cell>
        </row>
        <row r="1016">
          <cell r="A1016">
            <v>2198</v>
          </cell>
          <cell r="B1016" t="str">
            <v>Garner</v>
          </cell>
          <cell r="C1016" t="str">
            <v>USA &amp; Canada</v>
          </cell>
          <cell r="D1016">
            <v>0</v>
          </cell>
          <cell r="E1016">
            <v>58</v>
          </cell>
          <cell r="F1016">
            <v>59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1</v>
          </cell>
        </row>
        <row r="1017">
          <cell r="A1017">
            <v>2199</v>
          </cell>
          <cell r="B1017" t="str">
            <v>Iowa Great Lakes (Spirit Lake)</v>
          </cell>
          <cell r="C1017" t="str">
            <v>USA &amp; Canada</v>
          </cell>
          <cell r="D1017">
            <v>0</v>
          </cell>
          <cell r="E1017">
            <v>54</v>
          </cell>
          <cell r="F1017">
            <v>52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-2</v>
          </cell>
        </row>
        <row r="1018">
          <cell r="A1018">
            <v>2201</v>
          </cell>
          <cell r="B1018" t="str">
            <v>Guttenberg</v>
          </cell>
          <cell r="C1018" t="str">
            <v>USA &amp; Canada</v>
          </cell>
          <cell r="D1018">
            <v>0</v>
          </cell>
          <cell r="E1018">
            <v>20</v>
          </cell>
          <cell r="F1018">
            <v>20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>
            <v>2202</v>
          </cell>
          <cell r="B1019" t="str">
            <v>Hampton</v>
          </cell>
          <cell r="C1019" t="str">
            <v>USA &amp; Canada</v>
          </cell>
          <cell r="D1019">
            <v>0</v>
          </cell>
          <cell r="E1019">
            <v>22</v>
          </cell>
          <cell r="F1019">
            <v>22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>
            <v>2203</v>
          </cell>
          <cell r="B1020" t="str">
            <v>Humboldt</v>
          </cell>
          <cell r="C1020" t="str">
            <v>USA &amp; Canada</v>
          </cell>
          <cell r="D1020">
            <v>0</v>
          </cell>
          <cell r="E1020">
            <v>27</v>
          </cell>
          <cell r="F1020">
            <v>26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-1</v>
          </cell>
        </row>
        <row r="1021">
          <cell r="A1021">
            <v>2204</v>
          </cell>
          <cell r="B1021" t="str">
            <v>Independence</v>
          </cell>
          <cell r="C1021" t="str">
            <v>USA &amp; Canada</v>
          </cell>
          <cell r="D1021">
            <v>0</v>
          </cell>
          <cell r="E1021">
            <v>36</v>
          </cell>
          <cell r="F1021">
            <v>35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-1</v>
          </cell>
        </row>
        <row r="1022">
          <cell r="A1022">
            <v>2205</v>
          </cell>
          <cell r="B1022" t="str">
            <v>Iowa Falls</v>
          </cell>
          <cell r="C1022" t="str">
            <v>USA &amp; Canada</v>
          </cell>
          <cell r="D1022">
            <v>0</v>
          </cell>
          <cell r="E1022">
            <v>28</v>
          </cell>
          <cell r="F1022">
            <v>27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-1</v>
          </cell>
        </row>
        <row r="1023">
          <cell r="A1023">
            <v>2206</v>
          </cell>
          <cell r="B1023" t="str">
            <v>Manchester</v>
          </cell>
          <cell r="C1023" t="str">
            <v>USA &amp; Canada</v>
          </cell>
          <cell r="D1023">
            <v>0</v>
          </cell>
          <cell r="E1023">
            <v>25</v>
          </cell>
          <cell r="F1023">
            <v>22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-3</v>
          </cell>
        </row>
        <row r="1024">
          <cell r="A1024">
            <v>2207</v>
          </cell>
          <cell r="B1024" t="str">
            <v>Maquoketa</v>
          </cell>
          <cell r="C1024" t="str">
            <v>USA &amp; Canada</v>
          </cell>
          <cell r="D1024">
            <v>0</v>
          </cell>
          <cell r="E1024">
            <v>36</v>
          </cell>
          <cell r="F1024">
            <v>36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>
            <v>2208</v>
          </cell>
          <cell r="B1025" t="str">
            <v>Marion-East Cedar Rapids</v>
          </cell>
          <cell r="C1025" t="str">
            <v>USA &amp; Canada</v>
          </cell>
          <cell r="D1025">
            <v>0</v>
          </cell>
          <cell r="E1025">
            <v>49</v>
          </cell>
          <cell r="F1025">
            <v>50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1</v>
          </cell>
        </row>
        <row r="1026">
          <cell r="A1026">
            <v>2209</v>
          </cell>
          <cell r="B1026" t="str">
            <v>Mason City</v>
          </cell>
          <cell r="C1026" t="str">
            <v>USA &amp; Canada</v>
          </cell>
          <cell r="D1026">
            <v>0</v>
          </cell>
          <cell r="E1026">
            <v>82</v>
          </cell>
          <cell r="F1026">
            <v>80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-2</v>
          </cell>
        </row>
        <row r="1027">
          <cell r="A1027">
            <v>2210</v>
          </cell>
          <cell r="B1027" t="str">
            <v>Monticello</v>
          </cell>
          <cell r="C1027" t="str">
            <v>USA &amp; Canada</v>
          </cell>
          <cell r="D1027">
            <v>0</v>
          </cell>
          <cell r="E1027">
            <v>32</v>
          </cell>
          <cell r="F1027">
            <v>31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-1</v>
          </cell>
        </row>
        <row r="1028">
          <cell r="A1028">
            <v>2211</v>
          </cell>
          <cell r="B1028" t="str">
            <v>Mt. Vernon-Lisbon</v>
          </cell>
          <cell r="C1028" t="str">
            <v>USA &amp; Canada</v>
          </cell>
          <cell r="D1028">
            <v>0</v>
          </cell>
          <cell r="E1028">
            <v>13</v>
          </cell>
          <cell r="F1028">
            <v>13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>
            <v>2212</v>
          </cell>
          <cell r="B1029" t="str">
            <v>New Hampton</v>
          </cell>
          <cell r="C1029" t="str">
            <v>USA &amp; Canada</v>
          </cell>
          <cell r="D1029">
            <v>0</v>
          </cell>
          <cell r="E1029">
            <v>53</v>
          </cell>
          <cell r="F1029">
            <v>55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2</v>
          </cell>
        </row>
        <row r="1030">
          <cell r="A1030">
            <v>2214</v>
          </cell>
          <cell r="B1030" t="str">
            <v>Oelwein</v>
          </cell>
          <cell r="C1030" t="str">
            <v>USA &amp; Canada</v>
          </cell>
          <cell r="D1030">
            <v>0</v>
          </cell>
          <cell r="E1030">
            <v>43</v>
          </cell>
          <cell r="F1030">
            <v>42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-1</v>
          </cell>
        </row>
        <row r="1031">
          <cell r="A1031">
            <v>2215</v>
          </cell>
          <cell r="B1031" t="str">
            <v>Osage</v>
          </cell>
          <cell r="C1031" t="str">
            <v>USA &amp; Canada</v>
          </cell>
          <cell r="D1031">
            <v>0</v>
          </cell>
          <cell r="E1031">
            <v>12</v>
          </cell>
          <cell r="F1031">
            <v>12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>
            <v>2216</v>
          </cell>
          <cell r="B1032" t="str">
            <v>Parkersburg</v>
          </cell>
          <cell r="C1032" t="str">
            <v>USA &amp; Canada</v>
          </cell>
          <cell r="D1032">
            <v>0</v>
          </cell>
          <cell r="E1032">
            <v>11</v>
          </cell>
          <cell r="F1032">
            <v>9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-2</v>
          </cell>
        </row>
        <row r="1033">
          <cell r="A1033">
            <v>2217</v>
          </cell>
          <cell r="B1033" t="str">
            <v>Pocahontas</v>
          </cell>
          <cell r="C1033" t="str">
            <v>USA &amp; Canada</v>
          </cell>
          <cell r="D1033">
            <v>0</v>
          </cell>
          <cell r="E1033">
            <v>8</v>
          </cell>
          <cell r="F1033">
            <v>8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>
            <v>2218</v>
          </cell>
          <cell r="B1034" t="str">
            <v>Rockwell City</v>
          </cell>
          <cell r="C1034" t="str">
            <v>USA &amp; Canada</v>
          </cell>
          <cell r="D1034">
            <v>0</v>
          </cell>
          <cell r="E1034">
            <v>42</v>
          </cell>
          <cell r="F1034">
            <v>39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-3</v>
          </cell>
        </row>
        <row r="1035">
          <cell r="A1035">
            <v>2219</v>
          </cell>
          <cell r="B1035" t="str">
            <v>Spencer</v>
          </cell>
          <cell r="C1035" t="str">
            <v>USA &amp; Canada</v>
          </cell>
          <cell r="D1035">
            <v>0</v>
          </cell>
          <cell r="E1035">
            <v>51</v>
          </cell>
          <cell r="F1035">
            <v>51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>
            <v>2220</v>
          </cell>
          <cell r="B1036" t="str">
            <v>Storm Lake</v>
          </cell>
          <cell r="C1036" t="str">
            <v>USA &amp; Canada</v>
          </cell>
          <cell r="D1036">
            <v>0</v>
          </cell>
          <cell r="E1036">
            <v>37</v>
          </cell>
          <cell r="F1036">
            <v>35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-2</v>
          </cell>
        </row>
        <row r="1037">
          <cell r="A1037">
            <v>2222</v>
          </cell>
          <cell r="B1037" t="str">
            <v>Waterloo</v>
          </cell>
          <cell r="C1037" t="str">
            <v>USA &amp; Canada</v>
          </cell>
          <cell r="D1037">
            <v>0</v>
          </cell>
          <cell r="E1037">
            <v>113</v>
          </cell>
          <cell r="F1037">
            <v>118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5</v>
          </cell>
        </row>
        <row r="1038">
          <cell r="A1038">
            <v>2224</v>
          </cell>
          <cell r="B1038" t="str">
            <v>Waverly</v>
          </cell>
          <cell r="C1038" t="str">
            <v>USA &amp; Canada</v>
          </cell>
          <cell r="D1038">
            <v>0</v>
          </cell>
          <cell r="E1038">
            <v>63</v>
          </cell>
          <cell r="F1038">
            <v>53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-10</v>
          </cell>
        </row>
        <row r="1039">
          <cell r="A1039">
            <v>2225</v>
          </cell>
          <cell r="B1039" t="str">
            <v>Webster City</v>
          </cell>
          <cell r="C1039" t="str">
            <v>USA &amp; Canada</v>
          </cell>
          <cell r="D1039">
            <v>0</v>
          </cell>
          <cell r="E1039">
            <v>58</v>
          </cell>
          <cell r="F1039">
            <v>58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>
            <v>27230</v>
          </cell>
          <cell r="B1040" t="str">
            <v>Cedar Rapids Sunrise</v>
          </cell>
          <cell r="C1040" t="str">
            <v>USA &amp; Canada</v>
          </cell>
          <cell r="D1040">
            <v>0</v>
          </cell>
          <cell r="E1040">
            <v>33</v>
          </cell>
          <cell r="F1040">
            <v>33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>
            <v>27354</v>
          </cell>
          <cell r="B1041" t="str">
            <v>Mason City-River City Sunrise</v>
          </cell>
          <cell r="C1041" t="str">
            <v>USA &amp; Canada</v>
          </cell>
          <cell r="D1041">
            <v>0</v>
          </cell>
          <cell r="E1041">
            <v>25</v>
          </cell>
          <cell r="F1041">
            <v>25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>
            <v>29199</v>
          </cell>
          <cell r="B1042" t="str">
            <v>Bancroft Area</v>
          </cell>
          <cell r="C1042" t="str">
            <v>USA &amp; Canada</v>
          </cell>
          <cell r="D1042">
            <v>0</v>
          </cell>
          <cell r="E1042">
            <v>25</v>
          </cell>
          <cell r="F1042">
            <v>24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-1</v>
          </cell>
        </row>
        <row r="1043">
          <cell r="A1043">
            <v>30678</v>
          </cell>
          <cell r="B1043" t="str">
            <v>Cedar Rapids-Daybreak</v>
          </cell>
          <cell r="C1043" t="str">
            <v>USA &amp; Canada</v>
          </cell>
          <cell r="D1043">
            <v>0</v>
          </cell>
          <cell r="E1043">
            <v>69</v>
          </cell>
          <cell r="F1043">
            <v>69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>
            <v>31164</v>
          </cell>
          <cell r="B1044" t="str">
            <v>Fort Dodge-Daybreak</v>
          </cell>
          <cell r="C1044" t="str">
            <v>USA &amp; Canada</v>
          </cell>
          <cell r="D1044">
            <v>0</v>
          </cell>
          <cell r="E1044">
            <v>21</v>
          </cell>
          <cell r="F1044">
            <v>24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3</v>
          </cell>
        </row>
        <row r="1045">
          <cell r="A1045">
            <v>55896</v>
          </cell>
          <cell r="B1045" t="str">
            <v>Ely</v>
          </cell>
          <cell r="C1045" t="str">
            <v>USA &amp; Canada</v>
          </cell>
          <cell r="D1045">
            <v>0</v>
          </cell>
          <cell r="E1045">
            <v>13</v>
          </cell>
          <cell r="F1045">
            <v>12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-1</v>
          </cell>
        </row>
        <row r="1046">
          <cell r="A1046">
            <v>62433</v>
          </cell>
          <cell r="B1046" t="str">
            <v>Cedar Rapids Metro North</v>
          </cell>
          <cell r="C1046" t="str">
            <v>USA &amp; Canada</v>
          </cell>
          <cell r="D1046">
            <v>0</v>
          </cell>
          <cell r="E1046">
            <v>51</v>
          </cell>
          <cell r="F1046">
            <v>44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-7</v>
          </cell>
        </row>
        <row r="1047">
          <cell r="A1047">
            <v>84344</v>
          </cell>
          <cell r="B1047" t="str">
            <v>Cedar Valley</v>
          </cell>
          <cell r="C1047" t="str">
            <v>USA &amp; Canada</v>
          </cell>
          <cell r="D1047">
            <v>0</v>
          </cell>
          <cell r="E1047">
            <v>38</v>
          </cell>
          <cell r="F1047">
            <v>38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Existing Club Totals</v>
          </cell>
          <cell r="B1048">
            <v>0</v>
          </cell>
          <cell r="C1048">
            <v>0</v>
          </cell>
          <cell r="D1048">
            <v>0</v>
          </cell>
          <cell r="E1048">
            <v>2346</v>
          </cell>
          <cell r="F1048">
            <v>2296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-50</v>
          </cell>
        </row>
        <row r="1049">
          <cell r="A1049">
            <v>0</v>
          </cell>
        </row>
        <row r="1050">
          <cell r="A1050" t="str">
            <v>No New Clubs Chartered Since 1 July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Club ID</v>
          </cell>
          <cell r="B1051" t="str">
            <v>Club Name</v>
          </cell>
          <cell r="C1051" t="str">
            <v>Region 14 Name</v>
          </cell>
          <cell r="D1051">
            <v>0</v>
          </cell>
          <cell r="E1051" t="str">
            <v>Member Count @ 1 July</v>
          </cell>
          <cell r="F1051" t="str">
            <v>Member Count @ Current</v>
          </cell>
          <cell r="G1051">
            <v>0</v>
          </cell>
          <cell r="H1051" t="str">
            <v>Termination Reason</v>
          </cell>
          <cell r="I1051">
            <v>0</v>
          </cell>
          <cell r="J1051" t="str">
            <v>Termination Date</v>
          </cell>
          <cell r="K1051" t="str">
            <v>Net Change from 1 July</v>
          </cell>
        </row>
        <row r="1052">
          <cell r="A1052">
            <v>0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New Club Totals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D1054">
            <v>0</v>
          </cell>
          <cell r="G1054">
            <v>0</v>
          </cell>
          <cell r="I1054">
            <v>0</v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 t="str">
            <v>Member at 1 July</v>
          </cell>
          <cell r="E1055">
            <v>0</v>
          </cell>
          <cell r="F1055">
            <v>0</v>
          </cell>
          <cell r="G1055" t="str">
            <v>Member @ Current</v>
          </cell>
          <cell r="H1055">
            <v>0</v>
          </cell>
          <cell r="I1055" t="str">
            <v>Net Change from 1 July</v>
          </cell>
          <cell r="J1055">
            <v>0</v>
          </cell>
          <cell r="K1055">
            <v>0</v>
          </cell>
        </row>
        <row r="1056">
          <cell r="A1056" t="str">
            <v>Total Performance For District # 5970</v>
          </cell>
          <cell r="B1056">
            <v>0</v>
          </cell>
          <cell r="C1056">
            <v>0</v>
          </cell>
          <cell r="D1056">
            <v>2346</v>
          </cell>
          <cell r="E1056">
            <v>0</v>
          </cell>
          <cell r="F1056">
            <v>0</v>
          </cell>
          <cell r="G1056">
            <v>2296</v>
          </cell>
          <cell r="H1056">
            <v>0</v>
          </cell>
          <cell r="I1056">
            <v>-50</v>
          </cell>
          <cell r="J1056">
            <v>0</v>
          </cell>
          <cell r="K1056">
            <v>0</v>
          </cell>
        </row>
        <row r="1057">
          <cell r="A1057">
            <v>0</v>
          </cell>
        </row>
        <row r="1058">
          <cell r="A1058" t="str">
            <v>District ID 6000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Club ID</v>
          </cell>
          <cell r="B1059" t="str">
            <v>Club Name</v>
          </cell>
          <cell r="C1059" t="str">
            <v>Region 14 Name</v>
          </cell>
          <cell r="D1059">
            <v>0</v>
          </cell>
          <cell r="E1059" t="str">
            <v>Member Count @ 1 July</v>
          </cell>
          <cell r="F1059" t="str">
            <v>Member Count @ Current</v>
          </cell>
          <cell r="G1059">
            <v>0</v>
          </cell>
          <cell r="H1059" t="str">
            <v>Termination Reason</v>
          </cell>
          <cell r="I1059">
            <v>0</v>
          </cell>
          <cell r="J1059" t="str">
            <v>Termination Date</v>
          </cell>
          <cell r="K1059" t="str">
            <v>Net Change from 1 July</v>
          </cell>
        </row>
        <row r="1060">
          <cell r="A1060">
            <v>2227</v>
          </cell>
          <cell r="B1060" t="str">
            <v>Adel</v>
          </cell>
          <cell r="C1060" t="str">
            <v>USA &amp; Canada</v>
          </cell>
          <cell r="D1060">
            <v>0</v>
          </cell>
          <cell r="E1060">
            <v>28</v>
          </cell>
          <cell r="F1060">
            <v>24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-4</v>
          </cell>
        </row>
        <row r="1061">
          <cell r="A1061">
            <v>2228</v>
          </cell>
          <cell r="B1061" t="str">
            <v>Albia</v>
          </cell>
          <cell r="C1061" t="str">
            <v>USA &amp; Canada</v>
          </cell>
          <cell r="D1061">
            <v>0</v>
          </cell>
          <cell r="E1061">
            <v>24</v>
          </cell>
          <cell r="F1061">
            <v>26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2</v>
          </cell>
        </row>
        <row r="1062">
          <cell r="A1062">
            <v>2229</v>
          </cell>
          <cell r="B1062" t="str">
            <v>Ames</v>
          </cell>
          <cell r="C1062" t="str">
            <v>USA &amp; Canada</v>
          </cell>
          <cell r="D1062">
            <v>0</v>
          </cell>
          <cell r="E1062">
            <v>186</v>
          </cell>
          <cell r="F1062">
            <v>185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-1</v>
          </cell>
        </row>
        <row r="1063">
          <cell r="A1063">
            <v>2230</v>
          </cell>
          <cell r="B1063" t="str">
            <v>Ankeny</v>
          </cell>
          <cell r="C1063" t="str">
            <v>USA &amp; Canada</v>
          </cell>
          <cell r="D1063">
            <v>0</v>
          </cell>
          <cell r="E1063">
            <v>83</v>
          </cell>
          <cell r="F1063">
            <v>95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12</v>
          </cell>
        </row>
        <row r="1064">
          <cell r="A1064">
            <v>2231</v>
          </cell>
          <cell r="B1064" t="str">
            <v>Atlantic</v>
          </cell>
          <cell r="C1064" t="str">
            <v>USA &amp; Canada</v>
          </cell>
          <cell r="D1064">
            <v>0</v>
          </cell>
          <cell r="E1064">
            <v>62</v>
          </cell>
          <cell r="F1064">
            <v>62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>
            <v>2232</v>
          </cell>
          <cell r="B1065" t="str">
            <v>Bettendorf</v>
          </cell>
          <cell r="C1065" t="str">
            <v>USA &amp; Canada</v>
          </cell>
          <cell r="D1065">
            <v>0</v>
          </cell>
          <cell r="E1065">
            <v>93</v>
          </cell>
          <cell r="F1065">
            <v>100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7</v>
          </cell>
        </row>
        <row r="1066">
          <cell r="A1066">
            <v>2233</v>
          </cell>
          <cell r="B1066" t="str">
            <v>Bloomfield</v>
          </cell>
          <cell r="C1066" t="str">
            <v>USA &amp; Canada</v>
          </cell>
          <cell r="D1066">
            <v>0</v>
          </cell>
          <cell r="E1066">
            <v>12</v>
          </cell>
          <cell r="F1066">
            <v>13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1</v>
          </cell>
        </row>
        <row r="1067">
          <cell r="A1067">
            <v>2234</v>
          </cell>
          <cell r="B1067" t="str">
            <v>Boone</v>
          </cell>
          <cell r="C1067" t="str">
            <v>USA &amp; Canada</v>
          </cell>
          <cell r="D1067">
            <v>0</v>
          </cell>
          <cell r="E1067">
            <v>50</v>
          </cell>
          <cell r="F1067">
            <v>48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-2</v>
          </cell>
        </row>
        <row r="1068">
          <cell r="A1068">
            <v>2235</v>
          </cell>
          <cell r="B1068" t="str">
            <v>Burlington</v>
          </cell>
          <cell r="C1068" t="str">
            <v>USA &amp; Canada</v>
          </cell>
          <cell r="D1068">
            <v>0</v>
          </cell>
          <cell r="E1068">
            <v>76</v>
          </cell>
          <cell r="F1068">
            <v>76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>
            <v>2236</v>
          </cell>
          <cell r="B1069" t="str">
            <v>Carroll</v>
          </cell>
          <cell r="C1069" t="str">
            <v>USA &amp; Canada</v>
          </cell>
          <cell r="D1069">
            <v>0</v>
          </cell>
          <cell r="E1069">
            <v>42</v>
          </cell>
          <cell r="F1069">
            <v>37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-5</v>
          </cell>
        </row>
        <row r="1070">
          <cell r="A1070">
            <v>2237</v>
          </cell>
          <cell r="B1070" t="str">
            <v>Centerville</v>
          </cell>
          <cell r="C1070" t="str">
            <v>USA &amp; Canada</v>
          </cell>
          <cell r="D1070">
            <v>0</v>
          </cell>
          <cell r="E1070">
            <v>45</v>
          </cell>
          <cell r="F1070">
            <v>40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-5</v>
          </cell>
        </row>
        <row r="1071">
          <cell r="A1071">
            <v>2238</v>
          </cell>
          <cell r="B1071" t="str">
            <v>Chariton</v>
          </cell>
          <cell r="C1071" t="str">
            <v>USA &amp; Canada</v>
          </cell>
          <cell r="D1071">
            <v>0</v>
          </cell>
          <cell r="E1071">
            <v>39</v>
          </cell>
          <cell r="F1071">
            <v>40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1</v>
          </cell>
        </row>
        <row r="1072">
          <cell r="A1072">
            <v>2239</v>
          </cell>
          <cell r="B1072" t="str">
            <v>Clinton</v>
          </cell>
          <cell r="C1072" t="str">
            <v>USA &amp; Canada</v>
          </cell>
          <cell r="D1072">
            <v>0</v>
          </cell>
          <cell r="E1072">
            <v>91</v>
          </cell>
          <cell r="F1072">
            <v>81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-10</v>
          </cell>
        </row>
        <row r="1073">
          <cell r="A1073">
            <v>2240</v>
          </cell>
          <cell r="B1073" t="str">
            <v>Coon Rapids</v>
          </cell>
          <cell r="C1073" t="str">
            <v>USA &amp; Canada</v>
          </cell>
          <cell r="D1073">
            <v>0</v>
          </cell>
          <cell r="E1073">
            <v>29</v>
          </cell>
          <cell r="F1073">
            <v>29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>
            <v>2241</v>
          </cell>
          <cell r="B1074" t="str">
            <v>Corning</v>
          </cell>
          <cell r="C1074" t="str">
            <v>USA &amp; Canada</v>
          </cell>
          <cell r="D1074">
            <v>0</v>
          </cell>
          <cell r="E1074">
            <v>31</v>
          </cell>
          <cell r="F1074">
            <v>31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>
            <v>2242</v>
          </cell>
          <cell r="B1075" t="str">
            <v>Corydon</v>
          </cell>
          <cell r="C1075" t="str">
            <v>USA &amp; Canada</v>
          </cell>
          <cell r="D1075">
            <v>0</v>
          </cell>
          <cell r="E1075">
            <v>16</v>
          </cell>
          <cell r="F1075">
            <v>18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2</v>
          </cell>
        </row>
        <row r="1076">
          <cell r="A1076">
            <v>2243</v>
          </cell>
          <cell r="B1076" t="str">
            <v>Creston</v>
          </cell>
          <cell r="C1076" t="str">
            <v>USA &amp; Canada</v>
          </cell>
          <cell r="D1076">
            <v>0</v>
          </cell>
          <cell r="E1076">
            <v>21</v>
          </cell>
          <cell r="F1076">
            <v>21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>
            <v>2244</v>
          </cell>
          <cell r="B1077" t="str">
            <v>Dallas Center</v>
          </cell>
          <cell r="C1077" t="str">
            <v>USA &amp; Canada</v>
          </cell>
          <cell r="D1077">
            <v>0</v>
          </cell>
          <cell r="E1077">
            <v>28</v>
          </cell>
          <cell r="F1077">
            <v>28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>
            <v>2245</v>
          </cell>
          <cell r="B1078" t="str">
            <v>Davenport</v>
          </cell>
          <cell r="C1078" t="str">
            <v>USA &amp; Canada</v>
          </cell>
          <cell r="D1078">
            <v>0</v>
          </cell>
          <cell r="E1078">
            <v>101</v>
          </cell>
          <cell r="F1078">
            <v>94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-7</v>
          </cell>
        </row>
        <row r="1079">
          <cell r="A1079">
            <v>2246</v>
          </cell>
          <cell r="B1079" t="str">
            <v>Des Moines</v>
          </cell>
          <cell r="C1079" t="str">
            <v>USA &amp; Canada</v>
          </cell>
          <cell r="D1079">
            <v>0</v>
          </cell>
          <cell r="E1079">
            <v>240</v>
          </cell>
          <cell r="F1079">
            <v>231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-9</v>
          </cell>
        </row>
        <row r="1080">
          <cell r="A1080">
            <v>2247</v>
          </cell>
          <cell r="B1080" t="str">
            <v>East Polk County</v>
          </cell>
          <cell r="C1080" t="str">
            <v>USA &amp; Canada</v>
          </cell>
          <cell r="D1080">
            <v>0</v>
          </cell>
          <cell r="E1080">
            <v>27</v>
          </cell>
          <cell r="F1080">
            <v>24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-3</v>
          </cell>
        </row>
        <row r="1081">
          <cell r="A1081">
            <v>2248</v>
          </cell>
          <cell r="B1081" t="str">
            <v>Fairfield</v>
          </cell>
          <cell r="C1081" t="str">
            <v>USA &amp; Canada</v>
          </cell>
          <cell r="D1081">
            <v>0</v>
          </cell>
          <cell r="E1081">
            <v>47</v>
          </cell>
          <cell r="F1081">
            <v>42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-5</v>
          </cell>
        </row>
        <row r="1082">
          <cell r="A1082">
            <v>2249</v>
          </cell>
          <cell r="B1082" t="str">
            <v>Fort Madison</v>
          </cell>
          <cell r="C1082" t="str">
            <v>USA &amp; Canada</v>
          </cell>
          <cell r="D1082">
            <v>0</v>
          </cell>
          <cell r="E1082">
            <v>48</v>
          </cell>
          <cell r="F1082">
            <v>45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-3</v>
          </cell>
        </row>
        <row r="1083">
          <cell r="A1083">
            <v>2250</v>
          </cell>
          <cell r="B1083" t="str">
            <v>Grinnell</v>
          </cell>
          <cell r="C1083" t="str">
            <v>USA &amp; Canada</v>
          </cell>
          <cell r="D1083">
            <v>0</v>
          </cell>
          <cell r="E1083">
            <v>36</v>
          </cell>
          <cell r="F1083">
            <v>38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2</v>
          </cell>
        </row>
        <row r="1084">
          <cell r="A1084">
            <v>2251</v>
          </cell>
          <cell r="B1084" t="str">
            <v>Indianola</v>
          </cell>
          <cell r="C1084" t="str">
            <v>USA &amp; Canada</v>
          </cell>
          <cell r="D1084">
            <v>0</v>
          </cell>
          <cell r="E1084">
            <v>39</v>
          </cell>
          <cell r="F1084">
            <v>37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-2</v>
          </cell>
        </row>
        <row r="1085">
          <cell r="A1085">
            <v>2252</v>
          </cell>
          <cell r="B1085" t="str">
            <v>Iowa City</v>
          </cell>
          <cell r="C1085" t="str">
            <v>USA &amp; Canada</v>
          </cell>
          <cell r="D1085">
            <v>0</v>
          </cell>
          <cell r="E1085">
            <v>293</v>
          </cell>
          <cell r="F1085">
            <v>286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-7</v>
          </cell>
        </row>
        <row r="1086">
          <cell r="A1086">
            <v>2253</v>
          </cell>
          <cell r="B1086" t="str">
            <v>Jefferson</v>
          </cell>
          <cell r="C1086" t="str">
            <v>USA &amp; Canada</v>
          </cell>
          <cell r="D1086">
            <v>0</v>
          </cell>
          <cell r="E1086">
            <v>59</v>
          </cell>
          <cell r="F1086">
            <v>56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-3</v>
          </cell>
        </row>
        <row r="1087">
          <cell r="A1087">
            <v>2254</v>
          </cell>
          <cell r="B1087" t="str">
            <v>Kalona</v>
          </cell>
          <cell r="C1087" t="str">
            <v>USA &amp; Canada</v>
          </cell>
          <cell r="D1087">
            <v>0</v>
          </cell>
          <cell r="E1087">
            <v>38</v>
          </cell>
          <cell r="F1087">
            <v>39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1</v>
          </cell>
        </row>
        <row r="1088">
          <cell r="A1088">
            <v>2255</v>
          </cell>
          <cell r="B1088" t="str">
            <v>Keokuk</v>
          </cell>
          <cell r="C1088" t="str">
            <v>USA &amp; Canada</v>
          </cell>
          <cell r="D1088">
            <v>0</v>
          </cell>
          <cell r="E1088">
            <v>45</v>
          </cell>
          <cell r="F1088">
            <v>43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-2</v>
          </cell>
        </row>
        <row r="1089">
          <cell r="A1089">
            <v>2256</v>
          </cell>
          <cell r="B1089" t="str">
            <v>Keosauqua</v>
          </cell>
          <cell r="C1089" t="str">
            <v>USA &amp; Canada</v>
          </cell>
          <cell r="D1089">
            <v>0</v>
          </cell>
          <cell r="E1089">
            <v>26</v>
          </cell>
          <cell r="F1089">
            <v>26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>
            <v>2257</v>
          </cell>
          <cell r="B1090" t="str">
            <v>Knoxville</v>
          </cell>
          <cell r="C1090" t="str">
            <v>USA &amp; Canada</v>
          </cell>
          <cell r="D1090">
            <v>0</v>
          </cell>
          <cell r="E1090">
            <v>45</v>
          </cell>
          <cell r="F1090">
            <v>42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-3</v>
          </cell>
        </row>
        <row r="1091">
          <cell r="A1091">
            <v>2258</v>
          </cell>
          <cell r="B1091" t="str">
            <v>Lenox</v>
          </cell>
          <cell r="C1091" t="str">
            <v>USA &amp; Canada</v>
          </cell>
          <cell r="D1091">
            <v>0</v>
          </cell>
          <cell r="E1091">
            <v>25</v>
          </cell>
          <cell r="F1091">
            <v>26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1</v>
          </cell>
        </row>
        <row r="1092">
          <cell r="A1092">
            <v>2259</v>
          </cell>
          <cell r="B1092" t="str">
            <v>Decatur County</v>
          </cell>
          <cell r="C1092" t="str">
            <v>USA &amp; Canada</v>
          </cell>
          <cell r="D1092">
            <v>0</v>
          </cell>
          <cell r="E1092">
            <v>30</v>
          </cell>
          <cell r="F1092">
            <v>29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-1</v>
          </cell>
        </row>
        <row r="1093">
          <cell r="A1093">
            <v>2260</v>
          </cell>
          <cell r="B1093" t="str">
            <v>Manning</v>
          </cell>
          <cell r="C1093" t="str">
            <v>USA &amp; Canada</v>
          </cell>
          <cell r="D1093">
            <v>0</v>
          </cell>
          <cell r="E1093">
            <v>22</v>
          </cell>
          <cell r="F1093">
            <v>22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>
            <v>2261</v>
          </cell>
          <cell r="B1094" t="str">
            <v>Marengo</v>
          </cell>
          <cell r="C1094" t="str">
            <v>USA &amp; Canada</v>
          </cell>
          <cell r="D1094">
            <v>0</v>
          </cell>
          <cell r="E1094">
            <v>10</v>
          </cell>
          <cell r="F1094">
            <v>10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>
            <v>2262</v>
          </cell>
          <cell r="B1095" t="str">
            <v>Marshalltown</v>
          </cell>
          <cell r="C1095" t="str">
            <v>USA &amp; Canada</v>
          </cell>
          <cell r="D1095">
            <v>0</v>
          </cell>
          <cell r="E1095">
            <v>127</v>
          </cell>
          <cell r="F1095">
            <v>123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-4</v>
          </cell>
        </row>
        <row r="1096">
          <cell r="A1096">
            <v>2263</v>
          </cell>
          <cell r="B1096" t="str">
            <v>Mt. Pleasant</v>
          </cell>
          <cell r="C1096" t="str">
            <v>USA &amp; Canada</v>
          </cell>
          <cell r="D1096">
            <v>0</v>
          </cell>
          <cell r="E1096">
            <v>16</v>
          </cell>
          <cell r="F1096">
            <v>16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>
            <v>2264</v>
          </cell>
          <cell r="B1097" t="str">
            <v>Muscatine</v>
          </cell>
          <cell r="C1097" t="str">
            <v>USA &amp; Canada</v>
          </cell>
          <cell r="D1097">
            <v>0</v>
          </cell>
          <cell r="E1097">
            <v>67</v>
          </cell>
          <cell r="F1097">
            <v>66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-1</v>
          </cell>
        </row>
        <row r="1098">
          <cell r="A1098">
            <v>2265</v>
          </cell>
          <cell r="B1098" t="str">
            <v>Nevada</v>
          </cell>
          <cell r="C1098" t="str">
            <v>USA &amp; Canada</v>
          </cell>
          <cell r="D1098">
            <v>0</v>
          </cell>
          <cell r="E1098">
            <v>54</v>
          </cell>
          <cell r="F1098">
            <v>50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-4</v>
          </cell>
        </row>
        <row r="1099">
          <cell r="A1099">
            <v>2266</v>
          </cell>
          <cell r="B1099" t="str">
            <v>Newton</v>
          </cell>
          <cell r="C1099" t="str">
            <v>USA &amp; Canada</v>
          </cell>
          <cell r="D1099">
            <v>0</v>
          </cell>
          <cell r="E1099">
            <v>36</v>
          </cell>
          <cell r="F1099">
            <v>39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3</v>
          </cell>
        </row>
        <row r="1100">
          <cell r="A1100">
            <v>2268</v>
          </cell>
          <cell r="B1100" t="str">
            <v>North Scott (Davenport)</v>
          </cell>
          <cell r="C1100" t="str">
            <v>USA &amp; Canada</v>
          </cell>
          <cell r="D1100">
            <v>0</v>
          </cell>
          <cell r="E1100">
            <v>88</v>
          </cell>
          <cell r="F1100">
            <v>96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8</v>
          </cell>
        </row>
        <row r="1101">
          <cell r="A1101">
            <v>2269</v>
          </cell>
          <cell r="B1101" t="str">
            <v>Northwest Des Moines</v>
          </cell>
          <cell r="C1101" t="str">
            <v>USA &amp; Canada</v>
          </cell>
          <cell r="D1101">
            <v>0</v>
          </cell>
          <cell r="E1101">
            <v>36</v>
          </cell>
          <cell r="F1101">
            <v>36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>
            <v>2270</v>
          </cell>
          <cell r="B1102" t="str">
            <v>Osceola</v>
          </cell>
          <cell r="C1102" t="str">
            <v>USA &amp; Canada</v>
          </cell>
          <cell r="D1102">
            <v>0</v>
          </cell>
          <cell r="E1102">
            <v>22</v>
          </cell>
          <cell r="F1102">
            <v>23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1</v>
          </cell>
        </row>
        <row r="1103">
          <cell r="A1103">
            <v>2271</v>
          </cell>
          <cell r="B1103" t="str">
            <v>Oskaloosa</v>
          </cell>
          <cell r="C1103" t="str">
            <v>USA &amp; Canada</v>
          </cell>
          <cell r="D1103">
            <v>0</v>
          </cell>
          <cell r="E1103">
            <v>59</v>
          </cell>
          <cell r="F1103">
            <v>58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-1</v>
          </cell>
        </row>
        <row r="1104">
          <cell r="A1104">
            <v>2272</v>
          </cell>
          <cell r="B1104" t="str">
            <v>Ottumwa</v>
          </cell>
          <cell r="C1104" t="str">
            <v>USA &amp; Canada</v>
          </cell>
          <cell r="D1104">
            <v>0</v>
          </cell>
          <cell r="E1104">
            <v>82</v>
          </cell>
          <cell r="F1104">
            <v>82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>
            <v>2273</v>
          </cell>
          <cell r="B1105" t="str">
            <v>Pella</v>
          </cell>
          <cell r="C1105" t="str">
            <v>USA &amp; Canada</v>
          </cell>
          <cell r="D1105">
            <v>0</v>
          </cell>
          <cell r="E1105">
            <v>26</v>
          </cell>
          <cell r="F1105">
            <v>27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1</v>
          </cell>
        </row>
        <row r="1106">
          <cell r="A1106">
            <v>2274</v>
          </cell>
          <cell r="B1106" t="str">
            <v>Perry</v>
          </cell>
          <cell r="C1106" t="str">
            <v>USA &amp; Canada</v>
          </cell>
          <cell r="D1106">
            <v>0</v>
          </cell>
          <cell r="E1106">
            <v>23</v>
          </cell>
          <cell r="F1106">
            <v>22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-1</v>
          </cell>
        </row>
        <row r="1107">
          <cell r="A1107">
            <v>2275</v>
          </cell>
          <cell r="B1107" t="str">
            <v>Tipton</v>
          </cell>
          <cell r="C1107" t="str">
            <v>USA &amp; Canada</v>
          </cell>
          <cell r="D1107">
            <v>0</v>
          </cell>
          <cell r="E1107">
            <v>28</v>
          </cell>
          <cell r="F1107">
            <v>25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-3</v>
          </cell>
        </row>
        <row r="1108">
          <cell r="A1108">
            <v>2276</v>
          </cell>
          <cell r="B1108" t="str">
            <v>Washington</v>
          </cell>
          <cell r="C1108" t="str">
            <v>USA &amp; Canada</v>
          </cell>
          <cell r="D1108">
            <v>0</v>
          </cell>
          <cell r="E1108">
            <v>43</v>
          </cell>
          <cell r="F1108">
            <v>41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-2</v>
          </cell>
        </row>
        <row r="1109">
          <cell r="A1109">
            <v>2277</v>
          </cell>
          <cell r="B1109" t="str">
            <v>Wellman</v>
          </cell>
          <cell r="C1109" t="str">
            <v>USA &amp; Canada</v>
          </cell>
          <cell r="D1109">
            <v>0</v>
          </cell>
          <cell r="E1109">
            <v>26</v>
          </cell>
          <cell r="F1109">
            <v>23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-3</v>
          </cell>
        </row>
        <row r="1110">
          <cell r="A1110">
            <v>2278</v>
          </cell>
          <cell r="B1110" t="str">
            <v>West Des Moines</v>
          </cell>
          <cell r="C1110" t="str">
            <v>USA &amp; Canada</v>
          </cell>
          <cell r="D1110">
            <v>0</v>
          </cell>
          <cell r="E1110">
            <v>50</v>
          </cell>
          <cell r="F1110">
            <v>50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>
            <v>2279</v>
          </cell>
          <cell r="B1111" t="str">
            <v>West Liberty</v>
          </cell>
          <cell r="C1111" t="str">
            <v>USA &amp; Canada</v>
          </cell>
          <cell r="D1111">
            <v>0</v>
          </cell>
          <cell r="E1111">
            <v>38</v>
          </cell>
          <cell r="F1111">
            <v>38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>
            <v>2280</v>
          </cell>
          <cell r="B1112" t="str">
            <v>Winterset</v>
          </cell>
          <cell r="C1112" t="str">
            <v>USA &amp; Canada</v>
          </cell>
          <cell r="D1112">
            <v>0</v>
          </cell>
          <cell r="E1112">
            <v>28</v>
          </cell>
          <cell r="F1112">
            <v>30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2</v>
          </cell>
        </row>
        <row r="1113">
          <cell r="A1113">
            <v>23081</v>
          </cell>
          <cell r="B1113" t="str">
            <v>Mount Pleasant Noon</v>
          </cell>
          <cell r="C1113" t="str">
            <v>USA &amp; Canada</v>
          </cell>
          <cell r="D1113">
            <v>0</v>
          </cell>
          <cell r="E1113">
            <v>56</v>
          </cell>
          <cell r="F1113">
            <v>53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-3</v>
          </cell>
        </row>
        <row r="1114">
          <cell r="A1114">
            <v>23161</v>
          </cell>
          <cell r="B1114" t="str">
            <v>Iowa Quad-Cities (Davenport/Bettendorf), The</v>
          </cell>
          <cell r="C1114" t="str">
            <v>USA &amp; Canada</v>
          </cell>
          <cell r="D1114">
            <v>0</v>
          </cell>
          <cell r="E1114">
            <v>38</v>
          </cell>
          <cell r="F1114">
            <v>40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2</v>
          </cell>
        </row>
        <row r="1115">
          <cell r="A1115">
            <v>26166</v>
          </cell>
          <cell r="B1115" t="str">
            <v>Iowa City A.M.</v>
          </cell>
          <cell r="C1115" t="str">
            <v>USA &amp; Canada</v>
          </cell>
          <cell r="D1115">
            <v>0</v>
          </cell>
          <cell r="E1115">
            <v>74</v>
          </cell>
          <cell r="F1115">
            <v>81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7</v>
          </cell>
        </row>
        <row r="1116">
          <cell r="A1116">
            <v>26188</v>
          </cell>
          <cell r="B1116" t="str">
            <v>Ames Morning</v>
          </cell>
          <cell r="C1116" t="str">
            <v>USA &amp; Canada</v>
          </cell>
          <cell r="D1116">
            <v>0</v>
          </cell>
          <cell r="E1116">
            <v>52</v>
          </cell>
          <cell r="F1116">
            <v>51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-1</v>
          </cell>
        </row>
        <row r="1117">
          <cell r="A1117">
            <v>27794</v>
          </cell>
          <cell r="B1117" t="str">
            <v>Des Moines A.M.</v>
          </cell>
          <cell r="C1117" t="str">
            <v>USA &amp; Canada</v>
          </cell>
          <cell r="D1117">
            <v>0</v>
          </cell>
          <cell r="E1117">
            <v>194</v>
          </cell>
          <cell r="F1117">
            <v>200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6</v>
          </cell>
        </row>
        <row r="1118">
          <cell r="A1118">
            <v>31592</v>
          </cell>
          <cell r="B1118" t="str">
            <v>Coralville-North Corridor</v>
          </cell>
          <cell r="C1118" t="str">
            <v>USA &amp; Canada</v>
          </cell>
          <cell r="D1118">
            <v>0</v>
          </cell>
          <cell r="E1118">
            <v>23</v>
          </cell>
          <cell r="F1118">
            <v>22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-1</v>
          </cell>
        </row>
        <row r="1119">
          <cell r="A1119">
            <v>52102</v>
          </cell>
          <cell r="B1119" t="str">
            <v>Waukee</v>
          </cell>
          <cell r="C1119" t="str">
            <v>USA &amp; Canada</v>
          </cell>
          <cell r="D1119">
            <v>0</v>
          </cell>
          <cell r="E1119">
            <v>68</v>
          </cell>
          <cell r="F1119">
            <v>79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11</v>
          </cell>
        </row>
        <row r="1120">
          <cell r="A1120">
            <v>52535</v>
          </cell>
          <cell r="B1120" t="str">
            <v>Johnston</v>
          </cell>
          <cell r="C1120" t="str">
            <v>USA &amp; Canada</v>
          </cell>
          <cell r="D1120">
            <v>0</v>
          </cell>
          <cell r="E1120">
            <v>49</v>
          </cell>
          <cell r="F1120">
            <v>49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>
            <v>64957</v>
          </cell>
          <cell r="B1121" t="str">
            <v>Iowa City Downtown</v>
          </cell>
          <cell r="C1121" t="str">
            <v>USA &amp; Canada</v>
          </cell>
          <cell r="D1121">
            <v>0</v>
          </cell>
          <cell r="E1121">
            <v>22</v>
          </cell>
          <cell r="F1121">
            <v>23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1</v>
          </cell>
        </row>
        <row r="1122">
          <cell r="A1122">
            <v>81821</v>
          </cell>
          <cell r="B1122" t="str">
            <v>Greater Des Moines</v>
          </cell>
          <cell r="C1122" t="str">
            <v>USA &amp; Canada</v>
          </cell>
          <cell r="D1122">
            <v>0</v>
          </cell>
          <cell r="E1122">
            <v>26</v>
          </cell>
          <cell r="F1122">
            <v>22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-4</v>
          </cell>
        </row>
        <row r="1123">
          <cell r="A1123">
            <v>84626</v>
          </cell>
          <cell r="B1123" t="str">
            <v>West Polk County, Grimes</v>
          </cell>
          <cell r="C1123" t="str">
            <v>USA &amp; Canada</v>
          </cell>
          <cell r="D1123">
            <v>0</v>
          </cell>
          <cell r="E1123">
            <v>24</v>
          </cell>
          <cell r="F1123">
            <v>22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-2</v>
          </cell>
        </row>
        <row r="1124">
          <cell r="A1124">
            <v>88514</v>
          </cell>
          <cell r="B1124" t="str">
            <v>Norwalk</v>
          </cell>
          <cell r="C1124" t="str">
            <v>USA &amp; Canada</v>
          </cell>
          <cell r="D1124">
            <v>0</v>
          </cell>
          <cell r="E1124">
            <v>18</v>
          </cell>
          <cell r="F1124">
            <v>18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Existing Club Totals</v>
          </cell>
          <cell r="B1125">
            <v>0</v>
          </cell>
          <cell r="C1125">
            <v>0</v>
          </cell>
          <cell r="D1125">
            <v>0</v>
          </cell>
          <cell r="E1125">
            <v>3580</v>
          </cell>
          <cell r="F1125">
            <v>3549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-31</v>
          </cell>
        </row>
        <row r="1126">
          <cell r="A1126">
            <v>0</v>
          </cell>
        </row>
        <row r="1127">
          <cell r="A1127" t="str">
            <v>No New Clubs Chartered Since 1 July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Club ID</v>
          </cell>
          <cell r="B1128" t="str">
            <v>Club Name</v>
          </cell>
          <cell r="C1128" t="str">
            <v>Region 14 Name</v>
          </cell>
          <cell r="D1128">
            <v>0</v>
          </cell>
          <cell r="E1128" t="str">
            <v>Member Count @ 1 July</v>
          </cell>
          <cell r="F1128" t="str">
            <v>Member Count @ Current</v>
          </cell>
          <cell r="G1128">
            <v>0</v>
          </cell>
          <cell r="H1128" t="str">
            <v>Termination Reason</v>
          </cell>
          <cell r="I1128">
            <v>0</v>
          </cell>
          <cell r="J1128" t="str">
            <v>Termination Date</v>
          </cell>
          <cell r="K1128" t="str">
            <v>Net Change from 1 July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New Club Totals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D1131">
            <v>0</v>
          </cell>
          <cell r="G1131">
            <v>0</v>
          </cell>
          <cell r="I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  <cell r="D1132" t="str">
            <v>Member at 1 July</v>
          </cell>
          <cell r="E1132">
            <v>0</v>
          </cell>
          <cell r="F1132">
            <v>0</v>
          </cell>
          <cell r="G1132" t="str">
            <v>Member @ Current</v>
          </cell>
          <cell r="H1132">
            <v>0</v>
          </cell>
          <cell r="I1132" t="str">
            <v>Net Change from 1 July</v>
          </cell>
          <cell r="J1132">
            <v>0</v>
          </cell>
          <cell r="K1132">
            <v>0</v>
          </cell>
        </row>
        <row r="1133">
          <cell r="A1133" t="str">
            <v>Total Performance For District # 6000</v>
          </cell>
          <cell r="B1133">
            <v>0</v>
          </cell>
          <cell r="C1133">
            <v>0</v>
          </cell>
          <cell r="D1133">
            <v>3580</v>
          </cell>
          <cell r="E1133">
            <v>0</v>
          </cell>
          <cell r="F1133">
            <v>0</v>
          </cell>
          <cell r="G1133">
            <v>3549</v>
          </cell>
          <cell r="H1133">
            <v>0</v>
          </cell>
          <cell r="I1133">
            <v>-31</v>
          </cell>
          <cell r="J1133">
            <v>0</v>
          </cell>
          <cell r="K1133">
            <v>0</v>
          </cell>
        </row>
        <row r="1134">
          <cell r="A1134">
            <v>0</v>
          </cell>
        </row>
        <row r="1135">
          <cell r="A1135" t="str">
            <v>District ID 6220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Club ID</v>
          </cell>
          <cell r="B1136" t="str">
            <v>Club Name</v>
          </cell>
          <cell r="C1136" t="str">
            <v>Region 14 Name</v>
          </cell>
          <cell r="D1136">
            <v>0</v>
          </cell>
          <cell r="E1136" t="str">
            <v>Member Count @ 1 July</v>
          </cell>
          <cell r="F1136" t="str">
            <v>Member Count @ Current</v>
          </cell>
          <cell r="G1136">
            <v>0</v>
          </cell>
          <cell r="H1136" t="str">
            <v>Termination Reason</v>
          </cell>
          <cell r="I1136">
            <v>0</v>
          </cell>
          <cell r="J1136" t="str">
            <v>Termination Date</v>
          </cell>
          <cell r="K1136" t="str">
            <v>Net Change from 1 July</v>
          </cell>
        </row>
        <row r="1137">
          <cell r="A1137">
            <v>2640</v>
          </cell>
          <cell r="B1137" t="str">
            <v>Calumet-Laurium-Keweenaw</v>
          </cell>
          <cell r="C1137" t="str">
            <v>USA &amp; Canada</v>
          </cell>
          <cell r="D1137">
            <v>0</v>
          </cell>
          <cell r="E1137">
            <v>18</v>
          </cell>
          <cell r="F1137">
            <v>18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>
            <v>2642</v>
          </cell>
          <cell r="B1138" t="str">
            <v>Escanaba</v>
          </cell>
          <cell r="C1138" t="str">
            <v>USA &amp; Canada</v>
          </cell>
          <cell r="D1138">
            <v>0</v>
          </cell>
          <cell r="E1138">
            <v>36</v>
          </cell>
          <cell r="F1138">
            <v>38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2</v>
          </cell>
        </row>
        <row r="1139">
          <cell r="A1139">
            <v>2644</v>
          </cell>
          <cell r="B1139" t="str">
            <v>Hancock</v>
          </cell>
          <cell r="C1139" t="str">
            <v>USA &amp; Canada</v>
          </cell>
          <cell r="D1139">
            <v>0</v>
          </cell>
          <cell r="E1139">
            <v>21</v>
          </cell>
          <cell r="F1139">
            <v>19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-2</v>
          </cell>
        </row>
        <row r="1140">
          <cell r="A1140">
            <v>2645</v>
          </cell>
          <cell r="B1140" t="str">
            <v>Houghton</v>
          </cell>
          <cell r="C1140" t="str">
            <v>USA &amp; Canada</v>
          </cell>
          <cell r="D1140">
            <v>0</v>
          </cell>
          <cell r="E1140">
            <v>52</v>
          </cell>
          <cell r="F1140">
            <v>52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>
            <v>2646</v>
          </cell>
          <cell r="B1141" t="str">
            <v>Iron Mountain-Kingsford</v>
          </cell>
          <cell r="C1141" t="str">
            <v>USA &amp; Canada</v>
          </cell>
          <cell r="D1141">
            <v>0</v>
          </cell>
          <cell r="E1141">
            <v>39</v>
          </cell>
          <cell r="F1141">
            <v>36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-3</v>
          </cell>
        </row>
        <row r="1142">
          <cell r="A1142">
            <v>2647</v>
          </cell>
          <cell r="B1142" t="str">
            <v>Ironwood, MI-Hurley, WI</v>
          </cell>
          <cell r="C1142" t="str">
            <v>USA &amp; Canada</v>
          </cell>
          <cell r="D1142">
            <v>0</v>
          </cell>
          <cell r="E1142">
            <v>35</v>
          </cell>
          <cell r="F1142">
            <v>35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>
            <v>2648</v>
          </cell>
          <cell r="B1143" t="str">
            <v>Ishpeming</v>
          </cell>
          <cell r="C1143" t="str">
            <v>USA &amp; Canada</v>
          </cell>
          <cell r="D1143">
            <v>0</v>
          </cell>
          <cell r="E1143">
            <v>21</v>
          </cell>
          <cell r="F1143">
            <v>25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4</v>
          </cell>
        </row>
        <row r="1144">
          <cell r="A1144">
            <v>2649</v>
          </cell>
          <cell r="B1144" t="str">
            <v>Manistique</v>
          </cell>
          <cell r="C1144" t="str">
            <v>USA &amp; Canada</v>
          </cell>
          <cell r="D1144">
            <v>0</v>
          </cell>
          <cell r="E1144">
            <v>22</v>
          </cell>
          <cell r="F1144">
            <v>24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2</v>
          </cell>
        </row>
        <row r="1145">
          <cell r="A1145">
            <v>2650</v>
          </cell>
          <cell r="B1145" t="str">
            <v>Marquette</v>
          </cell>
          <cell r="C1145" t="str">
            <v>USA &amp; Canada</v>
          </cell>
          <cell r="D1145">
            <v>0</v>
          </cell>
          <cell r="E1145">
            <v>73</v>
          </cell>
          <cell r="F1145">
            <v>63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-10</v>
          </cell>
        </row>
        <row r="1146">
          <cell r="A1146">
            <v>2651</v>
          </cell>
          <cell r="B1146" t="str">
            <v>Marinette-Menominee</v>
          </cell>
          <cell r="C1146" t="str">
            <v>USA &amp; Canada</v>
          </cell>
          <cell r="D1146">
            <v>0</v>
          </cell>
          <cell r="E1146">
            <v>29</v>
          </cell>
          <cell r="F1146">
            <v>30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1</v>
          </cell>
        </row>
        <row r="1147">
          <cell r="A1147">
            <v>2652</v>
          </cell>
          <cell r="B1147" t="str">
            <v>Munising</v>
          </cell>
          <cell r="C1147" t="str">
            <v>USA &amp; Canada</v>
          </cell>
          <cell r="D1147">
            <v>0</v>
          </cell>
          <cell r="E1147">
            <v>14</v>
          </cell>
          <cell r="F1147">
            <v>14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>
            <v>2653</v>
          </cell>
          <cell r="B1148" t="str">
            <v>Ontonagon-White Pine</v>
          </cell>
          <cell r="C1148" t="str">
            <v>USA &amp; Canada</v>
          </cell>
          <cell r="D1148">
            <v>0</v>
          </cell>
          <cell r="E1148">
            <v>9</v>
          </cell>
          <cell r="F1148">
            <v>0</v>
          </cell>
          <cell r="G1148">
            <v>0</v>
          </cell>
          <cell r="H1148" t="str">
            <v xml:space="preserve"> Club Resignation/Disband</v>
          </cell>
          <cell r="I1148">
            <v>0</v>
          </cell>
          <cell r="J1148" t="str">
            <v>31-Dec-2019</v>
          </cell>
          <cell r="K1148">
            <v>-9</v>
          </cell>
        </row>
        <row r="1149">
          <cell r="A1149">
            <v>2654</v>
          </cell>
          <cell r="B1149" t="str">
            <v>Wakefield-Bessemer</v>
          </cell>
          <cell r="C1149" t="str">
            <v>USA &amp; Canada</v>
          </cell>
          <cell r="D1149">
            <v>0</v>
          </cell>
          <cell r="E1149">
            <v>18</v>
          </cell>
          <cell r="F1149">
            <v>18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>
            <v>2655</v>
          </cell>
          <cell r="B1150" t="str">
            <v>Antigo</v>
          </cell>
          <cell r="C1150" t="str">
            <v>USA &amp; Canada</v>
          </cell>
          <cell r="D1150">
            <v>0</v>
          </cell>
          <cell r="E1150">
            <v>13</v>
          </cell>
          <cell r="F1150">
            <v>13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>
            <v>2656</v>
          </cell>
          <cell r="B1151" t="str">
            <v>Appleton</v>
          </cell>
          <cell r="C1151" t="str">
            <v>USA &amp; Canada</v>
          </cell>
          <cell r="D1151">
            <v>0</v>
          </cell>
          <cell r="E1151">
            <v>107</v>
          </cell>
          <cell r="F1151">
            <v>99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-8</v>
          </cell>
        </row>
        <row r="1152">
          <cell r="A1152">
            <v>2657</v>
          </cell>
          <cell r="B1152" t="str">
            <v>Appleton West</v>
          </cell>
          <cell r="C1152" t="str">
            <v>USA &amp; Canada</v>
          </cell>
          <cell r="D1152">
            <v>0</v>
          </cell>
          <cell r="E1152">
            <v>35</v>
          </cell>
          <cell r="F1152">
            <v>36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1</v>
          </cell>
        </row>
        <row r="1153">
          <cell r="A1153">
            <v>2659</v>
          </cell>
          <cell r="B1153" t="str">
            <v>Clintonville</v>
          </cell>
          <cell r="C1153" t="str">
            <v>USA &amp; Canada</v>
          </cell>
          <cell r="D1153">
            <v>0</v>
          </cell>
          <cell r="E1153">
            <v>24</v>
          </cell>
          <cell r="F1153">
            <v>24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>
            <v>2660</v>
          </cell>
          <cell r="B1154" t="str">
            <v>De Pere</v>
          </cell>
          <cell r="C1154" t="str">
            <v>USA &amp; Canada</v>
          </cell>
          <cell r="D1154">
            <v>0</v>
          </cell>
          <cell r="E1154">
            <v>17</v>
          </cell>
          <cell r="F1154">
            <v>17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>
            <v>2661</v>
          </cell>
          <cell r="B1155" t="str">
            <v>Eagle River</v>
          </cell>
          <cell r="C1155" t="str">
            <v>USA &amp; Canada</v>
          </cell>
          <cell r="D1155">
            <v>0</v>
          </cell>
          <cell r="E1155">
            <v>38</v>
          </cell>
          <cell r="F1155">
            <v>36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-2</v>
          </cell>
        </row>
        <row r="1156">
          <cell r="A1156">
            <v>2663</v>
          </cell>
          <cell r="B1156" t="str">
            <v>Green Bay</v>
          </cell>
          <cell r="C1156" t="str">
            <v>USA &amp; Canada</v>
          </cell>
          <cell r="D1156">
            <v>0</v>
          </cell>
          <cell r="E1156">
            <v>60</v>
          </cell>
          <cell r="F1156">
            <v>56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-4</v>
          </cell>
        </row>
        <row r="1157">
          <cell r="A1157">
            <v>2664</v>
          </cell>
          <cell r="B1157" t="str">
            <v>Green Bay West</v>
          </cell>
          <cell r="C1157" t="str">
            <v>USA &amp; Canada</v>
          </cell>
          <cell r="D1157">
            <v>0</v>
          </cell>
          <cell r="E1157">
            <v>26</v>
          </cell>
          <cell r="F1157">
            <v>27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1</v>
          </cell>
        </row>
        <row r="1158">
          <cell r="A1158">
            <v>2666</v>
          </cell>
          <cell r="B1158" t="str">
            <v>Lakeland (Minocqua)</v>
          </cell>
          <cell r="C1158" t="str">
            <v>USA &amp; Canada</v>
          </cell>
          <cell r="D1158">
            <v>0</v>
          </cell>
          <cell r="E1158">
            <v>45</v>
          </cell>
          <cell r="F1158">
            <v>48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3</v>
          </cell>
        </row>
        <row r="1159">
          <cell r="A1159">
            <v>2669</v>
          </cell>
          <cell r="B1159" t="str">
            <v>Merrill</v>
          </cell>
          <cell r="C1159" t="str">
            <v>USA &amp; Canada</v>
          </cell>
          <cell r="D1159">
            <v>0</v>
          </cell>
          <cell r="E1159">
            <v>39</v>
          </cell>
          <cell r="F1159">
            <v>34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-5</v>
          </cell>
        </row>
        <row r="1160">
          <cell r="A1160">
            <v>2670</v>
          </cell>
          <cell r="B1160" t="str">
            <v>New London</v>
          </cell>
          <cell r="C1160" t="str">
            <v>USA &amp; Canada</v>
          </cell>
          <cell r="D1160">
            <v>0</v>
          </cell>
          <cell r="E1160">
            <v>13</v>
          </cell>
          <cell r="F1160">
            <v>14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1</v>
          </cell>
        </row>
        <row r="1161">
          <cell r="A1161">
            <v>2672</v>
          </cell>
          <cell r="B1161" t="str">
            <v>Shawano</v>
          </cell>
          <cell r="C1161" t="str">
            <v>USA &amp; Canada</v>
          </cell>
          <cell r="D1161">
            <v>0</v>
          </cell>
          <cell r="E1161">
            <v>48</v>
          </cell>
          <cell r="F1161">
            <v>49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1</v>
          </cell>
        </row>
        <row r="1162">
          <cell r="A1162">
            <v>2673</v>
          </cell>
          <cell r="B1162" t="str">
            <v>Stevens Point</v>
          </cell>
          <cell r="C1162" t="str">
            <v>USA &amp; Canada</v>
          </cell>
          <cell r="D1162">
            <v>0</v>
          </cell>
          <cell r="E1162">
            <v>43</v>
          </cell>
          <cell r="F1162">
            <v>41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-2</v>
          </cell>
        </row>
        <row r="1163">
          <cell r="A1163">
            <v>2674</v>
          </cell>
          <cell r="B1163" t="str">
            <v>Sturgeon Bay</v>
          </cell>
          <cell r="C1163" t="str">
            <v>USA &amp; Canada</v>
          </cell>
          <cell r="D1163">
            <v>0</v>
          </cell>
          <cell r="E1163">
            <v>87</v>
          </cell>
          <cell r="F1163">
            <v>82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-5</v>
          </cell>
        </row>
        <row r="1164">
          <cell r="A1164">
            <v>2675</v>
          </cell>
          <cell r="B1164" t="str">
            <v>Wausau</v>
          </cell>
          <cell r="C1164" t="str">
            <v>USA &amp; Canada</v>
          </cell>
          <cell r="D1164">
            <v>0</v>
          </cell>
          <cell r="E1164">
            <v>46</v>
          </cell>
          <cell r="F1164">
            <v>39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-7</v>
          </cell>
        </row>
        <row r="1165">
          <cell r="A1165">
            <v>2738</v>
          </cell>
          <cell r="B1165" t="str">
            <v>Kewaunee</v>
          </cell>
          <cell r="C1165" t="str">
            <v>USA &amp; Canada</v>
          </cell>
          <cell r="D1165">
            <v>0</v>
          </cell>
          <cell r="E1165">
            <v>26</v>
          </cell>
          <cell r="F1165">
            <v>26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>
            <v>21709</v>
          </cell>
          <cell r="B1166" t="str">
            <v>Marquette West</v>
          </cell>
          <cell r="C1166" t="str">
            <v>USA &amp; Canada</v>
          </cell>
          <cell r="D1166">
            <v>0</v>
          </cell>
          <cell r="E1166">
            <v>39</v>
          </cell>
          <cell r="F1166">
            <v>37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-2</v>
          </cell>
        </row>
        <row r="1167">
          <cell r="A1167">
            <v>23180</v>
          </cell>
          <cell r="B1167" t="str">
            <v>Appleton Breakfast</v>
          </cell>
          <cell r="C1167" t="str">
            <v>USA &amp; Canada</v>
          </cell>
          <cell r="D1167">
            <v>0</v>
          </cell>
          <cell r="E1167">
            <v>23</v>
          </cell>
          <cell r="F1167">
            <v>23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>
            <v>27878</v>
          </cell>
          <cell r="B1168" t="str">
            <v>Marquette (Breakfast)</v>
          </cell>
          <cell r="C1168" t="str">
            <v>USA &amp; Canada</v>
          </cell>
          <cell r="D1168">
            <v>0</v>
          </cell>
          <cell r="E1168">
            <v>48</v>
          </cell>
          <cell r="F1168">
            <v>46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-2</v>
          </cell>
        </row>
        <row r="1169">
          <cell r="A1169">
            <v>28537</v>
          </cell>
          <cell r="B1169" t="str">
            <v>Sturgeon Bay (Breakfast)</v>
          </cell>
          <cell r="C1169" t="str">
            <v>USA &amp; Canada</v>
          </cell>
          <cell r="D1169">
            <v>0</v>
          </cell>
          <cell r="E1169">
            <v>25</v>
          </cell>
          <cell r="F1169">
            <v>22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-3</v>
          </cell>
        </row>
        <row r="1170">
          <cell r="A1170">
            <v>29175</v>
          </cell>
          <cell r="B1170" t="str">
            <v>Wausau Early Birds</v>
          </cell>
          <cell r="C1170" t="str">
            <v>USA &amp; Canada</v>
          </cell>
          <cell r="D1170">
            <v>0</v>
          </cell>
          <cell r="E1170">
            <v>51</v>
          </cell>
          <cell r="F1170">
            <v>51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>
            <v>29218</v>
          </cell>
          <cell r="B1171" t="str">
            <v>Waupaca</v>
          </cell>
          <cell r="C1171" t="str">
            <v>USA &amp; Canada</v>
          </cell>
          <cell r="D1171">
            <v>0</v>
          </cell>
          <cell r="E1171">
            <v>68</v>
          </cell>
          <cell r="F1171">
            <v>81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13</v>
          </cell>
        </row>
        <row r="1172">
          <cell r="A1172">
            <v>30968</v>
          </cell>
          <cell r="B1172" t="str">
            <v>Minocqua/Lakeland Area Breakfast</v>
          </cell>
          <cell r="C1172" t="str">
            <v>USA &amp; Canada</v>
          </cell>
          <cell r="D1172">
            <v>0</v>
          </cell>
          <cell r="E1172">
            <v>14</v>
          </cell>
          <cell r="F1172">
            <v>15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1</v>
          </cell>
        </row>
        <row r="1173">
          <cell r="A1173">
            <v>64677</v>
          </cell>
          <cell r="B1173" t="str">
            <v>Greater Portage County (Stevens Point)</v>
          </cell>
          <cell r="C1173" t="str">
            <v>USA &amp; Canada</v>
          </cell>
          <cell r="D1173">
            <v>0</v>
          </cell>
          <cell r="E1173">
            <v>20</v>
          </cell>
          <cell r="F1173">
            <v>23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3</v>
          </cell>
        </row>
        <row r="1174">
          <cell r="A1174">
            <v>83577</v>
          </cell>
          <cell r="B1174" t="str">
            <v>Packerland Sunrise (Howard)</v>
          </cell>
          <cell r="C1174" t="str">
            <v>USA &amp; Canada</v>
          </cell>
          <cell r="D1174">
            <v>0</v>
          </cell>
          <cell r="E1174">
            <v>10</v>
          </cell>
          <cell r="F1174">
            <v>9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-1</v>
          </cell>
        </row>
        <row r="1175">
          <cell r="A1175">
            <v>83943</v>
          </cell>
          <cell r="B1175" t="str">
            <v>Door County North (Baileys Harbor)</v>
          </cell>
          <cell r="C1175" t="str">
            <v>USA &amp; Canada</v>
          </cell>
          <cell r="D1175">
            <v>0</v>
          </cell>
          <cell r="E1175">
            <v>31</v>
          </cell>
          <cell r="F1175">
            <v>31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Existing Club Totals</v>
          </cell>
          <cell r="B1176">
            <v>0</v>
          </cell>
          <cell r="C1176">
            <v>0</v>
          </cell>
          <cell r="D1176">
            <v>0</v>
          </cell>
          <cell r="E1176">
            <v>1383</v>
          </cell>
          <cell r="F1176">
            <v>1351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-32</v>
          </cell>
        </row>
        <row r="1177">
          <cell r="A1177">
            <v>0</v>
          </cell>
        </row>
        <row r="1178">
          <cell r="A1178" t="str">
            <v>No New Clubs Chartered Since 1 July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Club ID</v>
          </cell>
          <cell r="B1179" t="str">
            <v>Club Name</v>
          </cell>
          <cell r="C1179" t="str">
            <v>Region 14 Name</v>
          </cell>
          <cell r="D1179">
            <v>0</v>
          </cell>
          <cell r="E1179" t="str">
            <v>Member Count @ 1 July</v>
          </cell>
          <cell r="F1179" t="str">
            <v>Member Count @ Current</v>
          </cell>
          <cell r="G1179">
            <v>0</v>
          </cell>
          <cell r="H1179" t="str">
            <v>Termination Reason</v>
          </cell>
          <cell r="I1179">
            <v>0</v>
          </cell>
          <cell r="J1179" t="str">
            <v>Termination Date</v>
          </cell>
          <cell r="K1179" t="str">
            <v>Net Change from 1 July</v>
          </cell>
        </row>
        <row r="1180">
          <cell r="A1180">
            <v>0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New Club Totals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D1182">
            <v>0</v>
          </cell>
          <cell r="G1182">
            <v>0</v>
          </cell>
          <cell r="I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 t="str">
            <v>Member at 1 July</v>
          </cell>
          <cell r="E1183">
            <v>0</v>
          </cell>
          <cell r="F1183">
            <v>0</v>
          </cell>
          <cell r="G1183" t="str">
            <v>Member @ Current</v>
          </cell>
          <cell r="H1183">
            <v>0</v>
          </cell>
          <cell r="I1183" t="str">
            <v>Net Change from 1 July</v>
          </cell>
          <cell r="J1183">
            <v>0</v>
          </cell>
          <cell r="K1183">
            <v>0</v>
          </cell>
        </row>
        <row r="1184">
          <cell r="A1184" t="str">
            <v>Total Performance For District # 6220</v>
          </cell>
          <cell r="B1184">
            <v>0</v>
          </cell>
          <cell r="C1184">
            <v>0</v>
          </cell>
          <cell r="D1184">
            <v>1383</v>
          </cell>
          <cell r="E1184">
            <v>0</v>
          </cell>
          <cell r="F1184">
            <v>0</v>
          </cell>
          <cell r="G1184">
            <v>1351</v>
          </cell>
          <cell r="H1184">
            <v>0</v>
          </cell>
          <cell r="I1184">
            <v>-32</v>
          </cell>
          <cell r="J1184">
            <v>0</v>
          </cell>
          <cell r="K1184">
            <v>0</v>
          </cell>
        </row>
        <row r="1185">
          <cell r="A1185">
            <v>0</v>
          </cell>
        </row>
        <row r="1186">
          <cell r="A1186" t="str">
            <v>District ID 6250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Club ID</v>
          </cell>
          <cell r="B1187" t="str">
            <v>Club Name</v>
          </cell>
          <cell r="C1187" t="str">
            <v>Region 14 Name</v>
          </cell>
          <cell r="D1187">
            <v>0</v>
          </cell>
          <cell r="E1187" t="str">
            <v>Member Count @ 1 July</v>
          </cell>
          <cell r="F1187" t="str">
            <v>Member Count @ Current</v>
          </cell>
          <cell r="G1187">
            <v>0</v>
          </cell>
          <cell r="H1187" t="str">
            <v>Termination Reason</v>
          </cell>
          <cell r="I1187">
            <v>0</v>
          </cell>
          <cell r="J1187" t="str">
            <v>Termination Date</v>
          </cell>
          <cell r="K1187" t="str">
            <v>Net Change from 1 July</v>
          </cell>
        </row>
        <row r="1188">
          <cell r="A1188">
            <v>2676</v>
          </cell>
          <cell r="B1188" t="str">
            <v>La Crescent</v>
          </cell>
          <cell r="C1188" t="str">
            <v>USA &amp; Canada</v>
          </cell>
          <cell r="D1188">
            <v>0</v>
          </cell>
          <cell r="E1188">
            <v>26</v>
          </cell>
          <cell r="F1188">
            <v>26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>
            <v>2677</v>
          </cell>
          <cell r="B1189" t="str">
            <v>Beaver Dam</v>
          </cell>
          <cell r="C1189" t="str">
            <v>USA &amp; Canada</v>
          </cell>
          <cell r="D1189">
            <v>0</v>
          </cell>
          <cell r="E1189">
            <v>33</v>
          </cell>
          <cell r="F1189">
            <v>28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-5</v>
          </cell>
        </row>
        <row r="1190">
          <cell r="A1190">
            <v>2678</v>
          </cell>
          <cell r="B1190" t="str">
            <v>Beloit</v>
          </cell>
          <cell r="C1190" t="str">
            <v>USA &amp; Canada</v>
          </cell>
          <cell r="D1190">
            <v>0</v>
          </cell>
          <cell r="E1190">
            <v>56</v>
          </cell>
          <cell r="F1190">
            <v>54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-2</v>
          </cell>
        </row>
        <row r="1191">
          <cell r="A1191">
            <v>2679</v>
          </cell>
          <cell r="B1191" t="str">
            <v>Black River Falls</v>
          </cell>
          <cell r="C1191" t="str">
            <v>USA &amp; Canada</v>
          </cell>
          <cell r="D1191">
            <v>0</v>
          </cell>
          <cell r="E1191">
            <v>40</v>
          </cell>
          <cell r="F1191">
            <v>34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-6</v>
          </cell>
        </row>
        <row r="1192">
          <cell r="A1192">
            <v>2680</v>
          </cell>
          <cell r="B1192" t="str">
            <v>Chippewa Falls</v>
          </cell>
          <cell r="C1192" t="str">
            <v>USA &amp; Canada</v>
          </cell>
          <cell r="D1192">
            <v>0</v>
          </cell>
          <cell r="E1192">
            <v>54</v>
          </cell>
          <cell r="F1192">
            <v>53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-1</v>
          </cell>
        </row>
        <row r="1193">
          <cell r="A1193">
            <v>2681</v>
          </cell>
          <cell r="B1193" t="str">
            <v>Columbus/Fall River</v>
          </cell>
          <cell r="C1193" t="str">
            <v>USA &amp; Canada</v>
          </cell>
          <cell r="D1193">
            <v>0</v>
          </cell>
          <cell r="E1193">
            <v>24</v>
          </cell>
          <cell r="F1193">
            <v>25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1</v>
          </cell>
        </row>
        <row r="1194">
          <cell r="A1194">
            <v>2682</v>
          </cell>
          <cell r="B1194" t="str">
            <v>Eau Claire</v>
          </cell>
          <cell r="C1194" t="str">
            <v>USA &amp; Canada</v>
          </cell>
          <cell r="D1194">
            <v>0</v>
          </cell>
          <cell r="E1194">
            <v>49</v>
          </cell>
          <cell r="F1194">
            <v>50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1</v>
          </cell>
        </row>
        <row r="1195">
          <cell r="A1195">
            <v>2683</v>
          </cell>
          <cell r="B1195" t="str">
            <v>Edgerton</v>
          </cell>
          <cell r="C1195" t="str">
            <v>USA &amp; Canada</v>
          </cell>
          <cell r="D1195">
            <v>0</v>
          </cell>
          <cell r="E1195">
            <v>34</v>
          </cell>
          <cell r="F1195">
            <v>34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>
            <v>2685</v>
          </cell>
          <cell r="B1196" t="str">
            <v>Fort Atkinson</v>
          </cell>
          <cell r="C1196" t="str">
            <v>USA &amp; Canada</v>
          </cell>
          <cell r="D1196">
            <v>0</v>
          </cell>
          <cell r="E1196">
            <v>48</v>
          </cell>
          <cell r="F1196">
            <v>47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-1</v>
          </cell>
        </row>
        <row r="1197">
          <cell r="A1197">
            <v>2686</v>
          </cell>
          <cell r="B1197" t="str">
            <v>Granton</v>
          </cell>
          <cell r="C1197" t="str">
            <v>USA &amp; Canada</v>
          </cell>
          <cell r="D1197">
            <v>0</v>
          </cell>
          <cell r="E1197">
            <v>15</v>
          </cell>
          <cell r="F1197">
            <v>14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-1</v>
          </cell>
        </row>
        <row r="1198">
          <cell r="A1198">
            <v>2688</v>
          </cell>
          <cell r="B1198" t="str">
            <v>Janesville</v>
          </cell>
          <cell r="C1198" t="str">
            <v>USA &amp; Canada</v>
          </cell>
          <cell r="D1198">
            <v>0</v>
          </cell>
          <cell r="E1198">
            <v>87</v>
          </cell>
          <cell r="F1198">
            <v>87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>
            <v>2689</v>
          </cell>
          <cell r="B1199" t="str">
            <v>Jefferson</v>
          </cell>
          <cell r="C1199" t="str">
            <v>USA &amp; Canada</v>
          </cell>
          <cell r="D1199">
            <v>0</v>
          </cell>
          <cell r="E1199">
            <v>27</v>
          </cell>
          <cell r="F1199">
            <v>29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2</v>
          </cell>
        </row>
        <row r="1200">
          <cell r="A1200">
            <v>2690</v>
          </cell>
          <cell r="B1200" t="str">
            <v>La Crosse</v>
          </cell>
          <cell r="C1200" t="str">
            <v>USA &amp; Canada</v>
          </cell>
          <cell r="D1200">
            <v>0</v>
          </cell>
          <cell r="E1200">
            <v>185</v>
          </cell>
          <cell r="F1200">
            <v>192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7</v>
          </cell>
        </row>
        <row r="1201">
          <cell r="A1201">
            <v>2691</v>
          </cell>
          <cell r="B1201" t="str">
            <v>La Crosse East</v>
          </cell>
          <cell r="C1201" t="str">
            <v>USA &amp; Canada</v>
          </cell>
          <cell r="D1201">
            <v>0</v>
          </cell>
          <cell r="E1201">
            <v>41</v>
          </cell>
          <cell r="F1201">
            <v>40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-1</v>
          </cell>
        </row>
        <row r="1202">
          <cell r="A1202">
            <v>2692</v>
          </cell>
          <cell r="B1202" t="str">
            <v>La Crosse-Valley View</v>
          </cell>
          <cell r="C1202" t="str">
            <v>USA &amp; Canada</v>
          </cell>
          <cell r="D1202">
            <v>0</v>
          </cell>
          <cell r="E1202">
            <v>65</v>
          </cell>
          <cell r="F1202">
            <v>65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>
            <v>2693</v>
          </cell>
          <cell r="B1203" t="str">
            <v>Lake Mills</v>
          </cell>
          <cell r="C1203" t="str">
            <v>USA &amp; Canada</v>
          </cell>
          <cell r="D1203">
            <v>0</v>
          </cell>
          <cell r="E1203">
            <v>39</v>
          </cell>
          <cell r="F1203">
            <v>39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>
            <v>2694</v>
          </cell>
          <cell r="B1204" t="str">
            <v>Lodi</v>
          </cell>
          <cell r="C1204" t="str">
            <v>USA &amp; Canada</v>
          </cell>
          <cell r="D1204">
            <v>0</v>
          </cell>
          <cell r="E1204">
            <v>18</v>
          </cell>
          <cell r="F1204">
            <v>19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1</v>
          </cell>
        </row>
        <row r="1205">
          <cell r="A1205">
            <v>2696</v>
          </cell>
          <cell r="B1205" t="str">
            <v>Madison</v>
          </cell>
          <cell r="C1205" t="str">
            <v>USA &amp; Canada</v>
          </cell>
          <cell r="D1205">
            <v>0</v>
          </cell>
          <cell r="E1205">
            <v>467</v>
          </cell>
          <cell r="F1205">
            <v>451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-16</v>
          </cell>
        </row>
        <row r="1206">
          <cell r="A1206">
            <v>2697</v>
          </cell>
          <cell r="B1206" t="str">
            <v>Madison East-Monona</v>
          </cell>
          <cell r="C1206" t="str">
            <v>USA &amp; Canada</v>
          </cell>
          <cell r="D1206">
            <v>0</v>
          </cell>
          <cell r="E1206">
            <v>15</v>
          </cell>
          <cell r="F1206">
            <v>15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>
            <v>2698</v>
          </cell>
          <cell r="B1207" t="str">
            <v>Madison South</v>
          </cell>
          <cell r="C1207" t="str">
            <v>USA &amp; Canada</v>
          </cell>
          <cell r="D1207">
            <v>0</v>
          </cell>
          <cell r="E1207">
            <v>74</v>
          </cell>
          <cell r="F1207">
            <v>71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-3</v>
          </cell>
        </row>
        <row r="1208">
          <cell r="A1208">
            <v>2699</v>
          </cell>
          <cell r="B1208" t="str">
            <v>Madison West</v>
          </cell>
          <cell r="C1208" t="str">
            <v>USA &amp; Canada</v>
          </cell>
          <cell r="D1208">
            <v>0</v>
          </cell>
          <cell r="E1208">
            <v>34</v>
          </cell>
          <cell r="F1208">
            <v>35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1</v>
          </cell>
        </row>
        <row r="1209">
          <cell r="A1209">
            <v>2700</v>
          </cell>
          <cell r="B1209" t="str">
            <v>Madison West Towne-Middleton</v>
          </cell>
          <cell r="C1209" t="str">
            <v>USA &amp; Canada</v>
          </cell>
          <cell r="D1209">
            <v>0</v>
          </cell>
          <cell r="E1209">
            <v>59</v>
          </cell>
          <cell r="F1209">
            <v>57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-2</v>
          </cell>
        </row>
        <row r="1210">
          <cell r="A1210">
            <v>2701</v>
          </cell>
          <cell r="B1210" t="str">
            <v>Marshfield</v>
          </cell>
          <cell r="C1210" t="str">
            <v>USA &amp; Canada</v>
          </cell>
          <cell r="D1210">
            <v>0</v>
          </cell>
          <cell r="E1210">
            <v>38</v>
          </cell>
          <cell r="F1210">
            <v>38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>
            <v>2702</v>
          </cell>
          <cell r="B1211" t="str">
            <v>Mayville</v>
          </cell>
          <cell r="C1211" t="str">
            <v>USA &amp; Canada</v>
          </cell>
          <cell r="D1211">
            <v>0</v>
          </cell>
          <cell r="E1211">
            <v>33</v>
          </cell>
          <cell r="F1211">
            <v>40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7</v>
          </cell>
        </row>
        <row r="1212">
          <cell r="A1212">
            <v>2704</v>
          </cell>
          <cell r="B1212" t="str">
            <v>Menomonie</v>
          </cell>
          <cell r="C1212" t="str">
            <v>USA &amp; Canada</v>
          </cell>
          <cell r="D1212">
            <v>0</v>
          </cell>
          <cell r="E1212">
            <v>55</v>
          </cell>
          <cell r="F1212">
            <v>58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3</v>
          </cell>
        </row>
        <row r="1213">
          <cell r="A1213">
            <v>2706</v>
          </cell>
          <cell r="B1213" t="str">
            <v>Mt. Horeb</v>
          </cell>
          <cell r="C1213" t="str">
            <v>USA &amp; Canada</v>
          </cell>
          <cell r="D1213">
            <v>0</v>
          </cell>
          <cell r="E1213">
            <v>30</v>
          </cell>
          <cell r="F1213">
            <v>27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-3</v>
          </cell>
        </row>
        <row r="1214">
          <cell r="A1214">
            <v>2707</v>
          </cell>
          <cell r="B1214" t="str">
            <v>Neillsville</v>
          </cell>
          <cell r="C1214" t="str">
            <v>USA &amp; Canada</v>
          </cell>
          <cell r="D1214">
            <v>0</v>
          </cell>
          <cell r="E1214">
            <v>9</v>
          </cell>
          <cell r="F1214">
            <v>0</v>
          </cell>
          <cell r="G1214">
            <v>0</v>
          </cell>
          <cell r="H1214" t="str">
            <v xml:space="preserve"> Club Resignation/Disband</v>
          </cell>
          <cell r="I1214">
            <v>0</v>
          </cell>
          <cell r="J1214" t="str">
            <v>16-Jan-2020</v>
          </cell>
          <cell r="K1214">
            <v>-9</v>
          </cell>
        </row>
        <row r="1215">
          <cell r="A1215">
            <v>2708</v>
          </cell>
          <cell r="B1215" t="str">
            <v>Onalaska</v>
          </cell>
          <cell r="C1215" t="str">
            <v>USA &amp; Canada</v>
          </cell>
          <cell r="D1215">
            <v>0</v>
          </cell>
          <cell r="E1215">
            <v>18</v>
          </cell>
          <cell r="F1215">
            <v>18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>
            <v>2709</v>
          </cell>
          <cell r="B1216" t="str">
            <v>Oregon</v>
          </cell>
          <cell r="C1216" t="str">
            <v>USA &amp; Canada</v>
          </cell>
          <cell r="D1216">
            <v>0</v>
          </cell>
          <cell r="E1216">
            <v>30</v>
          </cell>
          <cell r="F1216">
            <v>35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5</v>
          </cell>
        </row>
        <row r="1217">
          <cell r="A1217">
            <v>2711</v>
          </cell>
          <cell r="B1217" t="str">
            <v>Portage</v>
          </cell>
          <cell r="C1217" t="str">
            <v>USA &amp; Canada</v>
          </cell>
          <cell r="D1217">
            <v>0</v>
          </cell>
          <cell r="E1217">
            <v>27</v>
          </cell>
          <cell r="F1217">
            <v>25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-2</v>
          </cell>
        </row>
        <row r="1218">
          <cell r="A1218">
            <v>2713</v>
          </cell>
          <cell r="B1218" t="str">
            <v>Richland County</v>
          </cell>
          <cell r="C1218" t="str">
            <v>USA &amp; Canada</v>
          </cell>
          <cell r="D1218">
            <v>0</v>
          </cell>
          <cell r="E1218">
            <v>22</v>
          </cell>
          <cell r="F1218">
            <v>21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-1</v>
          </cell>
        </row>
        <row r="1219">
          <cell r="A1219">
            <v>2714</v>
          </cell>
          <cell r="B1219" t="str">
            <v>Sparta</v>
          </cell>
          <cell r="C1219" t="str">
            <v>USA &amp; Canada</v>
          </cell>
          <cell r="D1219">
            <v>0</v>
          </cell>
          <cell r="E1219">
            <v>20</v>
          </cell>
          <cell r="F1219">
            <v>21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1</v>
          </cell>
        </row>
        <row r="1220">
          <cell r="A1220">
            <v>2715</v>
          </cell>
          <cell r="B1220" t="str">
            <v>Stoughton</v>
          </cell>
          <cell r="C1220" t="str">
            <v>USA &amp; Canada</v>
          </cell>
          <cell r="D1220">
            <v>0</v>
          </cell>
          <cell r="E1220">
            <v>46</v>
          </cell>
          <cell r="F1220">
            <v>48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2</v>
          </cell>
        </row>
        <row r="1221">
          <cell r="A1221">
            <v>2716</v>
          </cell>
          <cell r="B1221" t="str">
            <v>Sun Prairie</v>
          </cell>
          <cell r="C1221" t="str">
            <v>USA &amp; Canada</v>
          </cell>
          <cell r="D1221">
            <v>0</v>
          </cell>
          <cell r="E1221">
            <v>34</v>
          </cell>
          <cell r="F1221">
            <v>37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3</v>
          </cell>
        </row>
        <row r="1222">
          <cell r="A1222">
            <v>2717</v>
          </cell>
          <cell r="B1222" t="str">
            <v>Tomah</v>
          </cell>
          <cell r="C1222" t="str">
            <v>USA &amp; Canada</v>
          </cell>
          <cell r="D1222">
            <v>0</v>
          </cell>
          <cell r="E1222">
            <v>30</v>
          </cell>
          <cell r="F1222">
            <v>30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>
            <v>2718</v>
          </cell>
          <cell r="B1223" t="str">
            <v>Watertown</v>
          </cell>
          <cell r="C1223" t="str">
            <v>USA &amp; Canada</v>
          </cell>
          <cell r="D1223">
            <v>0</v>
          </cell>
          <cell r="E1223">
            <v>55</v>
          </cell>
          <cell r="F1223">
            <v>49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-6</v>
          </cell>
        </row>
        <row r="1224">
          <cell r="A1224">
            <v>2719</v>
          </cell>
          <cell r="B1224" t="str">
            <v>Waunakee</v>
          </cell>
          <cell r="C1224" t="str">
            <v>USA &amp; Canada</v>
          </cell>
          <cell r="D1224">
            <v>0</v>
          </cell>
          <cell r="E1224">
            <v>84</v>
          </cell>
          <cell r="F1224">
            <v>85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1</v>
          </cell>
        </row>
        <row r="1225">
          <cell r="A1225">
            <v>2720</v>
          </cell>
          <cell r="B1225" t="str">
            <v>Waupun</v>
          </cell>
          <cell r="C1225" t="str">
            <v>USA &amp; Canada</v>
          </cell>
          <cell r="D1225">
            <v>0</v>
          </cell>
          <cell r="E1225">
            <v>17</v>
          </cell>
          <cell r="F1225">
            <v>14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-3</v>
          </cell>
        </row>
        <row r="1226">
          <cell r="A1226">
            <v>2722</v>
          </cell>
          <cell r="B1226" t="str">
            <v>Wisconsin Dells</v>
          </cell>
          <cell r="C1226" t="str">
            <v>USA &amp; Canada</v>
          </cell>
          <cell r="D1226">
            <v>0</v>
          </cell>
          <cell r="E1226">
            <v>39</v>
          </cell>
          <cell r="F1226">
            <v>35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-4</v>
          </cell>
        </row>
        <row r="1227">
          <cell r="A1227">
            <v>2723</v>
          </cell>
          <cell r="B1227" t="str">
            <v>Wisconsin Rapids</v>
          </cell>
          <cell r="C1227" t="str">
            <v>USA &amp; Canada</v>
          </cell>
          <cell r="D1227">
            <v>0</v>
          </cell>
          <cell r="E1227">
            <v>59</v>
          </cell>
          <cell r="F1227">
            <v>58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-1</v>
          </cell>
        </row>
        <row r="1228">
          <cell r="A1228">
            <v>21115</v>
          </cell>
          <cell r="B1228" t="str">
            <v>Janesville Morning</v>
          </cell>
          <cell r="C1228" t="str">
            <v>USA &amp; Canada</v>
          </cell>
          <cell r="D1228">
            <v>0</v>
          </cell>
          <cell r="E1228">
            <v>46</v>
          </cell>
          <cell r="F1228">
            <v>47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1</v>
          </cell>
        </row>
        <row r="1229">
          <cell r="A1229">
            <v>22161</v>
          </cell>
          <cell r="B1229" t="str">
            <v>Baraboo</v>
          </cell>
          <cell r="C1229" t="str">
            <v>USA &amp; Canada</v>
          </cell>
          <cell r="D1229">
            <v>0</v>
          </cell>
          <cell r="E1229">
            <v>41</v>
          </cell>
          <cell r="F1229">
            <v>40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-1</v>
          </cell>
        </row>
        <row r="1230">
          <cell r="A1230">
            <v>23836</v>
          </cell>
          <cell r="B1230" t="str">
            <v>Madison Breakfast</v>
          </cell>
          <cell r="C1230" t="str">
            <v>USA &amp; Canada</v>
          </cell>
          <cell r="D1230">
            <v>0</v>
          </cell>
          <cell r="E1230">
            <v>25</v>
          </cell>
          <cell r="F1230">
            <v>27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2</v>
          </cell>
        </row>
        <row r="1231">
          <cell r="A1231">
            <v>24016</v>
          </cell>
          <cell r="B1231" t="str">
            <v>Prairie du Chien</v>
          </cell>
          <cell r="C1231" t="str">
            <v>USA &amp; Canada</v>
          </cell>
          <cell r="D1231">
            <v>0</v>
          </cell>
          <cell r="E1231">
            <v>29</v>
          </cell>
          <cell r="F1231">
            <v>31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2</v>
          </cell>
        </row>
        <row r="1232">
          <cell r="A1232">
            <v>24883</v>
          </cell>
          <cell r="B1232" t="str">
            <v>Viroqua</v>
          </cell>
          <cell r="C1232" t="str">
            <v>USA &amp; Canada</v>
          </cell>
          <cell r="D1232">
            <v>0</v>
          </cell>
          <cell r="E1232">
            <v>10</v>
          </cell>
          <cell r="F1232">
            <v>9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-1</v>
          </cell>
        </row>
        <row r="1233">
          <cell r="A1233">
            <v>25609</v>
          </cell>
          <cell r="B1233" t="str">
            <v>DeForest Area</v>
          </cell>
          <cell r="C1233" t="str">
            <v>USA &amp; Canada</v>
          </cell>
          <cell r="D1233">
            <v>0</v>
          </cell>
          <cell r="E1233">
            <v>18</v>
          </cell>
          <cell r="F1233">
            <v>19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1</v>
          </cell>
        </row>
        <row r="1234">
          <cell r="A1234">
            <v>25665</v>
          </cell>
          <cell r="B1234" t="str">
            <v>Eau Claire Morning</v>
          </cell>
          <cell r="C1234" t="str">
            <v>USA &amp; Canada</v>
          </cell>
          <cell r="D1234">
            <v>0</v>
          </cell>
          <cell r="E1234">
            <v>21</v>
          </cell>
          <cell r="F1234">
            <v>24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3</v>
          </cell>
        </row>
        <row r="1235">
          <cell r="A1235">
            <v>26002</v>
          </cell>
          <cell r="B1235" t="str">
            <v>Madison Horizons</v>
          </cell>
          <cell r="C1235" t="str">
            <v>USA &amp; Canada</v>
          </cell>
          <cell r="D1235">
            <v>0</v>
          </cell>
          <cell r="E1235">
            <v>21</v>
          </cell>
          <cell r="F1235">
            <v>21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>
            <v>27387</v>
          </cell>
          <cell r="B1236" t="str">
            <v>Caledonia</v>
          </cell>
          <cell r="C1236" t="str">
            <v>USA &amp; Canada</v>
          </cell>
          <cell r="D1236">
            <v>0</v>
          </cell>
          <cell r="E1236">
            <v>27</v>
          </cell>
          <cell r="F1236">
            <v>25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-2</v>
          </cell>
        </row>
        <row r="1237">
          <cell r="A1237">
            <v>29011</v>
          </cell>
          <cell r="B1237" t="str">
            <v>Reedsburg-Western Sauk County</v>
          </cell>
          <cell r="C1237" t="str">
            <v>USA &amp; Canada</v>
          </cell>
          <cell r="D1237">
            <v>0</v>
          </cell>
          <cell r="E1237">
            <v>14</v>
          </cell>
          <cell r="F1237">
            <v>13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-1</v>
          </cell>
        </row>
        <row r="1238">
          <cell r="A1238">
            <v>29366</v>
          </cell>
          <cell r="B1238" t="str">
            <v>Marshfield Sunrise</v>
          </cell>
          <cell r="C1238" t="str">
            <v>USA &amp; Canada</v>
          </cell>
          <cell r="D1238">
            <v>0</v>
          </cell>
          <cell r="E1238">
            <v>52</v>
          </cell>
          <cell r="F1238">
            <v>55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3</v>
          </cell>
        </row>
        <row r="1239">
          <cell r="A1239">
            <v>30505</v>
          </cell>
          <cell r="B1239" t="str">
            <v>Menomonie-Sunrise</v>
          </cell>
          <cell r="C1239" t="str">
            <v>USA &amp; Canada</v>
          </cell>
          <cell r="D1239">
            <v>0</v>
          </cell>
          <cell r="E1239">
            <v>31</v>
          </cell>
          <cell r="F1239">
            <v>35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4</v>
          </cell>
        </row>
        <row r="1240">
          <cell r="A1240">
            <v>31198</v>
          </cell>
          <cell r="B1240" t="str">
            <v>Wisconsin Rapids-Sunrise</v>
          </cell>
          <cell r="C1240" t="str">
            <v>USA &amp; Canada</v>
          </cell>
          <cell r="D1240">
            <v>0</v>
          </cell>
          <cell r="E1240">
            <v>37</v>
          </cell>
          <cell r="F1240">
            <v>39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2</v>
          </cell>
        </row>
        <row r="1241">
          <cell r="A1241">
            <v>31702</v>
          </cell>
          <cell r="B1241" t="str">
            <v>Fitchburg-Verona</v>
          </cell>
          <cell r="C1241" t="str">
            <v>USA &amp; Canada</v>
          </cell>
          <cell r="D1241">
            <v>0</v>
          </cell>
          <cell r="E1241">
            <v>18</v>
          </cell>
          <cell r="F1241">
            <v>16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-2</v>
          </cell>
        </row>
        <row r="1242">
          <cell r="A1242">
            <v>62833</v>
          </cell>
          <cell r="B1242" t="str">
            <v>Medford Morning</v>
          </cell>
          <cell r="C1242" t="str">
            <v>USA &amp; Canada</v>
          </cell>
          <cell r="D1242">
            <v>0</v>
          </cell>
          <cell r="E1242">
            <v>17</v>
          </cell>
          <cell r="F1242">
            <v>17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>
            <v>75122</v>
          </cell>
          <cell r="B1243" t="str">
            <v>Holmen Area</v>
          </cell>
          <cell r="C1243" t="str">
            <v>USA &amp; Canada</v>
          </cell>
          <cell r="D1243">
            <v>0</v>
          </cell>
          <cell r="E1243">
            <v>36</v>
          </cell>
          <cell r="F1243">
            <v>38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2</v>
          </cell>
        </row>
        <row r="1244">
          <cell r="A1244">
            <v>83721</v>
          </cell>
          <cell r="B1244" t="str">
            <v>La Crosse-After Hours</v>
          </cell>
          <cell r="C1244" t="str">
            <v>USA &amp; Canada</v>
          </cell>
          <cell r="D1244">
            <v>0</v>
          </cell>
          <cell r="E1244">
            <v>67</v>
          </cell>
          <cell r="F1244">
            <v>68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1</v>
          </cell>
        </row>
        <row r="1245">
          <cell r="A1245">
            <v>84277</v>
          </cell>
          <cell r="B1245" t="str">
            <v>Onalaska-Hilltopper</v>
          </cell>
          <cell r="C1245" t="str">
            <v>USA &amp; Canada</v>
          </cell>
          <cell r="D1245">
            <v>0</v>
          </cell>
          <cell r="E1245">
            <v>26</v>
          </cell>
          <cell r="F1245">
            <v>29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3</v>
          </cell>
        </row>
        <row r="1246">
          <cell r="A1246">
            <v>85086</v>
          </cell>
          <cell r="B1246" t="str">
            <v>Madison-After Hours</v>
          </cell>
          <cell r="C1246" t="str">
            <v>USA &amp; Canada</v>
          </cell>
          <cell r="D1246">
            <v>0</v>
          </cell>
          <cell r="E1246">
            <v>20</v>
          </cell>
          <cell r="F1246">
            <v>25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5</v>
          </cell>
        </row>
        <row r="1247">
          <cell r="A1247">
            <v>85723</v>
          </cell>
          <cell r="B1247" t="str">
            <v>Southwest Wisconsin (Platteville)</v>
          </cell>
          <cell r="C1247" t="str">
            <v>USA &amp; Canada</v>
          </cell>
          <cell r="D1247">
            <v>0</v>
          </cell>
          <cell r="E1247">
            <v>19</v>
          </cell>
          <cell r="F1247">
            <v>19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>
            <v>86505</v>
          </cell>
          <cell r="B1248" t="str">
            <v>Chippewa Valley After Hours (Eau Claire County)</v>
          </cell>
          <cell r="C1248" t="str">
            <v>USA &amp; Canada</v>
          </cell>
          <cell r="D1248">
            <v>0</v>
          </cell>
          <cell r="E1248">
            <v>28</v>
          </cell>
          <cell r="F1248">
            <v>26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-2</v>
          </cell>
        </row>
        <row r="1249">
          <cell r="A1249" t="str">
            <v>Existing Club Totals</v>
          </cell>
          <cell r="B1249">
            <v>0</v>
          </cell>
          <cell r="C1249">
            <v>0</v>
          </cell>
          <cell r="D1249">
            <v>0</v>
          </cell>
          <cell r="E1249">
            <v>2739</v>
          </cell>
          <cell r="F1249">
            <v>2727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-12</v>
          </cell>
        </row>
        <row r="1250">
          <cell r="A1250">
            <v>0</v>
          </cell>
        </row>
        <row r="1251">
          <cell r="A1251" t="str">
            <v>No New Clubs Chartered Since 1 July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Club ID</v>
          </cell>
          <cell r="B1252" t="str">
            <v>Club Name</v>
          </cell>
          <cell r="C1252" t="str">
            <v>Region 14 Name</v>
          </cell>
          <cell r="D1252">
            <v>0</v>
          </cell>
          <cell r="E1252" t="str">
            <v>Member Count @ 1 July</v>
          </cell>
          <cell r="F1252" t="str">
            <v>Member Count @ Current</v>
          </cell>
          <cell r="G1252">
            <v>0</v>
          </cell>
          <cell r="H1252" t="str">
            <v>Termination Reason</v>
          </cell>
          <cell r="I1252">
            <v>0</v>
          </cell>
          <cell r="J1252" t="str">
            <v>Termination Date</v>
          </cell>
          <cell r="K1252" t="str">
            <v>Net Change from 1 July</v>
          </cell>
        </row>
        <row r="1253">
          <cell r="A1253">
            <v>0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New Club Totals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D1255">
            <v>0</v>
          </cell>
          <cell r="G1255">
            <v>0</v>
          </cell>
          <cell r="I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  <cell r="D1256" t="str">
            <v>Member at 1 July</v>
          </cell>
          <cell r="E1256">
            <v>0</v>
          </cell>
          <cell r="F1256">
            <v>0</v>
          </cell>
          <cell r="G1256" t="str">
            <v>Member @ Current</v>
          </cell>
          <cell r="H1256">
            <v>0</v>
          </cell>
          <cell r="I1256" t="str">
            <v>Net Change from 1 July</v>
          </cell>
          <cell r="J1256">
            <v>0</v>
          </cell>
          <cell r="K1256">
            <v>0</v>
          </cell>
        </row>
        <row r="1257">
          <cell r="A1257" t="str">
            <v>Total Performance For District # 6250</v>
          </cell>
          <cell r="B1257">
            <v>0</v>
          </cell>
          <cell r="C1257">
            <v>0</v>
          </cell>
          <cell r="D1257">
            <v>2739</v>
          </cell>
          <cell r="E1257">
            <v>0</v>
          </cell>
          <cell r="F1257">
            <v>0</v>
          </cell>
          <cell r="G1257">
            <v>2727</v>
          </cell>
          <cell r="H1257">
            <v>0</v>
          </cell>
          <cell r="I1257">
            <v>-12</v>
          </cell>
          <cell r="J1257">
            <v>0</v>
          </cell>
          <cell r="K1257">
            <v>0</v>
          </cell>
        </row>
        <row r="1258">
          <cell r="A1258">
            <v>0</v>
          </cell>
        </row>
        <row r="1259">
          <cell r="A1259" t="str">
            <v>District ID 6270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Club ID</v>
          </cell>
          <cell r="B1260" t="str">
            <v>Club Name</v>
          </cell>
          <cell r="C1260" t="str">
            <v>Region 14 Name</v>
          </cell>
          <cell r="D1260">
            <v>0</v>
          </cell>
          <cell r="E1260" t="str">
            <v>Member Count @ 1 July</v>
          </cell>
          <cell r="F1260" t="str">
            <v>Member Count @ Current</v>
          </cell>
          <cell r="G1260">
            <v>0</v>
          </cell>
          <cell r="H1260" t="str">
            <v>Termination Reason</v>
          </cell>
          <cell r="I1260">
            <v>0</v>
          </cell>
          <cell r="J1260" t="str">
            <v>Termination Date</v>
          </cell>
          <cell r="K1260" t="str">
            <v>Net Change from 1 July</v>
          </cell>
        </row>
        <row r="1261">
          <cell r="A1261">
            <v>2724</v>
          </cell>
          <cell r="B1261" t="str">
            <v>Berlin</v>
          </cell>
          <cell r="C1261" t="str">
            <v>USA &amp; Canada</v>
          </cell>
          <cell r="D1261">
            <v>0</v>
          </cell>
          <cell r="E1261">
            <v>13</v>
          </cell>
          <cell r="F1261">
            <v>12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-1</v>
          </cell>
        </row>
        <row r="1262">
          <cell r="A1262">
            <v>2726</v>
          </cell>
          <cell r="B1262" t="str">
            <v>Burlington</v>
          </cell>
          <cell r="C1262" t="str">
            <v>USA &amp; Canada</v>
          </cell>
          <cell r="D1262">
            <v>0</v>
          </cell>
          <cell r="E1262">
            <v>48</v>
          </cell>
          <cell r="F1262">
            <v>48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>
            <v>2727</v>
          </cell>
          <cell r="B1263" t="str">
            <v>Cedarburg-Grafton</v>
          </cell>
          <cell r="C1263" t="str">
            <v>USA &amp; Canada</v>
          </cell>
          <cell r="D1263">
            <v>0</v>
          </cell>
          <cell r="E1263">
            <v>55</v>
          </cell>
          <cell r="F1263">
            <v>55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>
            <v>2729</v>
          </cell>
          <cell r="B1264" t="str">
            <v>Delavan-Darien</v>
          </cell>
          <cell r="C1264" t="str">
            <v>USA &amp; Canada</v>
          </cell>
          <cell r="D1264">
            <v>0</v>
          </cell>
          <cell r="E1264">
            <v>17</v>
          </cell>
          <cell r="F1264">
            <v>17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>
            <v>2730</v>
          </cell>
          <cell r="B1265" t="str">
            <v>Elkhorn</v>
          </cell>
          <cell r="C1265" t="str">
            <v>USA &amp; Canada</v>
          </cell>
          <cell r="D1265">
            <v>0</v>
          </cell>
          <cell r="E1265">
            <v>51</v>
          </cell>
          <cell r="F1265">
            <v>51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>
            <v>2731</v>
          </cell>
          <cell r="B1266" t="str">
            <v>Elmbrook (Brookfield)</v>
          </cell>
          <cell r="C1266" t="str">
            <v>USA &amp; Canada</v>
          </cell>
          <cell r="D1266">
            <v>0</v>
          </cell>
          <cell r="E1266">
            <v>87</v>
          </cell>
          <cell r="F1266">
            <v>83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-4</v>
          </cell>
        </row>
        <row r="1267">
          <cell r="A1267">
            <v>2732</v>
          </cell>
          <cell r="B1267" t="str">
            <v>Fond du Lac</v>
          </cell>
          <cell r="C1267" t="str">
            <v>USA &amp; Canada</v>
          </cell>
          <cell r="D1267">
            <v>0</v>
          </cell>
          <cell r="E1267">
            <v>125</v>
          </cell>
          <cell r="F1267">
            <v>120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-5</v>
          </cell>
        </row>
        <row r="1268">
          <cell r="A1268">
            <v>2734</v>
          </cell>
          <cell r="B1268" t="str">
            <v>Green Lake</v>
          </cell>
          <cell r="C1268" t="str">
            <v>USA &amp; Canada</v>
          </cell>
          <cell r="D1268">
            <v>0</v>
          </cell>
          <cell r="E1268">
            <v>24</v>
          </cell>
          <cell r="F1268">
            <v>25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1</v>
          </cell>
        </row>
        <row r="1269">
          <cell r="A1269">
            <v>2735</v>
          </cell>
          <cell r="B1269" t="str">
            <v>Hartford</v>
          </cell>
          <cell r="C1269" t="str">
            <v>USA &amp; Canada</v>
          </cell>
          <cell r="D1269">
            <v>0</v>
          </cell>
          <cell r="E1269">
            <v>37</v>
          </cell>
          <cell r="F1269">
            <v>37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>
            <v>2736</v>
          </cell>
          <cell r="B1270" t="str">
            <v>Kenosha</v>
          </cell>
          <cell r="C1270" t="str">
            <v>USA &amp; Canada</v>
          </cell>
          <cell r="D1270">
            <v>0</v>
          </cell>
          <cell r="E1270">
            <v>46</v>
          </cell>
          <cell r="F1270">
            <v>46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>
            <v>2737</v>
          </cell>
          <cell r="B1271" t="str">
            <v>Kenosha West</v>
          </cell>
          <cell r="C1271" t="str">
            <v>USA &amp; Canada</v>
          </cell>
          <cell r="D1271">
            <v>0</v>
          </cell>
          <cell r="E1271">
            <v>55</v>
          </cell>
          <cell r="F1271">
            <v>53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-2</v>
          </cell>
        </row>
        <row r="1272">
          <cell r="A1272">
            <v>2739</v>
          </cell>
          <cell r="B1272" t="str">
            <v>Lake Country-Hartland</v>
          </cell>
          <cell r="C1272" t="str">
            <v>USA &amp; Canada</v>
          </cell>
          <cell r="D1272">
            <v>0</v>
          </cell>
          <cell r="E1272">
            <v>72</v>
          </cell>
          <cell r="F1272">
            <v>72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>
            <v>2740</v>
          </cell>
          <cell r="B1273" t="str">
            <v>Lake Geneva</v>
          </cell>
          <cell r="C1273" t="str">
            <v>USA &amp; Canada</v>
          </cell>
          <cell r="D1273">
            <v>0</v>
          </cell>
          <cell r="E1273">
            <v>15</v>
          </cell>
          <cell r="F1273">
            <v>15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>
            <v>2741</v>
          </cell>
          <cell r="B1274" t="str">
            <v>Manitowoc</v>
          </cell>
          <cell r="C1274" t="str">
            <v>USA &amp; Canada</v>
          </cell>
          <cell r="D1274">
            <v>0</v>
          </cell>
          <cell r="E1274">
            <v>59</v>
          </cell>
          <cell r="F1274">
            <v>56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-3</v>
          </cell>
        </row>
        <row r="1275">
          <cell r="A1275">
            <v>2742</v>
          </cell>
          <cell r="B1275" t="str">
            <v>Menasha</v>
          </cell>
          <cell r="C1275" t="str">
            <v>USA &amp; Canada</v>
          </cell>
          <cell r="D1275">
            <v>0</v>
          </cell>
          <cell r="E1275">
            <v>19</v>
          </cell>
          <cell r="F1275">
            <v>19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>
            <v>2743</v>
          </cell>
          <cell r="B1276" t="str">
            <v>Menomonee Falls</v>
          </cell>
          <cell r="C1276" t="str">
            <v>USA &amp; Canada</v>
          </cell>
          <cell r="D1276">
            <v>0</v>
          </cell>
          <cell r="E1276">
            <v>16</v>
          </cell>
          <cell r="F1276">
            <v>16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>
            <v>2744</v>
          </cell>
          <cell r="B1277" t="str">
            <v>Milwaukee</v>
          </cell>
          <cell r="C1277" t="str">
            <v>USA &amp; Canada</v>
          </cell>
          <cell r="D1277">
            <v>0</v>
          </cell>
          <cell r="E1277">
            <v>372</v>
          </cell>
          <cell r="F1277">
            <v>365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-7</v>
          </cell>
        </row>
        <row r="1278">
          <cell r="A1278">
            <v>2745</v>
          </cell>
          <cell r="B1278" t="str">
            <v>Milwaukee Northshore</v>
          </cell>
          <cell r="C1278" t="str">
            <v>USA &amp; Canada</v>
          </cell>
          <cell r="D1278">
            <v>0</v>
          </cell>
          <cell r="E1278">
            <v>36</v>
          </cell>
          <cell r="F1278">
            <v>35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-1</v>
          </cell>
        </row>
        <row r="1279">
          <cell r="A1279">
            <v>2746</v>
          </cell>
          <cell r="B1279" t="str">
            <v>Milwaukee North Sunrise</v>
          </cell>
          <cell r="C1279" t="str">
            <v>USA &amp; Canada</v>
          </cell>
          <cell r="D1279">
            <v>0</v>
          </cell>
          <cell r="E1279">
            <v>24</v>
          </cell>
          <cell r="F1279">
            <v>20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-4</v>
          </cell>
        </row>
        <row r="1280">
          <cell r="A1280">
            <v>2747</v>
          </cell>
          <cell r="B1280" t="str">
            <v>Mitchell Field (Milwaukee)</v>
          </cell>
          <cell r="C1280" t="str">
            <v>USA &amp; Canada</v>
          </cell>
          <cell r="D1280">
            <v>0</v>
          </cell>
          <cell r="E1280">
            <v>24</v>
          </cell>
          <cell r="F1280">
            <v>24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>
            <v>2748</v>
          </cell>
          <cell r="B1281" t="str">
            <v>Montello</v>
          </cell>
          <cell r="C1281" t="str">
            <v>USA &amp; Canada</v>
          </cell>
          <cell r="D1281">
            <v>0</v>
          </cell>
          <cell r="E1281">
            <v>17</v>
          </cell>
          <cell r="F1281">
            <v>17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>
            <v>2749</v>
          </cell>
          <cell r="B1282" t="str">
            <v>Neenah</v>
          </cell>
          <cell r="C1282" t="str">
            <v>USA &amp; Canada</v>
          </cell>
          <cell r="D1282">
            <v>0</v>
          </cell>
          <cell r="E1282">
            <v>53</v>
          </cell>
          <cell r="F1282">
            <v>44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-9</v>
          </cell>
        </row>
        <row r="1283">
          <cell r="A1283">
            <v>2750</v>
          </cell>
          <cell r="B1283" t="str">
            <v>New Berlin</v>
          </cell>
          <cell r="C1283" t="str">
            <v>USA &amp; Canada</v>
          </cell>
          <cell r="D1283">
            <v>0</v>
          </cell>
          <cell r="E1283">
            <v>9</v>
          </cell>
          <cell r="F1283">
            <v>8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-1</v>
          </cell>
        </row>
        <row r="1284">
          <cell r="A1284">
            <v>2751</v>
          </cell>
          <cell r="B1284" t="str">
            <v>Oconomowoc</v>
          </cell>
          <cell r="C1284" t="str">
            <v>USA &amp; Canada</v>
          </cell>
          <cell r="D1284">
            <v>0</v>
          </cell>
          <cell r="E1284">
            <v>60</v>
          </cell>
          <cell r="F1284">
            <v>64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4</v>
          </cell>
        </row>
        <row r="1285">
          <cell r="A1285">
            <v>2752</v>
          </cell>
          <cell r="B1285" t="str">
            <v>Oshkosh</v>
          </cell>
          <cell r="C1285" t="str">
            <v>USA &amp; Canada</v>
          </cell>
          <cell r="D1285">
            <v>0</v>
          </cell>
          <cell r="E1285">
            <v>69</v>
          </cell>
          <cell r="F1285">
            <v>70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1</v>
          </cell>
        </row>
        <row r="1286">
          <cell r="A1286">
            <v>2753</v>
          </cell>
          <cell r="B1286" t="str">
            <v>Oshkosh Southwest</v>
          </cell>
          <cell r="C1286" t="str">
            <v>USA &amp; Canada</v>
          </cell>
          <cell r="D1286">
            <v>0</v>
          </cell>
          <cell r="E1286">
            <v>94</v>
          </cell>
          <cell r="F1286">
            <v>90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-4</v>
          </cell>
        </row>
        <row r="1287">
          <cell r="A1287">
            <v>2754</v>
          </cell>
          <cell r="B1287" t="str">
            <v>Plymouth</v>
          </cell>
          <cell r="C1287" t="str">
            <v>USA &amp; Canada</v>
          </cell>
          <cell r="D1287">
            <v>0</v>
          </cell>
          <cell r="E1287">
            <v>30</v>
          </cell>
          <cell r="F1287">
            <v>23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-7</v>
          </cell>
        </row>
        <row r="1288">
          <cell r="A1288">
            <v>2755</v>
          </cell>
          <cell r="B1288" t="str">
            <v>Port Washington-Saukville</v>
          </cell>
          <cell r="C1288" t="str">
            <v>USA &amp; Canada</v>
          </cell>
          <cell r="D1288">
            <v>0</v>
          </cell>
          <cell r="E1288">
            <v>46</v>
          </cell>
          <cell r="F1288">
            <v>48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2</v>
          </cell>
        </row>
        <row r="1289">
          <cell r="A1289">
            <v>2759</v>
          </cell>
          <cell r="B1289" t="str">
            <v>Ripon</v>
          </cell>
          <cell r="C1289" t="str">
            <v>USA &amp; Canada</v>
          </cell>
          <cell r="D1289">
            <v>0</v>
          </cell>
          <cell r="E1289">
            <v>63</v>
          </cell>
          <cell r="F1289">
            <v>64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1</v>
          </cell>
        </row>
        <row r="1290">
          <cell r="A1290">
            <v>2760</v>
          </cell>
          <cell r="B1290" t="str">
            <v>Sheboygan</v>
          </cell>
          <cell r="C1290" t="str">
            <v>USA &amp; Canada</v>
          </cell>
          <cell r="D1290">
            <v>0</v>
          </cell>
          <cell r="E1290">
            <v>98</v>
          </cell>
          <cell r="F1290">
            <v>100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2</v>
          </cell>
        </row>
        <row r="1291">
          <cell r="A1291">
            <v>2762</v>
          </cell>
          <cell r="B1291" t="str">
            <v>Slinger-Allenton</v>
          </cell>
          <cell r="C1291" t="str">
            <v>USA &amp; Canada</v>
          </cell>
          <cell r="D1291">
            <v>0</v>
          </cell>
          <cell r="E1291">
            <v>25</v>
          </cell>
          <cell r="F1291">
            <v>28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3</v>
          </cell>
        </row>
        <row r="1292">
          <cell r="A1292">
            <v>2763</v>
          </cell>
          <cell r="B1292" t="str">
            <v>Thiensville-Mequon</v>
          </cell>
          <cell r="C1292" t="str">
            <v>USA &amp; Canada</v>
          </cell>
          <cell r="D1292">
            <v>0</v>
          </cell>
          <cell r="E1292">
            <v>49</v>
          </cell>
          <cell r="F1292">
            <v>49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>
            <v>2764</v>
          </cell>
          <cell r="B1293" t="str">
            <v>Two Rivers</v>
          </cell>
          <cell r="C1293" t="str">
            <v>USA &amp; Canada</v>
          </cell>
          <cell r="D1293">
            <v>0</v>
          </cell>
          <cell r="E1293">
            <v>24</v>
          </cell>
          <cell r="F1293">
            <v>25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1</v>
          </cell>
        </row>
        <row r="1294">
          <cell r="A1294">
            <v>2765</v>
          </cell>
          <cell r="B1294" t="str">
            <v>Geneva Lake West</v>
          </cell>
          <cell r="C1294" t="str">
            <v>USA &amp; Canada</v>
          </cell>
          <cell r="D1294">
            <v>0</v>
          </cell>
          <cell r="E1294">
            <v>52</v>
          </cell>
          <cell r="F1294">
            <v>52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>
            <v>2766</v>
          </cell>
          <cell r="B1295" t="str">
            <v>Waukesha</v>
          </cell>
          <cell r="C1295" t="str">
            <v>USA &amp; Canada</v>
          </cell>
          <cell r="D1295">
            <v>0</v>
          </cell>
          <cell r="E1295">
            <v>67</v>
          </cell>
          <cell r="F1295">
            <v>66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-1</v>
          </cell>
        </row>
        <row r="1296">
          <cell r="A1296">
            <v>2767</v>
          </cell>
          <cell r="B1296" t="str">
            <v>Wautoma</v>
          </cell>
          <cell r="C1296" t="str">
            <v>USA &amp; Canada</v>
          </cell>
          <cell r="D1296">
            <v>0</v>
          </cell>
          <cell r="E1296">
            <v>48</v>
          </cell>
          <cell r="F1296">
            <v>48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>
            <v>2768</v>
          </cell>
          <cell r="B1297" t="str">
            <v>Wauwatosa</v>
          </cell>
          <cell r="C1297" t="str">
            <v>USA &amp; Canada</v>
          </cell>
          <cell r="D1297">
            <v>0</v>
          </cell>
          <cell r="E1297">
            <v>33</v>
          </cell>
          <cell r="F1297">
            <v>25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-8</v>
          </cell>
        </row>
        <row r="1298">
          <cell r="A1298">
            <v>2769</v>
          </cell>
          <cell r="B1298" t="str">
            <v>West Allis</v>
          </cell>
          <cell r="C1298" t="str">
            <v>USA &amp; Canada</v>
          </cell>
          <cell r="D1298">
            <v>0</v>
          </cell>
          <cell r="E1298">
            <v>46</v>
          </cell>
          <cell r="F1298">
            <v>41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-5</v>
          </cell>
        </row>
        <row r="1299">
          <cell r="A1299">
            <v>2770</v>
          </cell>
          <cell r="B1299" t="str">
            <v>West Bend</v>
          </cell>
          <cell r="C1299" t="str">
            <v>USA &amp; Canada</v>
          </cell>
          <cell r="D1299">
            <v>0</v>
          </cell>
          <cell r="E1299">
            <v>41</v>
          </cell>
          <cell r="F1299">
            <v>48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7</v>
          </cell>
        </row>
        <row r="1300">
          <cell r="A1300">
            <v>2772</v>
          </cell>
          <cell r="B1300" t="str">
            <v>Whitewater</v>
          </cell>
          <cell r="C1300" t="str">
            <v>USA &amp; Canada</v>
          </cell>
          <cell r="D1300">
            <v>0</v>
          </cell>
          <cell r="E1300">
            <v>30</v>
          </cell>
          <cell r="F1300">
            <v>27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-3</v>
          </cell>
        </row>
        <row r="1301">
          <cell r="A1301">
            <v>2773</v>
          </cell>
          <cell r="B1301" t="str">
            <v>Whitnall Park</v>
          </cell>
          <cell r="C1301" t="str">
            <v>USA &amp; Canada</v>
          </cell>
          <cell r="D1301">
            <v>0</v>
          </cell>
          <cell r="E1301">
            <v>27</v>
          </cell>
          <cell r="F1301">
            <v>21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-6</v>
          </cell>
        </row>
        <row r="1302">
          <cell r="A1302">
            <v>21301</v>
          </cell>
          <cell r="B1302" t="str">
            <v>Waukesha Sunrise</v>
          </cell>
          <cell r="C1302" t="str">
            <v>USA &amp; Canada</v>
          </cell>
          <cell r="D1302">
            <v>0</v>
          </cell>
          <cell r="E1302">
            <v>26</v>
          </cell>
          <cell r="F1302">
            <v>26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>
            <v>22545</v>
          </cell>
          <cell r="B1303" t="str">
            <v>Sheboygan Early Birds</v>
          </cell>
          <cell r="C1303" t="str">
            <v>USA &amp; Canada</v>
          </cell>
          <cell r="D1303">
            <v>0</v>
          </cell>
          <cell r="E1303">
            <v>42</v>
          </cell>
          <cell r="F1303">
            <v>42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>
            <v>22662</v>
          </cell>
          <cell r="B1304" t="str">
            <v>Racine-Founder's</v>
          </cell>
          <cell r="C1304" t="str">
            <v>USA &amp; Canada</v>
          </cell>
          <cell r="D1304">
            <v>0</v>
          </cell>
          <cell r="E1304">
            <v>110</v>
          </cell>
          <cell r="F1304">
            <v>112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2</v>
          </cell>
        </row>
        <row r="1305">
          <cell r="A1305">
            <v>22803</v>
          </cell>
          <cell r="B1305" t="str">
            <v>Wauwatosa-Mayfair</v>
          </cell>
          <cell r="C1305" t="str">
            <v>USA &amp; Canada</v>
          </cell>
          <cell r="D1305">
            <v>0</v>
          </cell>
          <cell r="E1305">
            <v>22</v>
          </cell>
          <cell r="F1305">
            <v>22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>
            <v>27051</v>
          </cell>
          <cell r="B1306" t="str">
            <v>Mequon-Thiensville Sunrise</v>
          </cell>
          <cell r="C1306" t="str">
            <v>USA &amp; Canada</v>
          </cell>
          <cell r="D1306">
            <v>0</v>
          </cell>
          <cell r="E1306">
            <v>49</v>
          </cell>
          <cell r="F1306">
            <v>52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3</v>
          </cell>
        </row>
        <row r="1307">
          <cell r="A1307">
            <v>27074</v>
          </cell>
          <cell r="B1307" t="str">
            <v>West Bend Sunrise</v>
          </cell>
          <cell r="C1307" t="str">
            <v>USA &amp; Canada</v>
          </cell>
          <cell r="D1307">
            <v>0</v>
          </cell>
          <cell r="E1307">
            <v>47</v>
          </cell>
          <cell r="F1307">
            <v>51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4</v>
          </cell>
        </row>
        <row r="1308">
          <cell r="A1308">
            <v>27197</v>
          </cell>
          <cell r="B1308" t="str">
            <v>Mukwonago</v>
          </cell>
          <cell r="C1308" t="str">
            <v>USA &amp; Canada</v>
          </cell>
          <cell r="D1308">
            <v>0</v>
          </cell>
          <cell r="E1308">
            <v>35</v>
          </cell>
          <cell r="F1308">
            <v>34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-1</v>
          </cell>
        </row>
        <row r="1309">
          <cell r="A1309">
            <v>27684</v>
          </cell>
          <cell r="B1309" t="str">
            <v>Fond du Lac-Morning</v>
          </cell>
          <cell r="C1309" t="str">
            <v>USA &amp; Canada</v>
          </cell>
          <cell r="D1309">
            <v>0</v>
          </cell>
          <cell r="E1309">
            <v>90</v>
          </cell>
          <cell r="F1309">
            <v>88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-2</v>
          </cell>
        </row>
        <row r="1310">
          <cell r="A1310">
            <v>28131</v>
          </cell>
          <cell r="B1310" t="str">
            <v>Manitowoc-Sunrise</v>
          </cell>
          <cell r="C1310" t="str">
            <v>USA &amp; Canada</v>
          </cell>
          <cell r="D1310">
            <v>0</v>
          </cell>
          <cell r="E1310">
            <v>21</v>
          </cell>
          <cell r="F1310">
            <v>20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-1</v>
          </cell>
        </row>
        <row r="1311">
          <cell r="A1311">
            <v>28193</v>
          </cell>
          <cell r="B1311" t="str">
            <v>E-Club of North East Wisconsin</v>
          </cell>
          <cell r="C1311" t="str">
            <v>USA &amp; Canada</v>
          </cell>
          <cell r="D1311">
            <v>0</v>
          </cell>
          <cell r="E1311">
            <v>12</v>
          </cell>
          <cell r="F1311">
            <v>12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>
            <v>82637</v>
          </cell>
          <cell r="B1312" t="str">
            <v>Milwaukee Amigos After Hours</v>
          </cell>
          <cell r="C1312" t="str">
            <v>USA &amp; Canada</v>
          </cell>
          <cell r="D1312">
            <v>0</v>
          </cell>
          <cell r="E1312">
            <v>17</v>
          </cell>
          <cell r="F1312">
            <v>17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>
            <v>82984</v>
          </cell>
          <cell r="B1313" t="str">
            <v>Fox Cities Morning (Neenah, Menasha)</v>
          </cell>
          <cell r="C1313" t="str">
            <v>USA &amp; Canada</v>
          </cell>
          <cell r="D1313">
            <v>0</v>
          </cell>
          <cell r="E1313">
            <v>22</v>
          </cell>
          <cell r="F1313">
            <v>23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1</v>
          </cell>
        </row>
        <row r="1314">
          <cell r="A1314">
            <v>86490</v>
          </cell>
          <cell r="B1314" t="str">
            <v>Mequon-Milwaukee Afterhours</v>
          </cell>
          <cell r="C1314" t="str">
            <v>USA &amp; Canada</v>
          </cell>
          <cell r="D1314">
            <v>0</v>
          </cell>
          <cell r="E1314">
            <v>29</v>
          </cell>
          <cell r="F1314">
            <v>21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-8</v>
          </cell>
        </row>
        <row r="1315">
          <cell r="A1315" t="str">
            <v>Existing Club Totals</v>
          </cell>
          <cell r="B1315">
            <v>0</v>
          </cell>
          <cell r="C1315">
            <v>0</v>
          </cell>
          <cell r="D1315">
            <v>0</v>
          </cell>
          <cell r="E1315">
            <v>2698</v>
          </cell>
          <cell r="F1315">
            <v>2647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-51</v>
          </cell>
        </row>
        <row r="1316">
          <cell r="A1316">
            <v>0</v>
          </cell>
        </row>
        <row r="1317">
          <cell r="A1317" t="str">
            <v>No New Clubs Chartered Since 1 July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Club ID</v>
          </cell>
          <cell r="B1318" t="str">
            <v>Club Name</v>
          </cell>
          <cell r="C1318" t="str">
            <v>Region 14 Name</v>
          </cell>
          <cell r="D1318">
            <v>0</v>
          </cell>
          <cell r="E1318" t="str">
            <v>Member Count @ 1 July</v>
          </cell>
          <cell r="F1318" t="str">
            <v>Member Count @ Current</v>
          </cell>
          <cell r="G1318">
            <v>0</v>
          </cell>
          <cell r="H1318" t="str">
            <v>Termination Reason</v>
          </cell>
          <cell r="I1318">
            <v>0</v>
          </cell>
          <cell r="J1318" t="str">
            <v>Termination Date</v>
          </cell>
          <cell r="K1318" t="str">
            <v>Net Change from 1 July</v>
          </cell>
        </row>
        <row r="1319">
          <cell r="A1319">
            <v>0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New Club Totals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D1321">
            <v>0</v>
          </cell>
          <cell r="G1321">
            <v>0</v>
          </cell>
          <cell r="I1321">
            <v>0</v>
          </cell>
        </row>
        <row r="1322">
          <cell r="A1322">
            <v>0</v>
          </cell>
          <cell r="B1322">
            <v>0</v>
          </cell>
          <cell r="C1322">
            <v>0</v>
          </cell>
          <cell r="D1322" t="str">
            <v>Member at 1 July</v>
          </cell>
          <cell r="E1322">
            <v>0</v>
          </cell>
          <cell r="F1322">
            <v>0</v>
          </cell>
          <cell r="G1322" t="str">
            <v>Member @ Current</v>
          </cell>
          <cell r="H1322">
            <v>0</v>
          </cell>
          <cell r="I1322" t="str">
            <v>Net Change from 1 July</v>
          </cell>
          <cell r="J1322">
            <v>0</v>
          </cell>
          <cell r="K1322">
            <v>0</v>
          </cell>
        </row>
        <row r="1323">
          <cell r="A1323" t="str">
            <v>Total Performance For District # 6270</v>
          </cell>
          <cell r="B1323">
            <v>0</v>
          </cell>
          <cell r="C1323">
            <v>0</v>
          </cell>
          <cell r="D1323">
            <v>2698</v>
          </cell>
          <cell r="E1323">
            <v>0</v>
          </cell>
          <cell r="F1323">
            <v>0</v>
          </cell>
          <cell r="G1323">
            <v>2647</v>
          </cell>
          <cell r="H1323">
            <v>0</v>
          </cell>
          <cell r="I1323">
            <v>-51</v>
          </cell>
          <cell r="J1323">
            <v>0</v>
          </cell>
          <cell r="K1323">
            <v>0</v>
          </cell>
        </row>
        <row r="1324">
          <cell r="A1324">
            <v>0</v>
          </cell>
        </row>
        <row r="1325">
          <cell r="A1325" t="str">
            <v>District ID 6420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Club ID</v>
          </cell>
          <cell r="B1326" t="str">
            <v>Club Name</v>
          </cell>
          <cell r="C1326" t="str">
            <v>Region 14 Name</v>
          </cell>
          <cell r="D1326">
            <v>0</v>
          </cell>
          <cell r="E1326" t="str">
            <v>Member Count @ 1 July</v>
          </cell>
          <cell r="F1326" t="str">
            <v>Member Count @ Current</v>
          </cell>
          <cell r="G1326">
            <v>0</v>
          </cell>
          <cell r="H1326" t="str">
            <v>Termination Reason</v>
          </cell>
          <cell r="I1326">
            <v>0</v>
          </cell>
          <cell r="J1326" t="str">
            <v>Termination Date</v>
          </cell>
          <cell r="K1326" t="str">
            <v>Net Change from 1 July</v>
          </cell>
        </row>
        <row r="1327">
          <cell r="A1327">
            <v>3060</v>
          </cell>
          <cell r="B1327" t="str">
            <v>Belvidere</v>
          </cell>
          <cell r="C1327" t="str">
            <v>USA &amp; Canada</v>
          </cell>
          <cell r="D1327">
            <v>0</v>
          </cell>
          <cell r="E1327">
            <v>29</v>
          </cell>
          <cell r="F1327">
            <v>27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-2</v>
          </cell>
        </row>
        <row r="1328">
          <cell r="A1328">
            <v>3062</v>
          </cell>
          <cell r="B1328" t="str">
            <v>Rockford East/Cherry Valley</v>
          </cell>
          <cell r="C1328" t="str">
            <v>USA &amp; Canada</v>
          </cell>
          <cell r="D1328">
            <v>0</v>
          </cell>
          <cell r="E1328">
            <v>27</v>
          </cell>
          <cell r="F1328">
            <v>24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-3</v>
          </cell>
        </row>
        <row r="1329">
          <cell r="A1329">
            <v>3063</v>
          </cell>
          <cell r="B1329" t="str">
            <v>DeKalb</v>
          </cell>
          <cell r="C1329" t="str">
            <v>USA &amp; Canada</v>
          </cell>
          <cell r="D1329">
            <v>0</v>
          </cell>
          <cell r="E1329">
            <v>24</v>
          </cell>
          <cell r="F1329">
            <v>24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>
            <v>3064</v>
          </cell>
          <cell r="B1330" t="str">
            <v>Dixon</v>
          </cell>
          <cell r="C1330" t="str">
            <v>USA &amp; Canada</v>
          </cell>
          <cell r="D1330">
            <v>0</v>
          </cell>
          <cell r="E1330">
            <v>43</v>
          </cell>
          <cell r="F1330">
            <v>50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7</v>
          </cell>
        </row>
        <row r="1331">
          <cell r="A1331">
            <v>3065</v>
          </cell>
          <cell r="B1331" t="str">
            <v>East Moline/Silvis</v>
          </cell>
          <cell r="C1331" t="str">
            <v>USA &amp; Canada</v>
          </cell>
          <cell r="D1331">
            <v>0</v>
          </cell>
          <cell r="E1331">
            <v>69</v>
          </cell>
          <cell r="F1331">
            <v>69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>
            <v>3067</v>
          </cell>
          <cell r="B1332" t="str">
            <v>Freeport</v>
          </cell>
          <cell r="C1332" t="str">
            <v>USA &amp; Canada</v>
          </cell>
          <cell r="D1332">
            <v>0</v>
          </cell>
          <cell r="E1332">
            <v>50</v>
          </cell>
          <cell r="F1332">
            <v>51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1</v>
          </cell>
        </row>
        <row r="1333">
          <cell r="A1333">
            <v>3068</v>
          </cell>
          <cell r="B1333" t="str">
            <v>Geneseo</v>
          </cell>
          <cell r="C1333" t="str">
            <v>USA &amp; Canada</v>
          </cell>
          <cell r="D1333">
            <v>0</v>
          </cell>
          <cell r="E1333">
            <v>43</v>
          </cell>
          <cell r="F1333">
            <v>44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1</v>
          </cell>
        </row>
        <row r="1334">
          <cell r="A1334">
            <v>3070</v>
          </cell>
          <cell r="B1334" t="str">
            <v>Granville/Putnam County</v>
          </cell>
          <cell r="C1334" t="str">
            <v>USA &amp; Canada</v>
          </cell>
          <cell r="D1334">
            <v>0</v>
          </cell>
          <cell r="E1334">
            <v>27</v>
          </cell>
          <cell r="F1334">
            <v>24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-3</v>
          </cell>
        </row>
        <row r="1335">
          <cell r="A1335">
            <v>3072</v>
          </cell>
          <cell r="B1335" t="str">
            <v>Henry</v>
          </cell>
          <cell r="C1335" t="str">
            <v>USA &amp; Canada</v>
          </cell>
          <cell r="D1335">
            <v>0</v>
          </cell>
          <cell r="E1335">
            <v>37</v>
          </cell>
          <cell r="F1335">
            <v>40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3</v>
          </cell>
        </row>
        <row r="1336">
          <cell r="A1336">
            <v>3073</v>
          </cell>
          <cell r="B1336" t="str">
            <v>Lacon</v>
          </cell>
          <cell r="C1336" t="str">
            <v>USA &amp; Canada</v>
          </cell>
          <cell r="D1336">
            <v>0</v>
          </cell>
          <cell r="E1336">
            <v>14</v>
          </cell>
          <cell r="F1336">
            <v>14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>
            <v>3074</v>
          </cell>
          <cell r="B1337" t="str">
            <v>La Salle</v>
          </cell>
          <cell r="C1337" t="str">
            <v>USA &amp; Canada</v>
          </cell>
          <cell r="D1337">
            <v>0</v>
          </cell>
          <cell r="E1337">
            <v>40</v>
          </cell>
          <cell r="F1337">
            <v>39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-1</v>
          </cell>
        </row>
        <row r="1338">
          <cell r="A1338">
            <v>3075</v>
          </cell>
          <cell r="B1338" t="str">
            <v>Loves Park</v>
          </cell>
          <cell r="C1338" t="str">
            <v>USA &amp; Canada</v>
          </cell>
          <cell r="D1338">
            <v>0</v>
          </cell>
          <cell r="E1338">
            <v>33</v>
          </cell>
          <cell r="F1338">
            <v>37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4</v>
          </cell>
        </row>
        <row r="1339">
          <cell r="A1339">
            <v>3077</v>
          </cell>
          <cell r="B1339" t="str">
            <v>Marseilles</v>
          </cell>
          <cell r="C1339" t="str">
            <v>USA &amp; Canada</v>
          </cell>
          <cell r="D1339">
            <v>0</v>
          </cell>
          <cell r="E1339">
            <v>19</v>
          </cell>
          <cell r="F1339">
            <v>19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>
            <v>3078</v>
          </cell>
          <cell r="B1340" t="str">
            <v>Mendota</v>
          </cell>
          <cell r="C1340" t="str">
            <v>USA &amp; Canada</v>
          </cell>
          <cell r="D1340">
            <v>0</v>
          </cell>
          <cell r="E1340">
            <v>6</v>
          </cell>
          <cell r="F1340">
            <v>6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>
            <v>3080</v>
          </cell>
          <cell r="B1341" t="str">
            <v>Moline</v>
          </cell>
          <cell r="C1341" t="str">
            <v>USA &amp; Canada</v>
          </cell>
          <cell r="D1341">
            <v>0</v>
          </cell>
          <cell r="E1341">
            <v>96</v>
          </cell>
          <cell r="F1341">
            <v>81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-15</v>
          </cell>
        </row>
        <row r="1342">
          <cell r="A1342">
            <v>3081</v>
          </cell>
          <cell r="B1342" t="str">
            <v>Morrison</v>
          </cell>
          <cell r="C1342" t="str">
            <v>USA &amp; Canada</v>
          </cell>
          <cell r="D1342">
            <v>0</v>
          </cell>
          <cell r="E1342">
            <v>42</v>
          </cell>
          <cell r="F1342">
            <v>44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2</v>
          </cell>
        </row>
        <row r="1343">
          <cell r="A1343">
            <v>3083</v>
          </cell>
          <cell r="B1343" t="str">
            <v>Oregon</v>
          </cell>
          <cell r="C1343" t="str">
            <v>USA &amp; Canada</v>
          </cell>
          <cell r="D1343">
            <v>0</v>
          </cell>
          <cell r="E1343">
            <v>35</v>
          </cell>
          <cell r="F1343">
            <v>33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-2</v>
          </cell>
        </row>
        <row r="1344">
          <cell r="A1344">
            <v>3084</v>
          </cell>
          <cell r="B1344" t="str">
            <v>Ottawa</v>
          </cell>
          <cell r="C1344" t="str">
            <v>USA &amp; Canada</v>
          </cell>
          <cell r="D1344">
            <v>0</v>
          </cell>
          <cell r="E1344">
            <v>68</v>
          </cell>
          <cell r="F1344">
            <v>61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-7</v>
          </cell>
        </row>
        <row r="1345">
          <cell r="A1345">
            <v>3085</v>
          </cell>
          <cell r="B1345" t="str">
            <v>Pecatonica</v>
          </cell>
          <cell r="C1345" t="str">
            <v>USA &amp; Canada</v>
          </cell>
          <cell r="D1345">
            <v>0</v>
          </cell>
          <cell r="E1345">
            <v>13</v>
          </cell>
          <cell r="F1345">
            <v>13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>
            <v>3086</v>
          </cell>
          <cell r="B1346" t="str">
            <v>Peru</v>
          </cell>
          <cell r="C1346" t="str">
            <v>USA &amp; Canada</v>
          </cell>
          <cell r="D1346">
            <v>0</v>
          </cell>
          <cell r="E1346">
            <v>56</v>
          </cell>
          <cell r="F1346">
            <v>53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-3</v>
          </cell>
        </row>
        <row r="1347">
          <cell r="A1347">
            <v>3087</v>
          </cell>
          <cell r="B1347" t="str">
            <v>Plano</v>
          </cell>
          <cell r="C1347" t="str">
            <v>USA &amp; Canada</v>
          </cell>
          <cell r="D1347">
            <v>0</v>
          </cell>
          <cell r="E1347">
            <v>9</v>
          </cell>
          <cell r="F1347">
            <v>12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3</v>
          </cell>
        </row>
        <row r="1348">
          <cell r="A1348">
            <v>3089</v>
          </cell>
          <cell r="B1348" t="str">
            <v>Princeton</v>
          </cell>
          <cell r="C1348" t="str">
            <v>USA &amp; Canada</v>
          </cell>
          <cell r="D1348">
            <v>0</v>
          </cell>
          <cell r="E1348">
            <v>49</v>
          </cell>
          <cell r="F1348">
            <v>48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-1</v>
          </cell>
        </row>
        <row r="1349">
          <cell r="A1349">
            <v>3090</v>
          </cell>
          <cell r="B1349" t="str">
            <v>Rochelle</v>
          </cell>
          <cell r="C1349" t="str">
            <v>USA &amp; Canada</v>
          </cell>
          <cell r="D1349">
            <v>0</v>
          </cell>
          <cell r="E1349">
            <v>64</v>
          </cell>
          <cell r="F1349">
            <v>64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>
            <v>3091</v>
          </cell>
          <cell r="B1350" t="str">
            <v>Rock Falls</v>
          </cell>
          <cell r="C1350" t="str">
            <v>USA &amp; Canada</v>
          </cell>
          <cell r="D1350">
            <v>0</v>
          </cell>
          <cell r="E1350">
            <v>23</v>
          </cell>
          <cell r="F1350">
            <v>24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1</v>
          </cell>
        </row>
        <row r="1351">
          <cell r="A1351">
            <v>3092</v>
          </cell>
          <cell r="B1351" t="str">
            <v>Rockford</v>
          </cell>
          <cell r="C1351" t="str">
            <v>USA &amp; Canada</v>
          </cell>
          <cell r="D1351">
            <v>0</v>
          </cell>
          <cell r="E1351">
            <v>117</v>
          </cell>
          <cell r="F1351">
            <v>118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1</v>
          </cell>
        </row>
        <row r="1352">
          <cell r="A1352">
            <v>3093</v>
          </cell>
          <cell r="B1352" t="str">
            <v>Rock Island</v>
          </cell>
          <cell r="C1352" t="str">
            <v>USA &amp; Canada</v>
          </cell>
          <cell r="D1352">
            <v>0</v>
          </cell>
          <cell r="E1352">
            <v>76</v>
          </cell>
          <cell r="F1352">
            <v>76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>
            <v>3094</v>
          </cell>
          <cell r="B1353" t="str">
            <v>Rockton-Roscoe</v>
          </cell>
          <cell r="C1353" t="str">
            <v>USA &amp; Canada</v>
          </cell>
          <cell r="D1353">
            <v>0</v>
          </cell>
          <cell r="E1353">
            <v>11</v>
          </cell>
          <cell r="F1353">
            <v>12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1</v>
          </cell>
        </row>
        <row r="1354">
          <cell r="A1354">
            <v>3095</v>
          </cell>
          <cell r="B1354" t="str">
            <v>Sandwich</v>
          </cell>
          <cell r="C1354" t="str">
            <v>USA &amp; Canada</v>
          </cell>
          <cell r="D1354">
            <v>0</v>
          </cell>
          <cell r="E1354">
            <v>7</v>
          </cell>
          <cell r="F1354">
            <v>5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-2</v>
          </cell>
        </row>
        <row r="1355">
          <cell r="A1355">
            <v>3096</v>
          </cell>
          <cell r="B1355" t="str">
            <v>Savanna</v>
          </cell>
          <cell r="C1355" t="str">
            <v>USA &amp; Canada</v>
          </cell>
          <cell r="D1355">
            <v>0</v>
          </cell>
          <cell r="E1355">
            <v>21</v>
          </cell>
          <cell r="F1355">
            <v>21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>
            <v>3098</v>
          </cell>
          <cell r="B1356" t="str">
            <v>Sterling</v>
          </cell>
          <cell r="C1356" t="str">
            <v>USA &amp; Canada</v>
          </cell>
          <cell r="D1356">
            <v>0</v>
          </cell>
          <cell r="E1356">
            <v>45</v>
          </cell>
          <cell r="F1356">
            <v>50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5</v>
          </cell>
        </row>
        <row r="1357">
          <cell r="A1357">
            <v>3099</v>
          </cell>
          <cell r="B1357" t="str">
            <v>Streator</v>
          </cell>
          <cell r="C1357" t="str">
            <v>USA &amp; Canada</v>
          </cell>
          <cell r="D1357">
            <v>0</v>
          </cell>
          <cell r="E1357">
            <v>21</v>
          </cell>
          <cell r="F1357">
            <v>20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-1</v>
          </cell>
        </row>
        <row r="1358">
          <cell r="A1358">
            <v>3100</v>
          </cell>
          <cell r="B1358" t="str">
            <v>Sycamore</v>
          </cell>
          <cell r="C1358" t="str">
            <v>USA &amp; Canada</v>
          </cell>
          <cell r="D1358">
            <v>0</v>
          </cell>
          <cell r="E1358">
            <v>102</v>
          </cell>
          <cell r="F1358">
            <v>102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>
            <v>3101</v>
          </cell>
          <cell r="B1359" t="str">
            <v>Milan Area, The</v>
          </cell>
          <cell r="C1359" t="str">
            <v>USA &amp; Canada</v>
          </cell>
          <cell r="D1359">
            <v>0</v>
          </cell>
          <cell r="E1359">
            <v>18</v>
          </cell>
          <cell r="F1359">
            <v>17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-1</v>
          </cell>
        </row>
        <row r="1360">
          <cell r="A1360">
            <v>3102</v>
          </cell>
          <cell r="B1360" t="str">
            <v>Toluca</v>
          </cell>
          <cell r="C1360" t="str">
            <v>USA &amp; Canada</v>
          </cell>
          <cell r="D1360">
            <v>0</v>
          </cell>
          <cell r="E1360">
            <v>25</v>
          </cell>
          <cell r="F1360">
            <v>30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5</v>
          </cell>
        </row>
        <row r="1361">
          <cell r="A1361">
            <v>3104</v>
          </cell>
          <cell r="B1361" t="str">
            <v>Walnut</v>
          </cell>
          <cell r="C1361" t="str">
            <v>USA &amp; Canada</v>
          </cell>
          <cell r="D1361">
            <v>0</v>
          </cell>
          <cell r="E1361">
            <v>34</v>
          </cell>
          <cell r="F1361">
            <v>33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-1</v>
          </cell>
        </row>
        <row r="1362">
          <cell r="A1362">
            <v>3105</v>
          </cell>
          <cell r="B1362" t="str">
            <v>Wenona</v>
          </cell>
          <cell r="C1362" t="str">
            <v>USA &amp; Canada</v>
          </cell>
          <cell r="D1362">
            <v>0</v>
          </cell>
          <cell r="E1362">
            <v>14</v>
          </cell>
          <cell r="F1362">
            <v>12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-2</v>
          </cell>
        </row>
        <row r="1363">
          <cell r="A1363">
            <v>21516</v>
          </cell>
          <cell r="B1363" t="str">
            <v>River Cities/Hampton/Rapids City/Port Byron</v>
          </cell>
          <cell r="C1363" t="str">
            <v>USA &amp; Canada</v>
          </cell>
          <cell r="D1363">
            <v>0</v>
          </cell>
          <cell r="E1363">
            <v>30</v>
          </cell>
          <cell r="F1363">
            <v>31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1</v>
          </cell>
        </row>
        <row r="1364">
          <cell r="A1364">
            <v>21517</v>
          </cell>
          <cell r="B1364" t="str">
            <v>Quad Cities (R.I.-Moline Milan E. Mol.)</v>
          </cell>
          <cell r="C1364" t="str">
            <v>USA &amp; Canada</v>
          </cell>
          <cell r="D1364">
            <v>0</v>
          </cell>
          <cell r="E1364">
            <v>13</v>
          </cell>
          <cell r="F1364">
            <v>13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>
            <v>21891</v>
          </cell>
          <cell r="B1365" t="str">
            <v>Galena</v>
          </cell>
          <cell r="C1365" t="str">
            <v>USA &amp; Canada</v>
          </cell>
          <cell r="D1365">
            <v>0</v>
          </cell>
          <cell r="E1365">
            <v>56</v>
          </cell>
          <cell r="F1365">
            <v>53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-3</v>
          </cell>
        </row>
        <row r="1366">
          <cell r="A1366">
            <v>23651</v>
          </cell>
          <cell r="B1366" t="str">
            <v>Mount Carroll</v>
          </cell>
          <cell r="C1366" t="str">
            <v>USA &amp; Canada</v>
          </cell>
          <cell r="D1366">
            <v>0</v>
          </cell>
          <cell r="E1366">
            <v>15</v>
          </cell>
          <cell r="F1366">
            <v>15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>
            <v>24332</v>
          </cell>
          <cell r="B1367" t="str">
            <v>Twin Cities (Rock Falls/Sterling)</v>
          </cell>
          <cell r="C1367" t="str">
            <v>USA &amp; Canada</v>
          </cell>
          <cell r="D1367">
            <v>0</v>
          </cell>
          <cell r="E1367">
            <v>26</v>
          </cell>
          <cell r="F1367">
            <v>24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-2</v>
          </cell>
        </row>
        <row r="1368">
          <cell r="A1368">
            <v>26475</v>
          </cell>
          <cell r="B1368" t="str">
            <v>Ottawa Sunrise</v>
          </cell>
          <cell r="C1368" t="str">
            <v>USA &amp; Canada</v>
          </cell>
          <cell r="D1368">
            <v>0</v>
          </cell>
          <cell r="E1368">
            <v>30</v>
          </cell>
          <cell r="F1368">
            <v>33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3</v>
          </cell>
        </row>
        <row r="1369">
          <cell r="A1369">
            <v>27228</v>
          </cell>
          <cell r="B1369" t="str">
            <v>Illinois Valley Sunrise (Peru)</v>
          </cell>
          <cell r="C1369" t="str">
            <v>USA &amp; Canada</v>
          </cell>
          <cell r="D1369">
            <v>0</v>
          </cell>
          <cell r="E1369">
            <v>39</v>
          </cell>
          <cell r="F1369">
            <v>29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-10</v>
          </cell>
        </row>
        <row r="1370">
          <cell r="A1370">
            <v>28295</v>
          </cell>
          <cell r="B1370" t="str">
            <v>Kishwaukee Sunrise (DeKalb)</v>
          </cell>
          <cell r="C1370" t="str">
            <v>USA &amp; Canada</v>
          </cell>
          <cell r="D1370">
            <v>0</v>
          </cell>
          <cell r="E1370">
            <v>25</v>
          </cell>
          <cell r="F1370">
            <v>26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1</v>
          </cell>
        </row>
        <row r="1371">
          <cell r="A1371">
            <v>79671</v>
          </cell>
          <cell r="B1371" t="str">
            <v>Byron</v>
          </cell>
          <cell r="C1371" t="str">
            <v>USA &amp; Canada</v>
          </cell>
          <cell r="D1371">
            <v>0</v>
          </cell>
          <cell r="E1371">
            <v>16</v>
          </cell>
          <cell r="F1371">
            <v>18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2</v>
          </cell>
        </row>
        <row r="1372">
          <cell r="A1372">
            <v>86484</v>
          </cell>
          <cell r="B1372" t="str">
            <v>Twin Rivers After Hours, Moline</v>
          </cell>
          <cell r="C1372" t="str">
            <v>USA &amp; Canada</v>
          </cell>
          <cell r="D1372">
            <v>0</v>
          </cell>
          <cell r="E1372">
            <v>26</v>
          </cell>
          <cell r="F1372">
            <v>26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Existing Club Totals</v>
          </cell>
          <cell r="B1373">
            <v>0</v>
          </cell>
          <cell r="C1373">
            <v>0</v>
          </cell>
          <cell r="D1373">
            <v>0</v>
          </cell>
          <cell r="E1373">
            <v>1683</v>
          </cell>
          <cell r="F1373">
            <v>1665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-18</v>
          </cell>
        </row>
        <row r="1374">
          <cell r="A1374">
            <v>0</v>
          </cell>
        </row>
        <row r="1375">
          <cell r="A1375" t="str">
            <v>No New Clubs Chartered Since 1 July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Club ID</v>
          </cell>
          <cell r="B1376" t="str">
            <v>Club Name</v>
          </cell>
          <cell r="C1376" t="str">
            <v>Region 14 Name</v>
          </cell>
          <cell r="D1376">
            <v>0</v>
          </cell>
          <cell r="E1376" t="str">
            <v>Member Count @ 1 July</v>
          </cell>
          <cell r="F1376" t="str">
            <v>Member Count @ Current</v>
          </cell>
          <cell r="G1376">
            <v>0</v>
          </cell>
          <cell r="H1376" t="str">
            <v>Termination Reason</v>
          </cell>
          <cell r="I1376">
            <v>0</v>
          </cell>
          <cell r="J1376" t="str">
            <v>Termination Date</v>
          </cell>
          <cell r="K1376" t="str">
            <v>Net Change from 1 July</v>
          </cell>
        </row>
        <row r="1377">
          <cell r="A1377">
            <v>0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New Club Totals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D1379">
            <v>0</v>
          </cell>
          <cell r="G1379">
            <v>0</v>
          </cell>
          <cell r="I1379">
            <v>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 t="str">
            <v>Member at 1 July</v>
          </cell>
          <cell r="E1380">
            <v>0</v>
          </cell>
          <cell r="F1380">
            <v>0</v>
          </cell>
          <cell r="G1380" t="str">
            <v>Member @ Current</v>
          </cell>
          <cell r="H1380">
            <v>0</v>
          </cell>
          <cell r="I1380" t="str">
            <v>Net Change from 1 July</v>
          </cell>
          <cell r="J1380">
            <v>0</v>
          </cell>
          <cell r="K1380">
            <v>0</v>
          </cell>
        </row>
        <row r="1381">
          <cell r="A1381" t="str">
            <v>Total Performance For District # 6420</v>
          </cell>
          <cell r="B1381">
            <v>0</v>
          </cell>
          <cell r="C1381">
            <v>0</v>
          </cell>
          <cell r="D1381">
            <v>1683</v>
          </cell>
          <cell r="E1381">
            <v>0</v>
          </cell>
          <cell r="F1381">
            <v>0</v>
          </cell>
          <cell r="G1381">
            <v>1665</v>
          </cell>
          <cell r="H1381">
            <v>0</v>
          </cell>
          <cell r="I1381">
            <v>-18</v>
          </cell>
          <cell r="J1381">
            <v>0</v>
          </cell>
          <cell r="K1381">
            <v>0</v>
          </cell>
        </row>
        <row r="1382">
          <cell r="A1382">
            <v>0</v>
          </cell>
        </row>
        <row r="1383">
          <cell r="A1383" t="str">
            <v>District ID 6440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Club ID</v>
          </cell>
          <cell r="B1384" t="str">
            <v>Club Name</v>
          </cell>
          <cell r="C1384" t="str">
            <v>Region 14 Name</v>
          </cell>
          <cell r="D1384">
            <v>0</v>
          </cell>
          <cell r="E1384" t="str">
            <v>Member Count @ 1 July</v>
          </cell>
          <cell r="F1384" t="str">
            <v>Member Count @ Current</v>
          </cell>
          <cell r="G1384">
            <v>0</v>
          </cell>
          <cell r="H1384" t="str">
            <v>Termination Reason</v>
          </cell>
          <cell r="I1384">
            <v>0</v>
          </cell>
          <cell r="J1384" t="str">
            <v>Termination Date</v>
          </cell>
          <cell r="K1384" t="str">
            <v>Net Change from 1 July</v>
          </cell>
        </row>
        <row r="1385">
          <cell r="A1385">
            <v>3106</v>
          </cell>
          <cell r="B1385" t="str">
            <v>Antioch</v>
          </cell>
          <cell r="C1385" t="str">
            <v>USA &amp; Canada</v>
          </cell>
          <cell r="D1385">
            <v>0</v>
          </cell>
          <cell r="E1385">
            <v>41</v>
          </cell>
          <cell r="F1385">
            <v>40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-1</v>
          </cell>
        </row>
        <row r="1386">
          <cell r="A1386">
            <v>3107</v>
          </cell>
          <cell r="B1386" t="str">
            <v>Arlington Heights</v>
          </cell>
          <cell r="C1386" t="str">
            <v>USA &amp; Canada</v>
          </cell>
          <cell r="D1386">
            <v>0</v>
          </cell>
          <cell r="E1386">
            <v>83</v>
          </cell>
          <cell r="F1386">
            <v>76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-7</v>
          </cell>
        </row>
        <row r="1387">
          <cell r="A1387">
            <v>3108</v>
          </cell>
          <cell r="B1387" t="str">
            <v>Barrington</v>
          </cell>
          <cell r="C1387" t="str">
            <v>USA &amp; Canada</v>
          </cell>
          <cell r="D1387">
            <v>0</v>
          </cell>
          <cell r="E1387">
            <v>22</v>
          </cell>
          <cell r="F1387">
            <v>21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-1</v>
          </cell>
        </row>
        <row r="1388">
          <cell r="A1388">
            <v>3109</v>
          </cell>
          <cell r="B1388" t="str">
            <v>Bartlett</v>
          </cell>
          <cell r="C1388" t="str">
            <v>USA &amp; Canada</v>
          </cell>
          <cell r="D1388">
            <v>0</v>
          </cell>
          <cell r="E1388">
            <v>30</v>
          </cell>
          <cell r="F1388">
            <v>25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-5</v>
          </cell>
        </row>
        <row r="1389">
          <cell r="A1389">
            <v>3110</v>
          </cell>
          <cell r="B1389" t="str">
            <v>Batavia</v>
          </cell>
          <cell r="C1389" t="str">
            <v>USA &amp; Canada</v>
          </cell>
          <cell r="D1389">
            <v>0</v>
          </cell>
          <cell r="E1389">
            <v>27</v>
          </cell>
          <cell r="F1389">
            <v>26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-1</v>
          </cell>
        </row>
        <row r="1390">
          <cell r="A1390">
            <v>3111</v>
          </cell>
          <cell r="B1390" t="str">
            <v>Buffalo Grove</v>
          </cell>
          <cell r="C1390" t="str">
            <v>USA &amp; Canada</v>
          </cell>
          <cell r="D1390">
            <v>0</v>
          </cell>
          <cell r="E1390">
            <v>51</v>
          </cell>
          <cell r="F1390">
            <v>52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1</v>
          </cell>
        </row>
        <row r="1391">
          <cell r="A1391">
            <v>3112</v>
          </cell>
          <cell r="B1391" t="str">
            <v>Carol Stream</v>
          </cell>
          <cell r="C1391" t="str">
            <v>USA &amp; Canada</v>
          </cell>
          <cell r="D1391">
            <v>0</v>
          </cell>
          <cell r="E1391">
            <v>21</v>
          </cell>
          <cell r="F1391">
            <v>21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>
            <v>3113</v>
          </cell>
          <cell r="B1392" t="str">
            <v>Cary-Grove</v>
          </cell>
          <cell r="C1392" t="str">
            <v>USA &amp; Canada</v>
          </cell>
          <cell r="D1392">
            <v>0</v>
          </cell>
          <cell r="E1392">
            <v>18</v>
          </cell>
          <cell r="F1392">
            <v>20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2</v>
          </cell>
        </row>
        <row r="1393">
          <cell r="A1393">
            <v>3115</v>
          </cell>
          <cell r="B1393" t="str">
            <v>Deerfield</v>
          </cell>
          <cell r="C1393" t="str">
            <v>USA &amp; Canada</v>
          </cell>
          <cell r="D1393">
            <v>0</v>
          </cell>
          <cell r="E1393">
            <v>31</v>
          </cell>
          <cell r="F1393">
            <v>28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-3</v>
          </cell>
        </row>
        <row r="1394">
          <cell r="A1394">
            <v>3117</v>
          </cell>
          <cell r="B1394" t="str">
            <v>Dundee Township</v>
          </cell>
          <cell r="C1394" t="str">
            <v>USA &amp; Canada</v>
          </cell>
          <cell r="D1394">
            <v>0</v>
          </cell>
          <cell r="E1394">
            <v>25</v>
          </cell>
          <cell r="F1394">
            <v>27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2</v>
          </cell>
        </row>
        <row r="1395">
          <cell r="A1395">
            <v>3118</v>
          </cell>
          <cell r="B1395" t="str">
            <v>Elgin</v>
          </cell>
          <cell r="C1395" t="str">
            <v>USA &amp; Canada</v>
          </cell>
          <cell r="D1395">
            <v>0</v>
          </cell>
          <cell r="E1395">
            <v>39</v>
          </cell>
          <cell r="F1395">
            <v>31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-8</v>
          </cell>
        </row>
        <row r="1396">
          <cell r="A1396">
            <v>3119</v>
          </cell>
          <cell r="B1396" t="str">
            <v>Elk Grove Village</v>
          </cell>
          <cell r="C1396" t="str">
            <v>USA &amp; Canada</v>
          </cell>
          <cell r="D1396">
            <v>0</v>
          </cell>
          <cell r="E1396">
            <v>27</v>
          </cell>
          <cell r="F1396">
            <v>25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-2</v>
          </cell>
        </row>
        <row r="1397">
          <cell r="A1397">
            <v>3120</v>
          </cell>
          <cell r="B1397" t="str">
            <v>Evanston</v>
          </cell>
          <cell r="C1397" t="str">
            <v>USA &amp; Canada</v>
          </cell>
          <cell r="D1397">
            <v>0</v>
          </cell>
          <cell r="E1397">
            <v>47</v>
          </cell>
          <cell r="F1397">
            <v>43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-4</v>
          </cell>
        </row>
        <row r="1398">
          <cell r="A1398">
            <v>3121</v>
          </cell>
          <cell r="B1398" t="str">
            <v>Fox Lake-Round Lake Area</v>
          </cell>
          <cell r="C1398" t="str">
            <v>USA &amp; Canada</v>
          </cell>
          <cell r="D1398">
            <v>0</v>
          </cell>
          <cell r="E1398">
            <v>16</v>
          </cell>
          <cell r="F1398">
            <v>13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-3</v>
          </cell>
        </row>
        <row r="1399">
          <cell r="A1399">
            <v>3122</v>
          </cell>
          <cell r="B1399" t="str">
            <v>Geneva</v>
          </cell>
          <cell r="C1399" t="str">
            <v>USA &amp; Canada</v>
          </cell>
          <cell r="D1399">
            <v>0</v>
          </cell>
          <cell r="E1399">
            <v>24</v>
          </cell>
          <cell r="F1399">
            <v>23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-1</v>
          </cell>
        </row>
        <row r="1400">
          <cell r="A1400">
            <v>3123</v>
          </cell>
          <cell r="B1400" t="str">
            <v>Glencoe</v>
          </cell>
          <cell r="C1400" t="str">
            <v>USA &amp; Canada</v>
          </cell>
          <cell r="D1400">
            <v>0</v>
          </cell>
          <cell r="E1400">
            <v>13</v>
          </cell>
          <cell r="F1400">
            <v>15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2</v>
          </cell>
        </row>
        <row r="1401">
          <cell r="A1401">
            <v>3125</v>
          </cell>
          <cell r="B1401" t="str">
            <v>Glen Ellyn</v>
          </cell>
          <cell r="C1401" t="str">
            <v>USA &amp; Canada</v>
          </cell>
          <cell r="D1401">
            <v>0</v>
          </cell>
          <cell r="E1401">
            <v>43</v>
          </cell>
          <cell r="F1401">
            <v>40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-3</v>
          </cell>
        </row>
        <row r="1402">
          <cell r="A1402">
            <v>3126</v>
          </cell>
          <cell r="B1402" t="str">
            <v>Glenview</v>
          </cell>
          <cell r="C1402" t="str">
            <v>USA &amp; Canada</v>
          </cell>
          <cell r="D1402">
            <v>0</v>
          </cell>
          <cell r="E1402">
            <v>11</v>
          </cell>
          <cell r="F1402">
            <v>12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1</v>
          </cell>
        </row>
        <row r="1403">
          <cell r="A1403">
            <v>3127</v>
          </cell>
          <cell r="B1403" t="str">
            <v>Highland Park/Highwood</v>
          </cell>
          <cell r="C1403" t="str">
            <v>USA &amp; Canada</v>
          </cell>
          <cell r="D1403">
            <v>0</v>
          </cell>
          <cell r="E1403">
            <v>48</v>
          </cell>
          <cell r="F1403">
            <v>53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5</v>
          </cell>
        </row>
        <row r="1404">
          <cell r="A1404">
            <v>3128</v>
          </cell>
          <cell r="B1404" t="str">
            <v>Lake Forest-Lake Bluff</v>
          </cell>
          <cell r="C1404" t="str">
            <v>USA &amp; Canada</v>
          </cell>
          <cell r="D1404">
            <v>0</v>
          </cell>
          <cell r="E1404">
            <v>62</v>
          </cell>
          <cell r="F1404">
            <v>61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-1</v>
          </cell>
        </row>
        <row r="1405">
          <cell r="A1405">
            <v>3129</v>
          </cell>
          <cell r="B1405" t="str">
            <v>Lake Zurich</v>
          </cell>
          <cell r="C1405" t="str">
            <v>USA &amp; Canada</v>
          </cell>
          <cell r="D1405">
            <v>0</v>
          </cell>
          <cell r="E1405">
            <v>21</v>
          </cell>
          <cell r="F1405">
            <v>24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3</v>
          </cell>
        </row>
        <row r="1406">
          <cell r="A1406">
            <v>3131</v>
          </cell>
          <cell r="B1406" t="str">
            <v>Lombard</v>
          </cell>
          <cell r="C1406" t="str">
            <v>USA &amp; Canada</v>
          </cell>
          <cell r="D1406">
            <v>0</v>
          </cell>
          <cell r="E1406">
            <v>28</v>
          </cell>
          <cell r="F1406">
            <v>26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-2</v>
          </cell>
        </row>
        <row r="1407">
          <cell r="A1407">
            <v>3132</v>
          </cell>
          <cell r="B1407" t="str">
            <v>McHenry</v>
          </cell>
          <cell r="C1407" t="str">
            <v>USA &amp; Canada</v>
          </cell>
          <cell r="D1407">
            <v>0</v>
          </cell>
          <cell r="E1407">
            <v>27</v>
          </cell>
          <cell r="F1407">
            <v>26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-1</v>
          </cell>
        </row>
        <row r="1408">
          <cell r="A1408">
            <v>3133</v>
          </cell>
          <cell r="B1408" t="str">
            <v>River Cities-Greater Mount Prospect Area</v>
          </cell>
          <cell r="C1408" t="str">
            <v>USA &amp; Canada</v>
          </cell>
          <cell r="D1408">
            <v>0</v>
          </cell>
          <cell r="E1408">
            <v>30</v>
          </cell>
          <cell r="F1408">
            <v>31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1</v>
          </cell>
        </row>
        <row r="1409">
          <cell r="A1409">
            <v>3134</v>
          </cell>
          <cell r="B1409" t="str">
            <v>Mundelein-Vernon Hills</v>
          </cell>
          <cell r="C1409" t="str">
            <v>USA &amp; Canada</v>
          </cell>
          <cell r="D1409">
            <v>0</v>
          </cell>
          <cell r="E1409">
            <v>24</v>
          </cell>
          <cell r="F1409">
            <v>27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3</v>
          </cell>
        </row>
        <row r="1410">
          <cell r="A1410">
            <v>3136</v>
          </cell>
          <cell r="B1410" t="str">
            <v>Northbrook</v>
          </cell>
          <cell r="C1410" t="str">
            <v>USA &amp; Canada</v>
          </cell>
          <cell r="D1410">
            <v>0</v>
          </cell>
          <cell r="E1410">
            <v>68</v>
          </cell>
          <cell r="F1410">
            <v>67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-1</v>
          </cell>
        </row>
        <row r="1411">
          <cell r="A1411">
            <v>3137</v>
          </cell>
          <cell r="B1411" t="str">
            <v>North Chicago</v>
          </cell>
          <cell r="C1411" t="str">
            <v>USA &amp; Canada</v>
          </cell>
          <cell r="D1411">
            <v>0</v>
          </cell>
          <cell r="E1411">
            <v>10</v>
          </cell>
          <cell r="F1411">
            <v>14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4</v>
          </cell>
        </row>
        <row r="1412">
          <cell r="A1412">
            <v>3138</v>
          </cell>
          <cell r="B1412" t="str">
            <v>Palatine</v>
          </cell>
          <cell r="C1412" t="str">
            <v>USA &amp; Canada</v>
          </cell>
          <cell r="D1412">
            <v>0</v>
          </cell>
          <cell r="E1412">
            <v>32</v>
          </cell>
          <cell r="F1412">
            <v>32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>
            <v>3139</v>
          </cell>
          <cell r="B1413" t="str">
            <v>Park Ridge</v>
          </cell>
          <cell r="C1413" t="str">
            <v>USA &amp; Canada</v>
          </cell>
          <cell r="D1413">
            <v>0</v>
          </cell>
          <cell r="E1413">
            <v>33</v>
          </cell>
          <cell r="F1413">
            <v>33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>
            <v>3140</v>
          </cell>
          <cell r="B1414" t="str">
            <v>Richmond-Spring Grove Area</v>
          </cell>
          <cell r="C1414" t="str">
            <v>USA &amp; Canada</v>
          </cell>
          <cell r="D1414">
            <v>0</v>
          </cell>
          <cell r="E1414">
            <v>27</v>
          </cell>
          <cell r="F1414">
            <v>26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-1</v>
          </cell>
        </row>
        <row r="1415">
          <cell r="A1415">
            <v>3141</v>
          </cell>
          <cell r="B1415" t="str">
            <v>Rolling Meadows</v>
          </cell>
          <cell r="C1415" t="str">
            <v>USA &amp; Canada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 t="str">
            <v xml:space="preserve"> Club Resignation/Disband</v>
          </cell>
          <cell r="I1415">
            <v>0</v>
          </cell>
          <cell r="J1415" t="str">
            <v>02-Jul-2019</v>
          </cell>
          <cell r="K1415">
            <v>0</v>
          </cell>
        </row>
        <row r="1416">
          <cell r="A1416">
            <v>3142</v>
          </cell>
          <cell r="B1416" t="str">
            <v>St. Charles</v>
          </cell>
          <cell r="C1416" t="str">
            <v>USA &amp; Canada</v>
          </cell>
          <cell r="D1416">
            <v>0</v>
          </cell>
          <cell r="E1416">
            <v>21</v>
          </cell>
          <cell r="F1416">
            <v>20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-1</v>
          </cell>
        </row>
        <row r="1417">
          <cell r="A1417">
            <v>3143</v>
          </cell>
          <cell r="B1417" t="str">
            <v>Schaumburg-Hoffman Estates</v>
          </cell>
          <cell r="C1417" t="str">
            <v>USA &amp; Canada</v>
          </cell>
          <cell r="D1417">
            <v>0</v>
          </cell>
          <cell r="E1417">
            <v>61</v>
          </cell>
          <cell r="F1417">
            <v>68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7</v>
          </cell>
        </row>
        <row r="1418">
          <cell r="A1418">
            <v>3144</v>
          </cell>
          <cell r="B1418" t="str">
            <v>Skokie Valley</v>
          </cell>
          <cell r="C1418" t="str">
            <v>USA &amp; Canada</v>
          </cell>
          <cell r="D1418">
            <v>0</v>
          </cell>
          <cell r="E1418">
            <v>50</v>
          </cell>
          <cell r="F1418">
            <v>58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8</v>
          </cell>
        </row>
        <row r="1419">
          <cell r="A1419">
            <v>3145</v>
          </cell>
          <cell r="B1419" t="str">
            <v>Villa Park</v>
          </cell>
          <cell r="C1419" t="str">
            <v>USA &amp; Canada</v>
          </cell>
          <cell r="D1419">
            <v>0</v>
          </cell>
          <cell r="E1419">
            <v>19</v>
          </cell>
          <cell r="F1419">
            <v>18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-1</v>
          </cell>
        </row>
        <row r="1420">
          <cell r="A1420">
            <v>3146</v>
          </cell>
          <cell r="B1420" t="str">
            <v>Waukegan</v>
          </cell>
          <cell r="C1420" t="str">
            <v>USA &amp; Canada</v>
          </cell>
          <cell r="D1420">
            <v>0</v>
          </cell>
          <cell r="E1420">
            <v>25</v>
          </cell>
          <cell r="F1420">
            <v>20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-5</v>
          </cell>
        </row>
        <row r="1421">
          <cell r="A1421">
            <v>3147</v>
          </cell>
          <cell r="B1421" t="str">
            <v>West Chicago</v>
          </cell>
          <cell r="C1421" t="str">
            <v>USA &amp; Canada</v>
          </cell>
          <cell r="D1421">
            <v>0</v>
          </cell>
          <cell r="E1421">
            <v>12</v>
          </cell>
          <cell r="F1421">
            <v>12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>
            <v>3148</v>
          </cell>
          <cell r="B1422" t="str">
            <v>Wheaton</v>
          </cell>
          <cell r="C1422" t="str">
            <v>USA &amp; Canada</v>
          </cell>
          <cell r="D1422">
            <v>0</v>
          </cell>
          <cell r="E1422">
            <v>40</v>
          </cell>
          <cell r="F1422">
            <v>43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3</v>
          </cell>
        </row>
        <row r="1423">
          <cell r="A1423">
            <v>3149</v>
          </cell>
          <cell r="B1423" t="str">
            <v>Wheeling</v>
          </cell>
          <cell r="C1423" t="str">
            <v>USA &amp; Canada</v>
          </cell>
          <cell r="D1423">
            <v>0</v>
          </cell>
          <cell r="E1423">
            <v>17</v>
          </cell>
          <cell r="F1423">
            <v>16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-1</v>
          </cell>
        </row>
        <row r="1424">
          <cell r="A1424">
            <v>3150</v>
          </cell>
          <cell r="B1424" t="str">
            <v>Wilmette</v>
          </cell>
          <cell r="C1424" t="str">
            <v>USA &amp; Canada</v>
          </cell>
          <cell r="D1424">
            <v>0</v>
          </cell>
          <cell r="E1424">
            <v>49</v>
          </cell>
          <cell r="F1424">
            <v>56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7</v>
          </cell>
        </row>
        <row r="1425">
          <cell r="A1425">
            <v>3151</v>
          </cell>
          <cell r="B1425" t="str">
            <v>Winnetka Northfield</v>
          </cell>
          <cell r="C1425" t="str">
            <v>USA &amp; Canada</v>
          </cell>
          <cell r="D1425">
            <v>0</v>
          </cell>
          <cell r="E1425">
            <v>55</v>
          </cell>
          <cell r="F1425">
            <v>52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-3</v>
          </cell>
        </row>
        <row r="1426">
          <cell r="A1426">
            <v>3152</v>
          </cell>
          <cell r="B1426" t="str">
            <v>Woodstock</v>
          </cell>
          <cell r="C1426" t="str">
            <v>USA &amp; Canada</v>
          </cell>
          <cell r="D1426">
            <v>0</v>
          </cell>
          <cell r="E1426">
            <v>47</v>
          </cell>
          <cell r="F1426">
            <v>43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-4</v>
          </cell>
        </row>
        <row r="1427">
          <cell r="A1427">
            <v>22901</v>
          </cell>
          <cell r="B1427" t="str">
            <v>Evanston Lighthouse</v>
          </cell>
          <cell r="C1427" t="str">
            <v>USA &amp; Canada</v>
          </cell>
          <cell r="D1427">
            <v>0</v>
          </cell>
          <cell r="E1427">
            <v>74</v>
          </cell>
          <cell r="F1427">
            <v>74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>
            <v>24259</v>
          </cell>
          <cell r="B1428" t="str">
            <v>St. Charles Breakfast</v>
          </cell>
          <cell r="C1428" t="str">
            <v>USA &amp; Canada</v>
          </cell>
          <cell r="D1428">
            <v>0</v>
          </cell>
          <cell r="E1428">
            <v>26</v>
          </cell>
          <cell r="F1428">
            <v>21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-5</v>
          </cell>
        </row>
        <row r="1429">
          <cell r="A1429">
            <v>24505</v>
          </cell>
          <cell r="B1429" t="str">
            <v>Libertyville Sunrise</v>
          </cell>
          <cell r="C1429" t="str">
            <v>USA &amp; Canada</v>
          </cell>
          <cell r="D1429">
            <v>0</v>
          </cell>
          <cell r="E1429">
            <v>38</v>
          </cell>
          <cell r="F1429">
            <v>40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2</v>
          </cell>
        </row>
        <row r="1430">
          <cell r="A1430">
            <v>25240</v>
          </cell>
          <cell r="B1430" t="str">
            <v>Barrington Breakfast</v>
          </cell>
          <cell r="C1430" t="str">
            <v>USA &amp; Canada</v>
          </cell>
          <cell r="D1430">
            <v>0</v>
          </cell>
          <cell r="E1430">
            <v>45</v>
          </cell>
          <cell r="F1430">
            <v>41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-4</v>
          </cell>
        </row>
        <row r="1431">
          <cell r="A1431">
            <v>25288</v>
          </cell>
          <cell r="B1431" t="str">
            <v>Gurnee</v>
          </cell>
          <cell r="C1431" t="str">
            <v>USA &amp; Canada</v>
          </cell>
          <cell r="D1431">
            <v>0</v>
          </cell>
          <cell r="E1431">
            <v>34</v>
          </cell>
          <cell r="F1431">
            <v>32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-2</v>
          </cell>
        </row>
        <row r="1432">
          <cell r="A1432">
            <v>26025</v>
          </cell>
          <cell r="B1432" t="str">
            <v>Glenview-Sunrise</v>
          </cell>
          <cell r="C1432" t="str">
            <v>USA &amp; Canada</v>
          </cell>
          <cell r="D1432">
            <v>0</v>
          </cell>
          <cell r="E1432">
            <v>46</v>
          </cell>
          <cell r="F1432">
            <v>39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-7</v>
          </cell>
        </row>
        <row r="1433">
          <cell r="A1433">
            <v>26238</v>
          </cell>
          <cell r="B1433" t="str">
            <v>Elgin Breakfast</v>
          </cell>
          <cell r="C1433" t="str">
            <v>USA &amp; Canada</v>
          </cell>
          <cell r="D1433">
            <v>0</v>
          </cell>
          <cell r="E1433">
            <v>19</v>
          </cell>
          <cell r="F1433">
            <v>19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>
            <v>26757</v>
          </cell>
          <cell r="B1434" t="str">
            <v>Crystal Lake Dawnbreakers</v>
          </cell>
          <cell r="C1434" t="str">
            <v>USA &amp; Canada</v>
          </cell>
          <cell r="D1434">
            <v>0</v>
          </cell>
          <cell r="E1434">
            <v>29</v>
          </cell>
          <cell r="F1434">
            <v>29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>
            <v>27031</v>
          </cell>
          <cell r="B1435" t="str">
            <v>Schaumburg A.M.</v>
          </cell>
          <cell r="C1435" t="str">
            <v>USA &amp; Canada</v>
          </cell>
          <cell r="D1435">
            <v>0</v>
          </cell>
          <cell r="E1435">
            <v>19</v>
          </cell>
          <cell r="F1435">
            <v>17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-2</v>
          </cell>
        </row>
        <row r="1436">
          <cell r="A1436">
            <v>27231</v>
          </cell>
          <cell r="B1436" t="str">
            <v>Wilmette Harbor</v>
          </cell>
          <cell r="C1436" t="str">
            <v>USA &amp; Canada</v>
          </cell>
          <cell r="D1436">
            <v>0</v>
          </cell>
          <cell r="E1436">
            <v>39</v>
          </cell>
          <cell r="F1436">
            <v>37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-2</v>
          </cell>
        </row>
        <row r="1437">
          <cell r="A1437">
            <v>27535</v>
          </cell>
          <cell r="B1437" t="str">
            <v>Wauconda</v>
          </cell>
          <cell r="C1437" t="str">
            <v>USA &amp; Canada</v>
          </cell>
          <cell r="D1437">
            <v>0</v>
          </cell>
          <cell r="E1437">
            <v>12</v>
          </cell>
          <cell r="F1437">
            <v>9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-3</v>
          </cell>
        </row>
        <row r="1438">
          <cell r="A1438">
            <v>27650</v>
          </cell>
          <cell r="B1438" t="str">
            <v>Wheaton A.M.</v>
          </cell>
          <cell r="C1438" t="str">
            <v>USA &amp; Canada</v>
          </cell>
          <cell r="D1438">
            <v>0</v>
          </cell>
          <cell r="E1438">
            <v>22</v>
          </cell>
          <cell r="F1438">
            <v>23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1</v>
          </cell>
        </row>
        <row r="1439">
          <cell r="A1439">
            <v>28898</v>
          </cell>
          <cell r="B1439" t="str">
            <v>Algonquin</v>
          </cell>
          <cell r="C1439" t="str">
            <v>USA &amp; Canada</v>
          </cell>
          <cell r="D1439">
            <v>0</v>
          </cell>
          <cell r="E1439">
            <v>22</v>
          </cell>
          <cell r="F1439">
            <v>24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2</v>
          </cell>
        </row>
        <row r="1440">
          <cell r="A1440">
            <v>28908</v>
          </cell>
          <cell r="B1440" t="str">
            <v>Lincolnshire (Morning Star)</v>
          </cell>
          <cell r="C1440" t="str">
            <v>USA &amp; Canada</v>
          </cell>
          <cell r="D1440">
            <v>0</v>
          </cell>
          <cell r="E1440">
            <v>17</v>
          </cell>
          <cell r="F1440">
            <v>17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>
            <v>29550</v>
          </cell>
          <cell r="B1441" t="str">
            <v>Northbrook Early Risers</v>
          </cell>
          <cell r="C1441" t="str">
            <v>USA &amp; Canada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>
            <v>30427</v>
          </cell>
          <cell r="B1442" t="str">
            <v>Long Grove/Kildeer/Hawthorn Woods</v>
          </cell>
          <cell r="C1442" t="str">
            <v>USA &amp; Canada</v>
          </cell>
          <cell r="D1442">
            <v>0</v>
          </cell>
          <cell r="E1442">
            <v>15</v>
          </cell>
          <cell r="F1442">
            <v>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-2</v>
          </cell>
        </row>
        <row r="1443">
          <cell r="A1443">
            <v>50110</v>
          </cell>
          <cell r="B1443" t="str">
            <v>Bloomingdale-Roselle</v>
          </cell>
          <cell r="C1443" t="str">
            <v>USA &amp; Canada</v>
          </cell>
          <cell r="D1443">
            <v>0</v>
          </cell>
          <cell r="E1443">
            <v>21</v>
          </cell>
          <cell r="F1443">
            <v>23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2</v>
          </cell>
        </row>
        <row r="1444">
          <cell r="A1444">
            <v>51939</v>
          </cell>
          <cell r="B1444" t="str">
            <v>Illinois Beach Sunrise</v>
          </cell>
          <cell r="C1444" t="str">
            <v>USA &amp; Canada</v>
          </cell>
          <cell r="D1444">
            <v>0</v>
          </cell>
          <cell r="E1444">
            <v>31</v>
          </cell>
          <cell r="F1444">
            <v>31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>
            <v>53542</v>
          </cell>
          <cell r="B1445" t="str">
            <v>Huntley</v>
          </cell>
          <cell r="C1445" t="str">
            <v>USA &amp; Canada</v>
          </cell>
          <cell r="D1445">
            <v>0</v>
          </cell>
          <cell r="E1445">
            <v>15</v>
          </cell>
          <cell r="F1445">
            <v>15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>
            <v>66256</v>
          </cell>
          <cell r="B1446" t="str">
            <v>Lake In The Hills</v>
          </cell>
          <cell r="C1446" t="str">
            <v>USA &amp; Canada</v>
          </cell>
          <cell r="D1446">
            <v>0</v>
          </cell>
          <cell r="E1446">
            <v>15</v>
          </cell>
          <cell r="F1446">
            <v>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-1</v>
          </cell>
        </row>
        <row r="1447">
          <cell r="A1447">
            <v>71976</v>
          </cell>
          <cell r="B1447" t="str">
            <v>Grayslake</v>
          </cell>
          <cell r="C1447" t="str">
            <v>USA &amp; Canada</v>
          </cell>
          <cell r="D1447">
            <v>0</v>
          </cell>
          <cell r="E1447">
            <v>16</v>
          </cell>
          <cell r="F1447">
            <v>12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-4</v>
          </cell>
        </row>
        <row r="1448">
          <cell r="A1448">
            <v>80051</v>
          </cell>
          <cell r="B1448" t="str">
            <v>Chicagoland Korean-Northbrook</v>
          </cell>
          <cell r="C1448" t="str">
            <v>USA &amp; Canada</v>
          </cell>
          <cell r="D1448">
            <v>0</v>
          </cell>
          <cell r="E1448">
            <v>24</v>
          </cell>
          <cell r="F1448">
            <v>24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>
            <v>82603</v>
          </cell>
          <cell r="B1449" t="str">
            <v>Carpentersville Morning</v>
          </cell>
          <cell r="C1449" t="str">
            <v>USA &amp; Canada</v>
          </cell>
          <cell r="D1449">
            <v>0</v>
          </cell>
          <cell r="E1449">
            <v>16</v>
          </cell>
          <cell r="F1449">
            <v>22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6</v>
          </cell>
        </row>
        <row r="1450">
          <cell r="A1450">
            <v>83083</v>
          </cell>
          <cell r="B1450" t="str">
            <v>McHenry-Sunrise</v>
          </cell>
          <cell r="C1450" t="str">
            <v>USA &amp; Canada</v>
          </cell>
          <cell r="D1450">
            <v>0</v>
          </cell>
          <cell r="E1450">
            <v>17</v>
          </cell>
          <cell r="F1450">
            <v>17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>
            <v>84787</v>
          </cell>
          <cell r="B1451" t="str">
            <v>Fox Valley Sunset (Elgin/Algonquin/Crystal Lake)</v>
          </cell>
          <cell r="C1451" t="str">
            <v>USA &amp; Canada</v>
          </cell>
          <cell r="D1451">
            <v>0</v>
          </cell>
          <cell r="E1451">
            <v>22</v>
          </cell>
          <cell r="F1451">
            <v>21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-1</v>
          </cell>
        </row>
        <row r="1452">
          <cell r="A1452">
            <v>89059</v>
          </cell>
          <cell r="B1452" t="str">
            <v>NW Supper (Crystal Lake, Lake in the Hills, Huntley)</v>
          </cell>
          <cell r="C1452" t="str">
            <v>USA &amp; Canada</v>
          </cell>
          <cell r="D1452">
            <v>0</v>
          </cell>
          <cell r="E1452">
            <v>12</v>
          </cell>
          <cell r="F1452">
            <v>13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1</v>
          </cell>
        </row>
        <row r="1453">
          <cell r="A1453">
            <v>89864</v>
          </cell>
          <cell r="B1453" t="str">
            <v>Niles</v>
          </cell>
          <cell r="C1453" t="str">
            <v>USA &amp; Canada</v>
          </cell>
          <cell r="D1453">
            <v>0</v>
          </cell>
          <cell r="E1453">
            <v>32</v>
          </cell>
          <cell r="F1453">
            <v>31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-1</v>
          </cell>
        </row>
        <row r="1454">
          <cell r="A1454" t="str">
            <v>Existing Club Totals</v>
          </cell>
          <cell r="B1454">
            <v>0</v>
          </cell>
          <cell r="C1454">
            <v>0</v>
          </cell>
          <cell r="D1454">
            <v>0</v>
          </cell>
          <cell r="E1454">
            <v>2053</v>
          </cell>
          <cell r="F1454">
            <v>2022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-31</v>
          </cell>
        </row>
        <row r="1455">
          <cell r="A1455">
            <v>0</v>
          </cell>
          <cell r="B1455">
            <v>0</v>
          </cell>
          <cell r="C1455">
            <v>0</v>
          </cell>
          <cell r="E1455">
            <v>0</v>
          </cell>
          <cell r="F1455">
            <v>0</v>
          </cell>
          <cell r="H1455">
            <v>0</v>
          </cell>
          <cell r="J1455">
            <v>0</v>
          </cell>
          <cell r="K1455">
            <v>0</v>
          </cell>
        </row>
        <row r="1456">
          <cell r="A1456" t="str">
            <v>No New Clubs Chartered Since 1 July</v>
          </cell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Club ID</v>
          </cell>
          <cell r="B1457" t="str">
            <v>Club Name</v>
          </cell>
          <cell r="C1457" t="str">
            <v>Region 14 Name</v>
          </cell>
          <cell r="D1457">
            <v>0</v>
          </cell>
          <cell r="E1457" t="str">
            <v>Member Count @ 1 July</v>
          </cell>
          <cell r="F1457" t="str">
            <v>Member Count @ Current</v>
          </cell>
          <cell r="G1457">
            <v>0</v>
          </cell>
          <cell r="H1457" t="str">
            <v>Termination Reason</v>
          </cell>
          <cell r="I1457">
            <v>0</v>
          </cell>
          <cell r="J1457" t="str">
            <v>Termination Date</v>
          </cell>
          <cell r="K1457" t="str">
            <v>Net Change from 1 July</v>
          </cell>
        </row>
        <row r="1458">
          <cell r="A1458">
            <v>0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New Club Totals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>
            <v>0</v>
          </cell>
          <cell r="D1460">
            <v>0</v>
          </cell>
          <cell r="G1460">
            <v>0</v>
          </cell>
          <cell r="I1460">
            <v>0</v>
          </cell>
        </row>
        <row r="1461">
          <cell r="A1461">
            <v>0</v>
          </cell>
          <cell r="B1461">
            <v>0</v>
          </cell>
          <cell r="C1461">
            <v>0</v>
          </cell>
          <cell r="D1461" t="str">
            <v>Member at 1 July</v>
          </cell>
          <cell r="E1461">
            <v>0</v>
          </cell>
          <cell r="F1461">
            <v>0</v>
          </cell>
          <cell r="G1461" t="str">
            <v>Member @ Current</v>
          </cell>
          <cell r="H1461">
            <v>0</v>
          </cell>
          <cell r="I1461" t="str">
            <v>Net Change from 1 July</v>
          </cell>
          <cell r="J1461">
            <v>0</v>
          </cell>
          <cell r="K1461">
            <v>0</v>
          </cell>
        </row>
        <row r="1462">
          <cell r="A1462" t="str">
            <v>Total Performance For District # 6440</v>
          </cell>
          <cell r="B1462">
            <v>0</v>
          </cell>
          <cell r="C1462">
            <v>0</v>
          </cell>
          <cell r="D1462">
            <v>2053</v>
          </cell>
          <cell r="E1462">
            <v>0</v>
          </cell>
          <cell r="F1462">
            <v>0</v>
          </cell>
          <cell r="G1462">
            <v>2022</v>
          </cell>
          <cell r="H1462">
            <v>0</v>
          </cell>
          <cell r="I1462">
            <v>-31</v>
          </cell>
          <cell r="J1462">
            <v>0</v>
          </cell>
          <cell r="K1462">
            <v>0</v>
          </cell>
        </row>
        <row r="1463">
          <cell r="A1463">
            <v>0</v>
          </cell>
          <cell r="B1463">
            <v>0</v>
          </cell>
          <cell r="C1463">
            <v>0</v>
          </cell>
          <cell r="E1463">
            <v>0</v>
          </cell>
          <cell r="F1463">
            <v>0</v>
          </cell>
          <cell r="H1463">
            <v>0</v>
          </cell>
          <cell r="J1463">
            <v>0</v>
          </cell>
          <cell r="K1463">
            <v>0</v>
          </cell>
        </row>
        <row r="1464">
          <cell r="A1464" t="str">
            <v>District ID 6450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Club ID</v>
          </cell>
          <cell r="B1465" t="str">
            <v>Club Name</v>
          </cell>
          <cell r="C1465" t="str">
            <v>Region 14 Name</v>
          </cell>
          <cell r="D1465">
            <v>0</v>
          </cell>
          <cell r="E1465" t="str">
            <v>Member Count @ 1 July</v>
          </cell>
          <cell r="F1465" t="str">
            <v>Member Count @ Current</v>
          </cell>
          <cell r="G1465">
            <v>0</v>
          </cell>
          <cell r="H1465" t="str">
            <v>Termination Reason</v>
          </cell>
          <cell r="I1465">
            <v>0</v>
          </cell>
          <cell r="J1465" t="str">
            <v>Termination Date</v>
          </cell>
          <cell r="K1465" t="str">
            <v>Net Change from 1 July</v>
          </cell>
        </row>
        <row r="1466">
          <cell r="A1466">
            <v>3154</v>
          </cell>
          <cell r="B1466" t="str">
            <v>Aurora</v>
          </cell>
          <cell r="C1466" t="str">
            <v>USA &amp; Canada</v>
          </cell>
          <cell r="D1466">
            <v>0</v>
          </cell>
          <cell r="E1466">
            <v>37</v>
          </cell>
          <cell r="F1466">
            <v>41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4</v>
          </cell>
        </row>
        <row r="1467">
          <cell r="A1467">
            <v>3156</v>
          </cell>
          <cell r="B1467" t="str">
            <v>Blue Island-Crestwood</v>
          </cell>
          <cell r="C1467" t="str">
            <v>USA &amp; Canada</v>
          </cell>
          <cell r="D1467">
            <v>0</v>
          </cell>
          <cell r="E1467">
            <v>12</v>
          </cell>
          <cell r="F1467">
            <v>12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>
            <v>3157</v>
          </cell>
          <cell r="B1468" t="str">
            <v>Bolingbrook</v>
          </cell>
          <cell r="C1468" t="str">
            <v>USA &amp; Canada</v>
          </cell>
          <cell r="D1468">
            <v>0</v>
          </cell>
          <cell r="E1468">
            <v>24</v>
          </cell>
          <cell r="F1468">
            <v>26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2</v>
          </cell>
        </row>
        <row r="1469">
          <cell r="A1469">
            <v>3158</v>
          </cell>
          <cell r="B1469" t="str">
            <v>Bradley-Bourbonnais</v>
          </cell>
          <cell r="C1469" t="str">
            <v>USA &amp; Canada</v>
          </cell>
          <cell r="D1469">
            <v>0</v>
          </cell>
          <cell r="E1469">
            <v>28</v>
          </cell>
          <cell r="F1469">
            <v>29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1</v>
          </cell>
        </row>
        <row r="1470">
          <cell r="A1470">
            <v>3161</v>
          </cell>
          <cell r="B1470" t="str">
            <v>Chicago</v>
          </cell>
          <cell r="C1470" t="str">
            <v>USA &amp; Canada</v>
          </cell>
          <cell r="D1470">
            <v>0</v>
          </cell>
          <cell r="E1470">
            <v>135</v>
          </cell>
          <cell r="F1470">
            <v>137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2</v>
          </cell>
        </row>
        <row r="1471">
          <cell r="A1471">
            <v>3162</v>
          </cell>
          <cell r="B1471" t="str">
            <v>Chicago Heights - Park Forest</v>
          </cell>
          <cell r="C1471" t="str">
            <v>USA &amp; Canada</v>
          </cell>
          <cell r="D1471">
            <v>0</v>
          </cell>
          <cell r="E1471">
            <v>31</v>
          </cell>
          <cell r="F1471">
            <v>28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-3</v>
          </cell>
        </row>
        <row r="1472">
          <cell r="A1472">
            <v>3163</v>
          </cell>
          <cell r="B1472" t="str">
            <v>Cicero</v>
          </cell>
          <cell r="C1472" t="str">
            <v>USA &amp; Canada</v>
          </cell>
          <cell r="D1472">
            <v>0</v>
          </cell>
          <cell r="E1472">
            <v>10</v>
          </cell>
          <cell r="F1472">
            <v>9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-1</v>
          </cell>
        </row>
        <row r="1473">
          <cell r="A1473">
            <v>3164</v>
          </cell>
          <cell r="B1473" t="str">
            <v>Darien</v>
          </cell>
          <cell r="C1473" t="str">
            <v>USA &amp; Canada</v>
          </cell>
          <cell r="D1473">
            <v>0</v>
          </cell>
          <cell r="E1473">
            <v>20</v>
          </cell>
          <cell r="F1473">
            <v>26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6</v>
          </cell>
        </row>
        <row r="1474">
          <cell r="A1474">
            <v>3166</v>
          </cell>
          <cell r="B1474" t="str">
            <v>Downers Grove</v>
          </cell>
          <cell r="C1474" t="str">
            <v>USA &amp; Canada</v>
          </cell>
          <cell r="D1474">
            <v>0</v>
          </cell>
          <cell r="E1474">
            <v>53</v>
          </cell>
          <cell r="F1474">
            <v>53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>
            <v>3168</v>
          </cell>
          <cell r="B1475" t="str">
            <v>Elmhurst</v>
          </cell>
          <cell r="C1475" t="str">
            <v>USA &amp; Canada</v>
          </cell>
          <cell r="D1475">
            <v>0</v>
          </cell>
          <cell r="E1475">
            <v>43</v>
          </cell>
          <cell r="F1475">
            <v>41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-2</v>
          </cell>
        </row>
        <row r="1476">
          <cell r="A1476">
            <v>3173</v>
          </cell>
          <cell r="B1476" t="str">
            <v>Hinsdale</v>
          </cell>
          <cell r="C1476" t="str">
            <v>USA &amp; Canada</v>
          </cell>
          <cell r="D1476">
            <v>0</v>
          </cell>
          <cell r="E1476">
            <v>42</v>
          </cell>
          <cell r="F1476">
            <v>47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5</v>
          </cell>
        </row>
        <row r="1477">
          <cell r="A1477">
            <v>3174</v>
          </cell>
          <cell r="B1477" t="str">
            <v>Homewood</v>
          </cell>
          <cell r="C1477" t="str">
            <v>USA &amp; Canada</v>
          </cell>
          <cell r="D1477">
            <v>0</v>
          </cell>
          <cell r="E1477">
            <v>37</v>
          </cell>
          <cell r="F1477">
            <v>35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-2</v>
          </cell>
        </row>
        <row r="1478">
          <cell r="A1478">
            <v>3175</v>
          </cell>
          <cell r="B1478" t="str">
            <v>Joliet</v>
          </cell>
          <cell r="C1478" t="str">
            <v>USA &amp; Canada</v>
          </cell>
          <cell r="D1478">
            <v>0</v>
          </cell>
          <cell r="E1478">
            <v>125</v>
          </cell>
          <cell r="F1478">
            <v>125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>
            <v>3176</v>
          </cell>
          <cell r="B1479" t="str">
            <v>Kankakee</v>
          </cell>
          <cell r="C1479" t="str">
            <v>USA &amp; Canada</v>
          </cell>
          <cell r="D1479">
            <v>0</v>
          </cell>
          <cell r="E1479">
            <v>17</v>
          </cell>
          <cell r="F1479">
            <v>19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2</v>
          </cell>
        </row>
        <row r="1480">
          <cell r="A1480">
            <v>3177</v>
          </cell>
          <cell r="B1480" t="str">
            <v>La Grange</v>
          </cell>
          <cell r="C1480" t="str">
            <v>USA &amp; Canada</v>
          </cell>
          <cell r="D1480">
            <v>0</v>
          </cell>
          <cell r="E1480">
            <v>27</v>
          </cell>
          <cell r="F1480">
            <v>25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-2</v>
          </cell>
        </row>
        <row r="1481">
          <cell r="A1481">
            <v>3179</v>
          </cell>
          <cell r="B1481" t="str">
            <v>Lisle</v>
          </cell>
          <cell r="C1481" t="str">
            <v>USA &amp; Canada</v>
          </cell>
          <cell r="D1481">
            <v>0</v>
          </cell>
          <cell r="E1481">
            <v>15</v>
          </cell>
          <cell r="F1481">
            <v>17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2</v>
          </cell>
        </row>
        <row r="1482">
          <cell r="A1482">
            <v>3180</v>
          </cell>
          <cell r="B1482" t="str">
            <v>Lockport</v>
          </cell>
          <cell r="C1482" t="str">
            <v>USA &amp; Canada</v>
          </cell>
          <cell r="D1482">
            <v>0</v>
          </cell>
          <cell r="E1482">
            <v>21</v>
          </cell>
          <cell r="F1482">
            <v>21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>
            <v>3181</v>
          </cell>
          <cell r="B1483" t="str">
            <v>Manteno</v>
          </cell>
          <cell r="C1483" t="str">
            <v>USA &amp; Canada</v>
          </cell>
          <cell r="D1483">
            <v>0</v>
          </cell>
          <cell r="E1483">
            <v>23</v>
          </cell>
          <cell r="F1483">
            <v>25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2</v>
          </cell>
        </row>
        <row r="1484">
          <cell r="A1484">
            <v>3182</v>
          </cell>
          <cell r="B1484" t="str">
            <v>Matteson</v>
          </cell>
          <cell r="C1484" t="str">
            <v>USA &amp; Canada</v>
          </cell>
          <cell r="D1484">
            <v>0</v>
          </cell>
          <cell r="E1484">
            <v>15</v>
          </cell>
          <cell r="F1484">
            <v>16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1</v>
          </cell>
        </row>
        <row r="1485">
          <cell r="A1485">
            <v>3183</v>
          </cell>
          <cell r="B1485" t="str">
            <v>Maywood-Proviso</v>
          </cell>
          <cell r="C1485" t="str">
            <v>USA &amp; Canada</v>
          </cell>
          <cell r="D1485">
            <v>0</v>
          </cell>
          <cell r="E1485">
            <v>40</v>
          </cell>
          <cell r="F1485">
            <v>33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-7</v>
          </cell>
        </row>
        <row r="1486">
          <cell r="A1486">
            <v>3185</v>
          </cell>
          <cell r="B1486" t="str">
            <v>Morris</v>
          </cell>
          <cell r="C1486" t="str">
            <v>USA &amp; Canada</v>
          </cell>
          <cell r="D1486">
            <v>0</v>
          </cell>
          <cell r="E1486">
            <v>17</v>
          </cell>
          <cell r="F1486">
            <v>15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-2</v>
          </cell>
        </row>
        <row r="1487">
          <cell r="A1487">
            <v>3186</v>
          </cell>
          <cell r="B1487" t="str">
            <v>Naperville</v>
          </cell>
          <cell r="C1487" t="str">
            <v>USA &amp; Canada</v>
          </cell>
          <cell r="D1487">
            <v>0</v>
          </cell>
          <cell r="E1487">
            <v>116</v>
          </cell>
          <cell r="F1487">
            <v>122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6</v>
          </cell>
        </row>
        <row r="1488">
          <cell r="A1488">
            <v>3187</v>
          </cell>
          <cell r="B1488" t="str">
            <v>Oak Brook</v>
          </cell>
          <cell r="C1488" t="str">
            <v>USA &amp; Canada</v>
          </cell>
          <cell r="D1488">
            <v>0</v>
          </cell>
          <cell r="E1488">
            <v>20</v>
          </cell>
          <cell r="F1488">
            <v>21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1</v>
          </cell>
        </row>
        <row r="1489">
          <cell r="A1489">
            <v>3188</v>
          </cell>
          <cell r="B1489" t="str">
            <v>Oak Forest</v>
          </cell>
          <cell r="C1489" t="str">
            <v>USA &amp; Canada</v>
          </cell>
          <cell r="D1489">
            <v>0</v>
          </cell>
          <cell r="E1489">
            <v>20</v>
          </cell>
          <cell r="F1489">
            <v>19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-1</v>
          </cell>
        </row>
        <row r="1490">
          <cell r="A1490">
            <v>3190</v>
          </cell>
          <cell r="B1490" t="str">
            <v>Oak Park-River Forest</v>
          </cell>
          <cell r="C1490" t="str">
            <v>USA &amp; Canada</v>
          </cell>
          <cell r="D1490">
            <v>0</v>
          </cell>
          <cell r="E1490">
            <v>67</v>
          </cell>
          <cell r="F1490">
            <v>74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7</v>
          </cell>
        </row>
        <row r="1491">
          <cell r="A1491">
            <v>3191</v>
          </cell>
          <cell r="B1491" t="str">
            <v>Chicago O'Hare</v>
          </cell>
          <cell r="C1491" t="str">
            <v>USA &amp; Canada</v>
          </cell>
          <cell r="D1491">
            <v>0</v>
          </cell>
          <cell r="E1491">
            <v>24</v>
          </cell>
          <cell r="F1491">
            <v>26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2</v>
          </cell>
        </row>
        <row r="1492">
          <cell r="A1492">
            <v>3192</v>
          </cell>
          <cell r="B1492" t="str">
            <v>Orland Park</v>
          </cell>
          <cell r="C1492" t="str">
            <v>USA &amp; Canada</v>
          </cell>
          <cell r="D1492">
            <v>0</v>
          </cell>
          <cell r="E1492">
            <v>35</v>
          </cell>
          <cell r="F1492">
            <v>35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>
            <v>3193</v>
          </cell>
          <cell r="B1493" t="str">
            <v>Moraine Valley (Palos Hills)</v>
          </cell>
          <cell r="C1493" t="str">
            <v>USA &amp; Canada</v>
          </cell>
          <cell r="D1493">
            <v>0</v>
          </cell>
          <cell r="E1493">
            <v>15</v>
          </cell>
          <cell r="F1493">
            <v>13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-2</v>
          </cell>
        </row>
        <row r="1494">
          <cell r="A1494">
            <v>3195</v>
          </cell>
          <cell r="B1494" t="str">
            <v>Plainfield</v>
          </cell>
          <cell r="C1494" t="str">
            <v>USA &amp; Canada</v>
          </cell>
          <cell r="D1494">
            <v>0</v>
          </cell>
          <cell r="E1494">
            <v>18</v>
          </cell>
          <cell r="F1494">
            <v>17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-1</v>
          </cell>
        </row>
        <row r="1495">
          <cell r="A1495">
            <v>3196</v>
          </cell>
          <cell r="B1495" t="str">
            <v>Norridge-Harwood Heights</v>
          </cell>
          <cell r="C1495" t="str">
            <v>USA &amp; Canada</v>
          </cell>
          <cell r="D1495">
            <v>0</v>
          </cell>
          <cell r="E1495">
            <v>13</v>
          </cell>
          <cell r="F1495">
            <v>13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>
            <v>3197</v>
          </cell>
          <cell r="B1496" t="str">
            <v>Tinley Park-Frankfort</v>
          </cell>
          <cell r="C1496" t="str">
            <v>USA &amp; Canada</v>
          </cell>
          <cell r="D1496">
            <v>0</v>
          </cell>
          <cell r="E1496">
            <v>12</v>
          </cell>
          <cell r="F1496">
            <v>11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-1</v>
          </cell>
        </row>
        <row r="1497">
          <cell r="A1497">
            <v>3198</v>
          </cell>
          <cell r="B1497" t="str">
            <v>Western Springs</v>
          </cell>
          <cell r="C1497" t="str">
            <v>USA &amp; Canada</v>
          </cell>
          <cell r="D1497">
            <v>0</v>
          </cell>
          <cell r="E1497">
            <v>16</v>
          </cell>
          <cell r="F1497">
            <v>17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1</v>
          </cell>
        </row>
        <row r="1498">
          <cell r="A1498">
            <v>3199</v>
          </cell>
          <cell r="B1498" t="str">
            <v>Westmont</v>
          </cell>
          <cell r="C1498" t="str">
            <v>USA &amp; Canada</v>
          </cell>
          <cell r="D1498">
            <v>0</v>
          </cell>
          <cell r="E1498">
            <v>33</v>
          </cell>
          <cell r="F1498">
            <v>33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>
            <v>3200</v>
          </cell>
          <cell r="B1499" t="str">
            <v>Wilmington</v>
          </cell>
          <cell r="C1499" t="str">
            <v>USA &amp; Canada</v>
          </cell>
          <cell r="D1499">
            <v>0</v>
          </cell>
          <cell r="E1499">
            <v>18</v>
          </cell>
          <cell r="F1499">
            <v>20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2</v>
          </cell>
        </row>
        <row r="1500">
          <cell r="A1500">
            <v>22369</v>
          </cell>
          <cell r="B1500" t="str">
            <v>Chicago Financial District</v>
          </cell>
          <cell r="C1500" t="str">
            <v>USA &amp; Canada</v>
          </cell>
          <cell r="D1500">
            <v>0</v>
          </cell>
          <cell r="E1500">
            <v>14</v>
          </cell>
          <cell r="F1500">
            <v>14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>
            <v>24235</v>
          </cell>
          <cell r="B1501" t="str">
            <v>Bensenville</v>
          </cell>
          <cell r="C1501" t="str">
            <v>USA &amp; Canada</v>
          </cell>
          <cell r="D1501">
            <v>0</v>
          </cell>
          <cell r="E1501">
            <v>19</v>
          </cell>
          <cell r="F1501">
            <v>17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-2</v>
          </cell>
        </row>
        <row r="1502">
          <cell r="A1502">
            <v>24867</v>
          </cell>
          <cell r="B1502" t="str">
            <v>Countryside</v>
          </cell>
          <cell r="C1502" t="str">
            <v>USA &amp; Canada</v>
          </cell>
          <cell r="D1502">
            <v>0</v>
          </cell>
          <cell r="E1502">
            <v>13</v>
          </cell>
          <cell r="F1502">
            <v>13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>
            <v>26367</v>
          </cell>
          <cell r="B1503" t="str">
            <v>Woodridge</v>
          </cell>
          <cell r="C1503" t="str">
            <v>USA &amp; Canada</v>
          </cell>
          <cell r="D1503">
            <v>0</v>
          </cell>
          <cell r="E1503">
            <v>32</v>
          </cell>
          <cell r="F1503">
            <v>33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1</v>
          </cell>
        </row>
        <row r="1504">
          <cell r="A1504">
            <v>27643</v>
          </cell>
          <cell r="B1504" t="str">
            <v>Chicago Northwest</v>
          </cell>
          <cell r="C1504" t="str">
            <v>USA &amp; Canada</v>
          </cell>
          <cell r="D1504">
            <v>0</v>
          </cell>
          <cell r="E1504">
            <v>18</v>
          </cell>
          <cell r="F1504">
            <v>11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-7</v>
          </cell>
        </row>
        <row r="1505">
          <cell r="A1505">
            <v>27710</v>
          </cell>
          <cell r="B1505" t="str">
            <v>New Lenox</v>
          </cell>
          <cell r="C1505" t="str">
            <v>USA &amp; Canada</v>
          </cell>
          <cell r="D1505">
            <v>0</v>
          </cell>
          <cell r="E1505">
            <v>26</v>
          </cell>
          <cell r="F1505">
            <v>27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1</v>
          </cell>
        </row>
        <row r="1506">
          <cell r="A1506">
            <v>28034</v>
          </cell>
          <cell r="B1506" t="str">
            <v>Naperville Sunrise</v>
          </cell>
          <cell r="C1506" t="str">
            <v>USA &amp; Canada</v>
          </cell>
          <cell r="D1506">
            <v>0</v>
          </cell>
          <cell r="E1506">
            <v>45</v>
          </cell>
          <cell r="F1506">
            <v>37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-8</v>
          </cell>
        </row>
        <row r="1507">
          <cell r="A1507">
            <v>29728</v>
          </cell>
          <cell r="B1507" t="str">
            <v>Aurora Sunrise</v>
          </cell>
          <cell r="C1507" t="str">
            <v>USA &amp; Canada</v>
          </cell>
          <cell r="D1507">
            <v>0</v>
          </cell>
          <cell r="E1507">
            <v>28</v>
          </cell>
          <cell r="F1507">
            <v>29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1</v>
          </cell>
        </row>
        <row r="1508">
          <cell r="A1508">
            <v>50248</v>
          </cell>
          <cell r="B1508" t="str">
            <v>Chicago Southeast, Chicago</v>
          </cell>
          <cell r="C1508" t="str">
            <v>USA &amp; Canada</v>
          </cell>
          <cell r="D1508">
            <v>0</v>
          </cell>
          <cell r="E1508">
            <v>11</v>
          </cell>
          <cell r="F1508">
            <v>12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1</v>
          </cell>
        </row>
        <row r="1509">
          <cell r="A1509">
            <v>52540</v>
          </cell>
          <cell r="B1509" t="str">
            <v>Brookfield-Riverside</v>
          </cell>
          <cell r="C1509" t="str">
            <v>USA &amp; Canada</v>
          </cell>
          <cell r="D1509">
            <v>0</v>
          </cell>
          <cell r="E1509">
            <v>8</v>
          </cell>
          <cell r="F1509">
            <v>8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>
            <v>53311</v>
          </cell>
          <cell r="B1510" t="str">
            <v>Romeoville</v>
          </cell>
          <cell r="C1510" t="str">
            <v>USA &amp; Canada</v>
          </cell>
          <cell r="D1510">
            <v>0</v>
          </cell>
          <cell r="E1510">
            <v>20</v>
          </cell>
          <cell r="F1510">
            <v>22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2</v>
          </cell>
        </row>
        <row r="1511">
          <cell r="A1511">
            <v>60817</v>
          </cell>
          <cell r="B1511" t="str">
            <v>Oswego</v>
          </cell>
          <cell r="C1511" t="str">
            <v>USA &amp; Canada</v>
          </cell>
          <cell r="D1511">
            <v>0</v>
          </cell>
          <cell r="E1511">
            <v>21</v>
          </cell>
          <cell r="F1511">
            <v>21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>
            <v>62153</v>
          </cell>
          <cell r="B1512" t="str">
            <v>Chicago-Near South</v>
          </cell>
          <cell r="C1512" t="str">
            <v>USA &amp; Canada</v>
          </cell>
          <cell r="D1512">
            <v>0</v>
          </cell>
          <cell r="E1512">
            <v>10</v>
          </cell>
          <cell r="F1512">
            <v>12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2</v>
          </cell>
        </row>
        <row r="1513">
          <cell r="A1513">
            <v>66174</v>
          </cell>
          <cell r="B1513" t="str">
            <v>Channahon-Minooka</v>
          </cell>
          <cell r="C1513" t="str">
            <v>USA &amp; Canada</v>
          </cell>
          <cell r="D1513">
            <v>0</v>
          </cell>
          <cell r="E1513">
            <v>26</v>
          </cell>
          <cell r="F1513">
            <v>23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-3</v>
          </cell>
        </row>
        <row r="1514">
          <cell r="A1514">
            <v>70534</v>
          </cell>
          <cell r="B1514" t="str">
            <v>Chicago Lakeview</v>
          </cell>
          <cell r="C1514" t="str">
            <v>USA &amp; Canada</v>
          </cell>
          <cell r="D1514">
            <v>0</v>
          </cell>
          <cell r="E1514">
            <v>37</v>
          </cell>
          <cell r="F1514">
            <v>35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-2</v>
          </cell>
        </row>
        <row r="1515">
          <cell r="A1515">
            <v>75222</v>
          </cell>
          <cell r="B1515" t="str">
            <v>Naperville Downtown</v>
          </cell>
          <cell r="C1515" t="str">
            <v>USA &amp; Canada</v>
          </cell>
          <cell r="D1515">
            <v>0</v>
          </cell>
          <cell r="E1515">
            <v>21</v>
          </cell>
          <cell r="F1515">
            <v>21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>
            <v>79311</v>
          </cell>
          <cell r="B1516" t="str">
            <v>Chicagoland Lithuanians (Westmont)</v>
          </cell>
          <cell r="C1516" t="str">
            <v>USA &amp; Canada</v>
          </cell>
          <cell r="D1516">
            <v>0</v>
          </cell>
          <cell r="E1516">
            <v>26</v>
          </cell>
          <cell r="F1516">
            <v>27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1</v>
          </cell>
        </row>
        <row r="1517">
          <cell r="A1517">
            <v>82298</v>
          </cell>
          <cell r="B1517" t="str">
            <v>Lemont-Homer Glen</v>
          </cell>
          <cell r="C1517" t="str">
            <v>USA &amp; Canada</v>
          </cell>
          <cell r="D1517">
            <v>0</v>
          </cell>
          <cell r="E1517">
            <v>16</v>
          </cell>
          <cell r="F1517">
            <v>18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2</v>
          </cell>
        </row>
        <row r="1518">
          <cell r="A1518">
            <v>85182</v>
          </cell>
          <cell r="B1518" t="str">
            <v>Chicago Little Village</v>
          </cell>
          <cell r="C1518" t="str">
            <v>USA &amp; Canada</v>
          </cell>
          <cell r="D1518">
            <v>0</v>
          </cell>
          <cell r="E1518">
            <v>12</v>
          </cell>
          <cell r="F1518">
            <v>12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>
            <v>86137</v>
          </cell>
          <cell r="B1519" t="str">
            <v>Oak Lawn Healthcare</v>
          </cell>
          <cell r="C1519" t="str">
            <v>USA &amp; Canada</v>
          </cell>
          <cell r="D1519">
            <v>0</v>
          </cell>
          <cell r="E1519">
            <v>12</v>
          </cell>
          <cell r="F1519">
            <v>11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-1</v>
          </cell>
        </row>
        <row r="1520">
          <cell r="A1520">
            <v>86797</v>
          </cell>
          <cell r="B1520" t="str">
            <v>Chicago Cosmopolitan</v>
          </cell>
          <cell r="C1520" t="str">
            <v>USA &amp; Canada</v>
          </cell>
          <cell r="D1520">
            <v>0</v>
          </cell>
          <cell r="E1520">
            <v>29</v>
          </cell>
          <cell r="F1520">
            <v>33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4</v>
          </cell>
        </row>
        <row r="1521">
          <cell r="A1521">
            <v>86835</v>
          </cell>
          <cell r="B1521" t="str">
            <v>Montgomery</v>
          </cell>
          <cell r="C1521" t="str">
            <v>USA &amp; Canada</v>
          </cell>
          <cell r="D1521">
            <v>0</v>
          </cell>
          <cell r="E1521">
            <v>18</v>
          </cell>
          <cell r="F1521">
            <v>18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>
            <v>88709</v>
          </cell>
          <cell r="B1522" t="str">
            <v>Naperville - After Dark</v>
          </cell>
          <cell r="C1522" t="str">
            <v>USA &amp; Canada</v>
          </cell>
          <cell r="D1522">
            <v>0</v>
          </cell>
          <cell r="E1522">
            <v>14</v>
          </cell>
          <cell r="F1522">
            <v>19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5</v>
          </cell>
        </row>
        <row r="1523">
          <cell r="A1523">
            <v>89673</v>
          </cell>
          <cell r="B1523" t="str">
            <v>The Southland (Richton Park)</v>
          </cell>
          <cell r="C1523" t="str">
            <v>USA &amp; Canada</v>
          </cell>
          <cell r="D1523">
            <v>0</v>
          </cell>
          <cell r="E1523">
            <v>20</v>
          </cell>
          <cell r="F1523">
            <v>8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-12</v>
          </cell>
        </row>
        <row r="1524">
          <cell r="A1524">
            <v>89700</v>
          </cell>
          <cell r="B1524" t="str">
            <v>Chicago World Nations</v>
          </cell>
          <cell r="C1524" t="str">
            <v>USA &amp; Canada</v>
          </cell>
          <cell r="D1524">
            <v>0</v>
          </cell>
          <cell r="E1524">
            <v>44</v>
          </cell>
          <cell r="F1524">
            <v>26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-18</v>
          </cell>
        </row>
        <row r="1525">
          <cell r="A1525" t="str">
            <v>Existing Club Totals</v>
          </cell>
          <cell r="B1525">
            <v>0</v>
          </cell>
          <cell r="C1525">
            <v>0</v>
          </cell>
          <cell r="D1525">
            <v>0</v>
          </cell>
          <cell r="E1525">
            <v>1719</v>
          </cell>
          <cell r="F1525">
            <v>1708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-11</v>
          </cell>
        </row>
        <row r="1526">
          <cell r="A1526">
            <v>0</v>
          </cell>
          <cell r="B1526">
            <v>0</v>
          </cell>
          <cell r="C1526">
            <v>0</v>
          </cell>
          <cell r="E1526">
            <v>0</v>
          </cell>
          <cell r="F1526">
            <v>0</v>
          </cell>
          <cell r="H1526">
            <v>0</v>
          </cell>
          <cell r="J1526">
            <v>0</v>
          </cell>
          <cell r="K1526">
            <v>0</v>
          </cell>
        </row>
        <row r="1527">
          <cell r="A1527" t="str">
            <v xml:space="preserve">New Clubs Chartered Since 1 July 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Club ID</v>
          </cell>
          <cell r="B1528" t="str">
            <v>Club Name</v>
          </cell>
          <cell r="C1528" t="str">
            <v>Region 14 Name</v>
          </cell>
          <cell r="D1528">
            <v>0</v>
          </cell>
          <cell r="E1528" t="str">
            <v>Member Count @ 1 July</v>
          </cell>
          <cell r="F1528" t="str">
            <v>Member Count @ Current</v>
          </cell>
          <cell r="G1528">
            <v>0</v>
          </cell>
          <cell r="H1528" t="str">
            <v>Termination Reason</v>
          </cell>
          <cell r="I1528">
            <v>0</v>
          </cell>
          <cell r="J1528" t="str">
            <v>Termination Date</v>
          </cell>
          <cell r="K1528" t="str">
            <v>Net Change from 1 July</v>
          </cell>
        </row>
        <row r="1529">
          <cell r="A1529">
            <v>90532</v>
          </cell>
          <cell r="B1529" t="str">
            <v>Melrose Park Cosmopolita</v>
          </cell>
          <cell r="C1529" t="str">
            <v>USA &amp; Canada</v>
          </cell>
          <cell r="D1529">
            <v>0</v>
          </cell>
          <cell r="E1529">
            <v>0</v>
          </cell>
          <cell r="F1529">
            <v>20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20</v>
          </cell>
        </row>
        <row r="1530">
          <cell r="A1530" t="str">
            <v>New Club Totals</v>
          </cell>
          <cell r="B1530">
            <v>0</v>
          </cell>
          <cell r="C1530">
            <v>0</v>
          </cell>
          <cell r="D1530">
            <v>0</v>
          </cell>
          <cell r="E1530">
            <v>0</v>
          </cell>
          <cell r="F1530">
            <v>20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20</v>
          </cell>
        </row>
        <row r="1531">
          <cell r="A1531">
            <v>0</v>
          </cell>
          <cell r="D1531">
            <v>0</v>
          </cell>
          <cell r="G1531">
            <v>0</v>
          </cell>
          <cell r="I1531">
            <v>0</v>
          </cell>
        </row>
        <row r="1532">
          <cell r="A1532">
            <v>0</v>
          </cell>
          <cell r="B1532">
            <v>0</v>
          </cell>
          <cell r="C1532">
            <v>0</v>
          </cell>
          <cell r="D1532" t="str">
            <v>Member at 1 July</v>
          </cell>
          <cell r="E1532">
            <v>0</v>
          </cell>
          <cell r="F1532">
            <v>0</v>
          </cell>
          <cell r="G1532" t="str">
            <v>Member @ Current</v>
          </cell>
          <cell r="H1532">
            <v>0</v>
          </cell>
          <cell r="I1532" t="str">
            <v>Net Change from 1 July</v>
          </cell>
          <cell r="J1532">
            <v>0</v>
          </cell>
          <cell r="K1532">
            <v>0</v>
          </cell>
        </row>
        <row r="1533">
          <cell r="A1533" t="str">
            <v>Total Performance For District # 6450</v>
          </cell>
          <cell r="B1533">
            <v>0</v>
          </cell>
          <cell r="C1533">
            <v>0</v>
          </cell>
          <cell r="D1533">
            <v>1719</v>
          </cell>
          <cell r="E1533">
            <v>0</v>
          </cell>
          <cell r="F1533">
            <v>0</v>
          </cell>
          <cell r="G1533">
            <v>1728</v>
          </cell>
          <cell r="H1533">
            <v>0</v>
          </cell>
          <cell r="I1533">
            <v>9</v>
          </cell>
          <cell r="J1533">
            <v>0</v>
          </cell>
          <cell r="K15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zoomScaleNormal="100" workbookViewId="0"/>
  </sheetViews>
  <sheetFormatPr defaultRowHeight="15" x14ac:dyDescent="0.3"/>
  <cols>
    <col min="1" max="1" width="10.75" customWidth="1"/>
    <col min="2" max="11" width="8.5" customWidth="1"/>
    <col min="12" max="12" width="10.25" customWidth="1"/>
    <col min="13" max="13" width="9.375" customWidth="1"/>
    <col min="14" max="14" width="8.5" customWidth="1"/>
    <col min="15" max="15" width="6.25" customWidth="1"/>
    <col min="16" max="17" width="8.5" customWidth="1"/>
  </cols>
  <sheetData>
    <row r="1" spans="1:15" s="2" customFormat="1" ht="30" x14ac:dyDescent="0.25">
      <c r="A1" s="34" t="s">
        <v>0</v>
      </c>
      <c r="B1" s="34"/>
      <c r="C1" s="13" t="s">
        <v>1</v>
      </c>
      <c r="D1" s="13" t="s">
        <v>2</v>
      </c>
      <c r="E1" s="13" t="s">
        <v>3</v>
      </c>
      <c r="F1" s="13" t="s">
        <v>4</v>
      </c>
      <c r="G1" s="98" t="s">
        <v>5</v>
      </c>
      <c r="H1" s="5" t="s">
        <v>6</v>
      </c>
      <c r="I1" s="5" t="s">
        <v>7</v>
      </c>
      <c r="J1" s="5" t="s">
        <v>87</v>
      </c>
      <c r="K1" s="5" t="s">
        <v>88</v>
      </c>
      <c r="L1" s="12" t="s">
        <v>1543</v>
      </c>
      <c r="M1" s="40" t="s">
        <v>8</v>
      </c>
      <c r="N1" s="35" t="s">
        <v>9</v>
      </c>
      <c r="O1" s="99"/>
    </row>
    <row r="2" spans="1:15" s="2" customFormat="1" x14ac:dyDescent="0.25">
      <c r="A2" s="100" t="s">
        <v>90</v>
      </c>
      <c r="B2" s="101"/>
      <c r="C2" s="102">
        <v>3066</v>
      </c>
      <c r="D2" s="67">
        <v>3076</v>
      </c>
      <c r="E2" s="103">
        <v>3045</v>
      </c>
      <c r="F2" s="103">
        <v>3041</v>
      </c>
      <c r="G2" s="67">
        <v>3061</v>
      </c>
      <c r="H2" s="103">
        <v>3025</v>
      </c>
      <c r="I2" s="103">
        <v>2884</v>
      </c>
      <c r="J2" s="103">
        <v>2837</v>
      </c>
      <c r="K2" s="103">
        <f>'5580'!K70</f>
        <v>2719</v>
      </c>
      <c r="L2" s="104">
        <f>'5580'!L70</f>
        <v>2666</v>
      </c>
      <c r="M2" s="105">
        <f>L2-K2</f>
        <v>-53</v>
      </c>
      <c r="N2" s="106">
        <f>(L2/K2)-1</f>
        <v>-1.9492460463405692E-2</v>
      </c>
      <c r="O2" s="99"/>
    </row>
    <row r="3" spans="1:15" s="2" customFormat="1" x14ac:dyDescent="0.25">
      <c r="A3" s="107" t="s">
        <v>91</v>
      </c>
      <c r="B3" s="108"/>
      <c r="C3" s="109">
        <v>2080</v>
      </c>
      <c r="D3" s="110">
        <v>2065</v>
      </c>
      <c r="E3" s="110">
        <v>1982</v>
      </c>
      <c r="F3" s="110">
        <v>1936</v>
      </c>
      <c r="G3" s="111">
        <v>1962</v>
      </c>
      <c r="H3" s="112">
        <v>1937</v>
      </c>
      <c r="I3" s="112">
        <v>1835</v>
      </c>
      <c r="J3" s="113">
        <v>1774</v>
      </c>
      <c r="K3" s="114">
        <f>'5610'!K53</f>
        <v>1753</v>
      </c>
      <c r="L3" s="115">
        <f>'5610'!L53</f>
        <v>1721</v>
      </c>
      <c r="M3" s="105">
        <f t="shared" ref="M3:M18" si="0">L3-K3</f>
        <v>-32</v>
      </c>
      <c r="N3" s="106">
        <f t="shared" ref="N3:N27" si="1">(L3/K3)-1</f>
        <v>-1.8254420992584119E-2</v>
      </c>
      <c r="O3" s="116"/>
    </row>
    <row r="4" spans="1:15" s="2" customFormat="1" x14ac:dyDescent="0.25">
      <c r="A4" s="107" t="s">
        <v>92</v>
      </c>
      <c r="B4" s="108"/>
      <c r="C4" s="117">
        <v>1212</v>
      </c>
      <c r="D4" s="118">
        <v>1303</v>
      </c>
      <c r="E4" s="119">
        <v>1242</v>
      </c>
      <c r="F4" s="119">
        <v>1222</v>
      </c>
      <c r="G4" s="119">
        <v>1196</v>
      </c>
      <c r="H4" s="118">
        <v>1231</v>
      </c>
      <c r="I4" s="119">
        <v>1175</v>
      </c>
      <c r="J4" s="119">
        <v>1168</v>
      </c>
      <c r="K4" s="119">
        <f>'5630'!K47</f>
        <v>1122</v>
      </c>
      <c r="L4" s="271">
        <f>'5630'!L47</f>
        <v>1109</v>
      </c>
      <c r="M4" s="105">
        <f t="shared" si="0"/>
        <v>-13</v>
      </c>
      <c r="N4" s="106">
        <f t="shared" si="1"/>
        <v>-1.158645276292336E-2</v>
      </c>
      <c r="O4" s="116"/>
    </row>
    <row r="5" spans="1:15" s="2" customFormat="1" x14ac:dyDescent="0.25">
      <c r="A5" s="120" t="s">
        <v>93</v>
      </c>
      <c r="B5" s="101"/>
      <c r="C5" s="121">
        <v>2091</v>
      </c>
      <c r="D5" s="103">
        <v>2058</v>
      </c>
      <c r="E5" s="103">
        <v>2041</v>
      </c>
      <c r="F5" s="103">
        <v>2040</v>
      </c>
      <c r="G5" s="103">
        <v>1997</v>
      </c>
      <c r="H5" s="103">
        <v>1991</v>
      </c>
      <c r="I5" s="103">
        <v>1964</v>
      </c>
      <c r="J5" s="103">
        <v>1908</v>
      </c>
      <c r="K5" s="122">
        <f>'5650'!K50</f>
        <v>1875</v>
      </c>
      <c r="L5" s="123">
        <f>'5650'!L50</f>
        <v>1922</v>
      </c>
      <c r="M5" s="105">
        <f t="shared" si="0"/>
        <v>47</v>
      </c>
      <c r="N5" s="106">
        <f t="shared" si="1"/>
        <v>2.5066666666666571E-2</v>
      </c>
      <c r="O5" s="99"/>
    </row>
    <row r="6" spans="1:15" s="2" customFormat="1" x14ac:dyDescent="0.25">
      <c r="A6" s="107" t="s">
        <v>94</v>
      </c>
      <c r="B6" s="108">
        <v>5680</v>
      </c>
      <c r="C6" s="117">
        <v>1120</v>
      </c>
      <c r="D6" s="118">
        <v>1151</v>
      </c>
      <c r="E6" s="119">
        <v>1104</v>
      </c>
      <c r="F6" s="119">
        <v>1085</v>
      </c>
      <c r="G6" s="118">
        <v>1096</v>
      </c>
      <c r="H6" s="119">
        <v>1065</v>
      </c>
      <c r="I6" s="119">
        <v>1012</v>
      </c>
      <c r="J6" s="293">
        <v>2515</v>
      </c>
      <c r="K6" s="295">
        <f>'5680'!K74</f>
        <v>2485</v>
      </c>
      <c r="L6" s="297">
        <f>'5680'!L74</f>
        <v>2446</v>
      </c>
      <c r="M6" s="299">
        <f t="shared" si="0"/>
        <v>-39</v>
      </c>
      <c r="N6" s="301">
        <f t="shared" si="1"/>
        <v>-1.5694164989939585E-2</v>
      </c>
      <c r="O6" s="288"/>
    </row>
    <row r="7" spans="1:15" s="2" customFormat="1" x14ac:dyDescent="0.25">
      <c r="A7" s="107" t="s">
        <v>95</v>
      </c>
      <c r="B7" s="108">
        <v>5680</v>
      </c>
      <c r="C7" s="117">
        <v>1636</v>
      </c>
      <c r="D7" s="119">
        <v>1610</v>
      </c>
      <c r="E7" s="119">
        <v>1591</v>
      </c>
      <c r="F7" s="118">
        <v>1601</v>
      </c>
      <c r="G7" s="119">
        <v>1576</v>
      </c>
      <c r="H7" s="119">
        <v>1546</v>
      </c>
      <c r="I7" s="119">
        <v>1541</v>
      </c>
      <c r="J7" s="294"/>
      <c r="K7" s="296"/>
      <c r="L7" s="298"/>
      <c r="M7" s="300"/>
      <c r="N7" s="300"/>
      <c r="O7" s="288"/>
    </row>
    <row r="8" spans="1:15" s="2" customFormat="1" ht="13.5" customHeight="1" x14ac:dyDescent="0.25">
      <c r="A8" s="287" t="s">
        <v>96</v>
      </c>
      <c r="B8" s="108"/>
      <c r="C8" s="117">
        <v>2574</v>
      </c>
      <c r="D8" s="118">
        <v>2571</v>
      </c>
      <c r="E8" s="119">
        <v>2487</v>
      </c>
      <c r="F8" s="118">
        <v>2493</v>
      </c>
      <c r="G8" s="118">
        <v>2517</v>
      </c>
      <c r="H8" s="119">
        <v>2417</v>
      </c>
      <c r="I8" s="119">
        <v>2344</v>
      </c>
      <c r="J8" s="119">
        <v>2334</v>
      </c>
      <c r="K8" s="119">
        <f>'5710'!K58</f>
        <v>2254</v>
      </c>
      <c r="L8" s="286">
        <f>'5710'!L58</f>
        <v>2255</v>
      </c>
      <c r="M8" s="105">
        <f t="shared" si="0"/>
        <v>1</v>
      </c>
      <c r="N8" s="106">
        <f t="shared" si="1"/>
        <v>4.4365572315885338E-4</v>
      </c>
      <c r="O8" s="288"/>
    </row>
    <row r="9" spans="1:15" s="2" customFormat="1" x14ac:dyDescent="0.25">
      <c r="A9" s="120" t="s">
        <v>97</v>
      </c>
      <c r="B9" s="101"/>
      <c r="C9" s="121">
        <v>2727</v>
      </c>
      <c r="D9" s="103">
        <v>2726</v>
      </c>
      <c r="E9" s="67">
        <v>2746</v>
      </c>
      <c r="F9" s="67">
        <v>2791</v>
      </c>
      <c r="G9" s="103">
        <v>2667</v>
      </c>
      <c r="H9" s="103">
        <v>2725</v>
      </c>
      <c r="I9" s="67">
        <v>2624</v>
      </c>
      <c r="J9" s="67">
        <v>2702</v>
      </c>
      <c r="K9" s="124">
        <f>'5950'!K75</f>
        <v>2709</v>
      </c>
      <c r="L9" s="123">
        <f>'5950'!L75</f>
        <v>2775</v>
      </c>
      <c r="M9" s="105">
        <f t="shared" si="0"/>
        <v>66</v>
      </c>
      <c r="N9" s="106">
        <f t="shared" si="1"/>
        <v>2.4363233665559259E-2</v>
      </c>
      <c r="O9" s="183"/>
    </row>
    <row r="10" spans="1:15" s="2" customFormat="1" x14ac:dyDescent="0.25">
      <c r="A10" s="100" t="s">
        <v>98</v>
      </c>
      <c r="B10" s="101"/>
      <c r="C10" s="121">
        <v>3053</v>
      </c>
      <c r="D10" s="103">
        <v>2948</v>
      </c>
      <c r="E10" s="103">
        <v>2907</v>
      </c>
      <c r="F10" s="103">
        <v>2895</v>
      </c>
      <c r="G10" s="67">
        <v>2895</v>
      </c>
      <c r="H10" s="103">
        <v>2848</v>
      </c>
      <c r="I10" s="103">
        <v>2762</v>
      </c>
      <c r="J10" s="67">
        <v>2765</v>
      </c>
      <c r="K10" s="122">
        <f>'5960'!K71</f>
        <v>2708</v>
      </c>
      <c r="L10" s="104">
        <f>'5960'!L71</f>
        <v>2689</v>
      </c>
      <c r="M10" s="105">
        <f t="shared" si="0"/>
        <v>-19</v>
      </c>
      <c r="N10" s="106">
        <f t="shared" si="1"/>
        <v>-7.0162481536188981E-3</v>
      </c>
      <c r="O10" s="99"/>
    </row>
    <row r="11" spans="1:15" s="2" customFormat="1" x14ac:dyDescent="0.25">
      <c r="A11" s="100" t="s">
        <v>99</v>
      </c>
      <c r="B11" s="125"/>
      <c r="C11" s="121">
        <v>2860</v>
      </c>
      <c r="D11" s="67">
        <v>2866</v>
      </c>
      <c r="E11" s="103">
        <v>2760</v>
      </c>
      <c r="F11" s="103">
        <v>2752</v>
      </c>
      <c r="G11" s="67">
        <v>2757</v>
      </c>
      <c r="H11" s="103">
        <v>2687</v>
      </c>
      <c r="I11" s="67">
        <v>2629</v>
      </c>
      <c r="J11" s="103">
        <v>2474</v>
      </c>
      <c r="K11" s="122">
        <f>'5970'!K60</f>
        <v>2346</v>
      </c>
      <c r="L11" s="104">
        <f>'5970'!L60</f>
        <v>2285</v>
      </c>
      <c r="M11" s="105">
        <f t="shared" si="0"/>
        <v>-61</v>
      </c>
      <c r="N11" s="106">
        <f t="shared" si="1"/>
        <v>-2.6001705029838007E-2</v>
      </c>
      <c r="O11" s="99"/>
    </row>
    <row r="12" spans="1:15" s="2" customFormat="1" x14ac:dyDescent="0.25">
      <c r="A12" s="100" t="s">
        <v>100</v>
      </c>
      <c r="B12" s="101"/>
      <c r="C12" s="121">
        <v>4016</v>
      </c>
      <c r="D12" s="103">
        <v>4011</v>
      </c>
      <c r="E12" s="103">
        <v>3917</v>
      </c>
      <c r="F12" s="103">
        <v>3900</v>
      </c>
      <c r="G12" s="103">
        <v>3846</v>
      </c>
      <c r="H12" s="103">
        <v>3844</v>
      </c>
      <c r="I12" s="103">
        <v>3793</v>
      </c>
      <c r="J12" s="103">
        <v>3693</v>
      </c>
      <c r="K12" s="122">
        <f>'6000'!K72</f>
        <v>3580</v>
      </c>
      <c r="L12" s="104">
        <f>'6000'!L72</f>
        <v>3517</v>
      </c>
      <c r="M12" s="105">
        <f t="shared" si="0"/>
        <v>-63</v>
      </c>
      <c r="N12" s="106">
        <f t="shared" si="1"/>
        <v>-1.7597765363128515E-2</v>
      </c>
      <c r="O12" s="99"/>
    </row>
    <row r="13" spans="1:15" s="2" customFormat="1" x14ac:dyDescent="0.25">
      <c r="A13" s="100" t="s">
        <v>101</v>
      </c>
      <c r="B13" s="101"/>
      <c r="C13" s="121">
        <v>1891</v>
      </c>
      <c r="D13" s="103">
        <v>1815</v>
      </c>
      <c r="E13" s="67">
        <v>1794</v>
      </c>
      <c r="F13" s="103">
        <v>1766</v>
      </c>
      <c r="G13" s="67">
        <v>1711</v>
      </c>
      <c r="H13" s="103">
        <v>1635</v>
      </c>
      <c r="I13" s="103">
        <v>1541</v>
      </c>
      <c r="J13" s="103">
        <v>1511</v>
      </c>
      <c r="K13" s="122">
        <f>'6220'!K49</f>
        <v>1383</v>
      </c>
      <c r="L13" s="104">
        <f>'6220'!L49</f>
        <v>1340</v>
      </c>
      <c r="M13" s="105">
        <f t="shared" si="0"/>
        <v>-43</v>
      </c>
      <c r="N13" s="106">
        <f t="shared" si="1"/>
        <v>-3.1091829356471479E-2</v>
      </c>
      <c r="O13" s="99"/>
    </row>
    <row r="14" spans="1:15" s="2" customFormat="1" x14ac:dyDescent="0.25">
      <c r="A14" s="100" t="s">
        <v>102</v>
      </c>
      <c r="B14" s="101"/>
      <c r="C14" s="121">
        <f>'6250'!C75</f>
        <v>3084</v>
      </c>
      <c r="D14" s="103">
        <f>'6250'!D75</f>
        <v>3041</v>
      </c>
      <c r="E14" s="103">
        <f>'6250'!E75</f>
        <v>2955</v>
      </c>
      <c r="F14" s="67">
        <f>'6250'!F75</f>
        <v>2956</v>
      </c>
      <c r="G14" s="67">
        <f>'6250'!G75</f>
        <v>2962</v>
      </c>
      <c r="H14" s="103">
        <f>'6250'!H75</f>
        <v>2919</v>
      </c>
      <c r="I14" s="103">
        <f>'6250'!I75</f>
        <v>2840</v>
      </c>
      <c r="J14" s="67">
        <f>'6250'!J75</f>
        <v>2858</v>
      </c>
      <c r="K14" s="103">
        <f>'6250'!K75</f>
        <v>2739</v>
      </c>
      <c r="L14" s="126">
        <f>'6250'!L75</f>
        <v>2698</v>
      </c>
      <c r="M14" s="105">
        <f t="shared" si="0"/>
        <v>-41</v>
      </c>
      <c r="N14" s="106">
        <f t="shared" si="1"/>
        <v>-1.4968966776195747E-2</v>
      </c>
      <c r="O14" s="99"/>
    </row>
    <row r="15" spans="1:15" s="2" customFormat="1" x14ac:dyDescent="0.25">
      <c r="A15" s="100" t="s">
        <v>103</v>
      </c>
      <c r="B15" s="101"/>
      <c r="C15" s="121">
        <f>'6270'!C74</f>
        <v>3008</v>
      </c>
      <c r="D15" s="103">
        <f>'6270'!D74</f>
        <v>2955</v>
      </c>
      <c r="E15" s="103">
        <f>'6270'!E74</f>
        <v>2886</v>
      </c>
      <c r="F15" s="103">
        <f>'6270'!F74</f>
        <v>2878</v>
      </c>
      <c r="G15" s="67">
        <f>'6270'!G74</f>
        <v>2887</v>
      </c>
      <c r="H15" s="103">
        <f>'6270'!H74</f>
        <v>2836</v>
      </c>
      <c r="I15" s="103">
        <f>'6270'!I74</f>
        <v>2771</v>
      </c>
      <c r="J15" s="103">
        <f>'6270'!J74</f>
        <v>2724</v>
      </c>
      <c r="K15" s="103">
        <f>'6270'!K74</f>
        <v>2698</v>
      </c>
      <c r="L15" s="126">
        <f>'6270'!L74</f>
        <v>2655</v>
      </c>
      <c r="M15" s="105">
        <f t="shared" si="0"/>
        <v>-43</v>
      </c>
      <c r="N15" s="106">
        <f t="shared" si="1"/>
        <v>-1.5937731653076326E-2</v>
      </c>
      <c r="O15" s="99"/>
    </row>
    <row r="16" spans="1:15" s="2" customFormat="1" x14ac:dyDescent="0.25">
      <c r="A16" s="100" t="s">
        <v>104</v>
      </c>
      <c r="B16" s="101"/>
      <c r="C16" s="121">
        <f>'6420'!C68</f>
        <v>1995</v>
      </c>
      <c r="D16" s="103">
        <f>'6420'!D68</f>
        <v>1947</v>
      </c>
      <c r="E16" s="103">
        <f>'6420'!E68</f>
        <v>1900</v>
      </c>
      <c r="F16" s="103">
        <f>'6420'!F68</f>
        <v>1853</v>
      </c>
      <c r="G16" s="103">
        <f>'6420'!G68</f>
        <v>1790</v>
      </c>
      <c r="H16" s="103">
        <f>'6420'!H68</f>
        <v>1754</v>
      </c>
      <c r="I16" s="103">
        <f>'6420'!I68</f>
        <v>1698</v>
      </c>
      <c r="J16" s="67">
        <f>'6420'!J68</f>
        <v>1706</v>
      </c>
      <c r="K16" s="103">
        <f>'6420'!K68</f>
        <v>1683</v>
      </c>
      <c r="L16" s="126">
        <f>'6420'!L68</f>
        <v>1668</v>
      </c>
      <c r="M16" s="105">
        <f t="shared" si="0"/>
        <v>-15</v>
      </c>
      <c r="N16" s="106">
        <f t="shared" si="1"/>
        <v>-8.9126559714794995E-3</v>
      </c>
      <c r="O16" s="99"/>
    </row>
    <row r="17" spans="1:17" s="2" customFormat="1" x14ac:dyDescent="0.25">
      <c r="A17" s="100" t="s">
        <v>105</v>
      </c>
      <c r="B17" s="101"/>
      <c r="C17" s="121">
        <f>'6440'!C90</f>
        <v>2347</v>
      </c>
      <c r="D17" s="103">
        <f>'6440'!D90</f>
        <v>2315</v>
      </c>
      <c r="E17" s="103">
        <f>'6440'!E90</f>
        <v>2269</v>
      </c>
      <c r="F17" s="103">
        <f>'6440'!F90</f>
        <v>2201</v>
      </c>
      <c r="G17" s="103">
        <f>'6440'!G90</f>
        <v>2165</v>
      </c>
      <c r="H17" s="103">
        <f>'6440'!H90</f>
        <v>2146</v>
      </c>
      <c r="I17" s="103">
        <f>'6440'!I90</f>
        <v>2124</v>
      </c>
      <c r="J17" s="103">
        <f>'6440'!J90</f>
        <v>2097</v>
      </c>
      <c r="K17" s="103">
        <f>'6440'!K90</f>
        <v>2053</v>
      </c>
      <c r="L17" s="126">
        <f>'6440'!L90</f>
        <v>2027</v>
      </c>
      <c r="M17" s="105">
        <f t="shared" si="0"/>
        <v>-26</v>
      </c>
      <c r="N17" s="106">
        <f t="shared" si="1"/>
        <v>-1.2664393570384846E-2</v>
      </c>
      <c r="O17" s="99"/>
    </row>
    <row r="18" spans="1:17" s="2" customFormat="1" x14ac:dyDescent="0.25">
      <c r="A18" s="120" t="s">
        <v>106</v>
      </c>
      <c r="B18" s="101"/>
      <c r="C18" s="121">
        <f>'6450'!C93</f>
        <v>1947</v>
      </c>
      <c r="D18" s="103">
        <f>'6450'!D93</f>
        <v>1923</v>
      </c>
      <c r="E18" s="103">
        <f>'6450'!E93</f>
        <v>1874</v>
      </c>
      <c r="F18" s="103">
        <f>'6450'!F93</f>
        <v>1805</v>
      </c>
      <c r="G18" s="67">
        <f>'6450'!G93</f>
        <v>1857</v>
      </c>
      <c r="H18" s="103">
        <f>'6450'!H93</f>
        <v>1803</v>
      </c>
      <c r="I18" s="103">
        <f>'6450'!I93</f>
        <v>1770</v>
      </c>
      <c r="J18" s="103">
        <f>'6450'!J93</f>
        <v>1769</v>
      </c>
      <c r="K18" s="103">
        <f>'6450'!K93</f>
        <v>1719</v>
      </c>
      <c r="L18" s="282">
        <f>'6450'!L93</f>
        <v>1743</v>
      </c>
      <c r="M18" s="105">
        <f t="shared" si="0"/>
        <v>24</v>
      </c>
      <c r="N18" s="106">
        <f t="shared" si="1"/>
        <v>1.3961605584642323E-2</v>
      </c>
      <c r="O18" s="99"/>
    </row>
    <row r="19" spans="1:17" s="2" customFormat="1" x14ac:dyDescent="0.25">
      <c r="A19" s="127" t="s">
        <v>107</v>
      </c>
      <c r="B19" s="128"/>
      <c r="C19" s="129">
        <f t="shared" ref="C19:L19" si="2">SUM(C2:C18)</f>
        <v>40707</v>
      </c>
      <c r="D19" s="129">
        <f t="shared" si="2"/>
        <v>40381</v>
      </c>
      <c r="E19" s="129">
        <f t="shared" si="2"/>
        <v>39500</v>
      </c>
      <c r="F19" s="129">
        <f t="shared" si="2"/>
        <v>39215</v>
      </c>
      <c r="G19" s="129">
        <f t="shared" si="2"/>
        <v>38942</v>
      </c>
      <c r="H19" s="129">
        <f t="shared" si="2"/>
        <v>38409</v>
      </c>
      <c r="I19" s="129">
        <f t="shared" si="2"/>
        <v>37307</v>
      </c>
      <c r="J19" s="129">
        <f t="shared" si="2"/>
        <v>36835</v>
      </c>
      <c r="K19" s="129">
        <f t="shared" si="2"/>
        <v>35826</v>
      </c>
      <c r="L19" s="129">
        <f t="shared" si="2"/>
        <v>35516</v>
      </c>
      <c r="M19" s="283">
        <f>SUM(M2:M18)</f>
        <v>-310</v>
      </c>
      <c r="N19" s="106">
        <f t="shared" si="1"/>
        <v>-8.6529336236252918E-3</v>
      </c>
      <c r="O19" s="116"/>
    </row>
    <row r="20" spans="1:17" s="36" customFormat="1" x14ac:dyDescent="0.25">
      <c r="A20" s="130" t="s">
        <v>108</v>
      </c>
      <c r="B20" s="131"/>
      <c r="C20" s="132">
        <v>2883</v>
      </c>
      <c r="D20" s="133">
        <v>2881</v>
      </c>
      <c r="E20" s="133">
        <v>2789</v>
      </c>
      <c r="F20" s="37">
        <v>2882</v>
      </c>
      <c r="G20" s="37">
        <v>2961</v>
      </c>
      <c r="H20" s="37">
        <v>3047</v>
      </c>
      <c r="I20" s="37">
        <v>3069</v>
      </c>
      <c r="J20" s="133">
        <v>2788</v>
      </c>
      <c r="K20" s="37">
        <f>'5790'!K92</f>
        <v>2899</v>
      </c>
      <c r="L20" s="130">
        <f>'5790'!L92</f>
        <v>2832</v>
      </c>
      <c r="M20" s="105">
        <f t="shared" ref="M20:M26" si="3">L20-K20</f>
        <v>-67</v>
      </c>
      <c r="N20" s="106">
        <f t="shared" si="1"/>
        <v>-2.3111417730251826E-2</v>
      </c>
    </row>
    <row r="21" spans="1:17" s="36" customFormat="1" x14ac:dyDescent="0.25">
      <c r="A21" s="15" t="s">
        <v>109</v>
      </c>
      <c r="B21" s="131"/>
      <c r="C21" s="132">
        <v>2865</v>
      </c>
      <c r="D21" s="133">
        <v>2820</v>
      </c>
      <c r="E21" s="133">
        <v>2754</v>
      </c>
      <c r="F21" s="133">
        <v>2715</v>
      </c>
      <c r="G21" s="133">
        <v>2667</v>
      </c>
      <c r="H21" s="133">
        <v>2665</v>
      </c>
      <c r="I21" s="37">
        <v>2708</v>
      </c>
      <c r="J21" s="133">
        <v>2689</v>
      </c>
      <c r="K21" s="133">
        <f>'5810'!K84</f>
        <v>2549</v>
      </c>
      <c r="L21" s="15">
        <f>'5810'!L84</f>
        <v>2552</v>
      </c>
      <c r="M21" s="105">
        <f t="shared" si="3"/>
        <v>3</v>
      </c>
      <c r="N21" s="106">
        <f t="shared" si="1"/>
        <v>1.1769321302470548E-3</v>
      </c>
    </row>
    <row r="22" spans="1:17" s="36" customFormat="1" x14ac:dyDescent="0.25">
      <c r="A22" s="15" t="s">
        <v>110</v>
      </c>
      <c r="B22" s="131"/>
      <c r="C22" s="132">
        <v>2545</v>
      </c>
      <c r="D22" s="37">
        <v>2611</v>
      </c>
      <c r="E22" s="133">
        <v>2539</v>
      </c>
      <c r="F22" s="133">
        <v>2494</v>
      </c>
      <c r="G22" s="37">
        <v>2574</v>
      </c>
      <c r="H22" s="37">
        <v>2575</v>
      </c>
      <c r="I22" s="133">
        <v>2470</v>
      </c>
      <c r="J22" s="133">
        <v>2523</v>
      </c>
      <c r="K22" s="133">
        <f>'5840'!K74</f>
        <v>2471</v>
      </c>
      <c r="L22" s="15">
        <f>'5840'!L74</f>
        <v>2479</v>
      </c>
      <c r="M22" s="105">
        <f t="shared" si="3"/>
        <v>8</v>
      </c>
      <c r="N22" s="106">
        <f t="shared" si="1"/>
        <v>3.2375556454875554E-3</v>
      </c>
    </row>
    <row r="23" spans="1:17" s="36" customFormat="1" x14ac:dyDescent="0.25">
      <c r="A23" s="130" t="s">
        <v>111</v>
      </c>
      <c r="B23" s="131"/>
      <c r="C23" s="132">
        <v>2767</v>
      </c>
      <c r="D23" s="133">
        <v>2703</v>
      </c>
      <c r="E23" s="133">
        <v>2665</v>
      </c>
      <c r="F23" s="133">
        <v>2648</v>
      </c>
      <c r="G23" s="37">
        <v>2649</v>
      </c>
      <c r="H23" s="133">
        <v>2594</v>
      </c>
      <c r="I23" s="133">
        <v>2511</v>
      </c>
      <c r="J23" s="133">
        <v>2456</v>
      </c>
      <c r="K23" s="270">
        <f>'5870'!K78</f>
        <v>2368</v>
      </c>
      <c r="L23" s="272">
        <f>'5870'!L78</f>
        <v>2315</v>
      </c>
      <c r="M23" s="105">
        <f t="shared" si="3"/>
        <v>-53</v>
      </c>
      <c r="N23" s="106">
        <f t="shared" si="1"/>
        <v>-2.2381756756756799E-2</v>
      </c>
    </row>
    <row r="24" spans="1:17" s="36" customFormat="1" x14ac:dyDescent="0.25">
      <c r="A24" s="15" t="s">
        <v>112</v>
      </c>
      <c r="B24" s="131"/>
      <c r="C24" s="132">
        <v>2825</v>
      </c>
      <c r="D24" s="133">
        <v>2672</v>
      </c>
      <c r="E24" s="133">
        <v>2574</v>
      </c>
      <c r="F24" s="133">
        <v>2560</v>
      </c>
      <c r="G24" s="37">
        <v>2635</v>
      </c>
      <c r="H24" s="133">
        <v>2564</v>
      </c>
      <c r="I24" s="133">
        <v>2544</v>
      </c>
      <c r="J24" s="133">
        <v>2386</v>
      </c>
      <c r="K24" s="66">
        <f>'5890'!K80</f>
        <v>2532</v>
      </c>
      <c r="L24" s="89">
        <f>'5890'!L80</f>
        <v>2602</v>
      </c>
      <c r="M24" s="105">
        <f t="shared" si="3"/>
        <v>70</v>
      </c>
      <c r="N24" s="106">
        <f t="shared" si="1"/>
        <v>2.7646129541864184E-2</v>
      </c>
    </row>
    <row r="25" spans="1:17" s="36" customFormat="1" x14ac:dyDescent="0.25">
      <c r="A25" s="15" t="s">
        <v>113</v>
      </c>
      <c r="B25" s="131"/>
      <c r="C25" s="132">
        <v>2324</v>
      </c>
      <c r="D25" s="133">
        <v>2323</v>
      </c>
      <c r="E25" s="133">
        <v>2301</v>
      </c>
      <c r="F25" s="133">
        <v>2276</v>
      </c>
      <c r="G25" s="37">
        <v>2279</v>
      </c>
      <c r="H25" s="37">
        <v>2287</v>
      </c>
      <c r="I25" s="133">
        <v>2233</v>
      </c>
      <c r="J25" s="133">
        <v>2231</v>
      </c>
      <c r="K25" s="133">
        <f>'5910'!K52</f>
        <v>2204</v>
      </c>
      <c r="L25" s="15">
        <f>'5910'!L52</f>
        <v>2208</v>
      </c>
      <c r="M25" s="105">
        <f t="shared" si="3"/>
        <v>4</v>
      </c>
      <c r="N25" s="106">
        <f t="shared" si="1"/>
        <v>1.814882032667775E-3</v>
      </c>
    </row>
    <row r="26" spans="1:17" s="36" customFormat="1" x14ac:dyDescent="0.25">
      <c r="A26" s="134" t="s">
        <v>114</v>
      </c>
      <c r="B26" s="135"/>
      <c r="C26" s="136">
        <v>1912</v>
      </c>
      <c r="D26" s="137">
        <v>1851</v>
      </c>
      <c r="E26" s="137">
        <v>1840</v>
      </c>
      <c r="F26" s="138">
        <v>1848</v>
      </c>
      <c r="G26" s="138">
        <v>1872</v>
      </c>
      <c r="H26" s="137">
        <v>1858</v>
      </c>
      <c r="I26" s="138">
        <v>1886</v>
      </c>
      <c r="J26" s="137">
        <v>1870</v>
      </c>
      <c r="K26" s="137">
        <f>'5930'!K68</f>
        <v>1813</v>
      </c>
      <c r="L26" s="134">
        <f>'5930'!L68</f>
        <v>1830</v>
      </c>
      <c r="M26" s="105">
        <f t="shared" si="3"/>
        <v>17</v>
      </c>
      <c r="N26" s="106">
        <f t="shared" si="1"/>
        <v>9.3767236624380246E-3</v>
      </c>
    </row>
    <row r="27" spans="1:17" s="36" customFormat="1" ht="19.5" customHeight="1" x14ac:dyDescent="0.25">
      <c r="A27" s="139" t="s">
        <v>115</v>
      </c>
      <c r="B27" s="139"/>
      <c r="C27" s="140">
        <f t="shared" ref="C27:M27" si="4">SUM(C20:C26)</f>
        <v>18121</v>
      </c>
      <c r="D27" s="140">
        <f t="shared" si="4"/>
        <v>17861</v>
      </c>
      <c r="E27" s="140">
        <f t="shared" si="4"/>
        <v>17462</v>
      </c>
      <c r="F27" s="140">
        <f t="shared" si="4"/>
        <v>17423</v>
      </c>
      <c r="G27" s="140">
        <f t="shared" si="4"/>
        <v>17637</v>
      </c>
      <c r="H27" s="140">
        <f t="shared" si="4"/>
        <v>17590</v>
      </c>
      <c r="I27" s="140">
        <f t="shared" si="4"/>
        <v>17421</v>
      </c>
      <c r="J27" s="140">
        <f t="shared" si="4"/>
        <v>16943</v>
      </c>
      <c r="K27" s="140">
        <f t="shared" si="4"/>
        <v>16836</v>
      </c>
      <c r="L27" s="140">
        <f t="shared" si="4"/>
        <v>16818</v>
      </c>
      <c r="M27" s="292">
        <f t="shared" si="4"/>
        <v>-18</v>
      </c>
      <c r="N27" s="106">
        <f t="shared" si="1"/>
        <v>-1.0691375623663735E-3</v>
      </c>
    </row>
    <row r="28" spans="1:17" s="2" customFormat="1" x14ac:dyDescent="0.25">
      <c r="A28" s="16" t="s">
        <v>85</v>
      </c>
      <c r="C28" s="142">
        <f t="shared" ref="C28:K28" si="5">SUM(C19+C27)</f>
        <v>58828</v>
      </c>
      <c r="D28" s="143">
        <f t="shared" si="5"/>
        <v>58242</v>
      </c>
      <c r="E28" s="143">
        <f t="shared" si="5"/>
        <v>56962</v>
      </c>
      <c r="F28" s="143">
        <f t="shared" si="5"/>
        <v>56638</v>
      </c>
      <c r="G28" s="143">
        <f t="shared" si="5"/>
        <v>56579</v>
      </c>
      <c r="H28" s="143">
        <f t="shared" si="5"/>
        <v>55999</v>
      </c>
      <c r="I28" s="143">
        <f t="shared" si="5"/>
        <v>54728</v>
      </c>
      <c r="J28" s="143">
        <f t="shared" si="5"/>
        <v>53778</v>
      </c>
      <c r="K28" s="143">
        <f t="shared" si="5"/>
        <v>52662</v>
      </c>
      <c r="L28" s="143">
        <f>SUM(L19+L27)</f>
        <v>52334</v>
      </c>
      <c r="M28" s="143">
        <f>SUM(M19+M27)</f>
        <v>-328</v>
      </c>
      <c r="N28" s="20"/>
    </row>
    <row r="29" spans="1:17" s="2" customFormat="1" x14ac:dyDescent="0.25">
      <c r="C29" s="20"/>
      <c r="D29" s="20">
        <f>D28-C28</f>
        <v>-586</v>
      </c>
      <c r="E29" s="20">
        <f t="shared" ref="E29:L29" si="6">E28-D28</f>
        <v>-1280</v>
      </c>
      <c r="F29" s="20">
        <f t="shared" si="6"/>
        <v>-324</v>
      </c>
      <c r="G29" s="20">
        <f t="shared" si="6"/>
        <v>-59</v>
      </c>
      <c r="H29" s="20">
        <f t="shared" si="6"/>
        <v>-580</v>
      </c>
      <c r="I29" s="20">
        <f t="shared" si="6"/>
        <v>-1271</v>
      </c>
      <c r="J29" s="20">
        <f t="shared" si="6"/>
        <v>-950</v>
      </c>
      <c r="K29" s="20">
        <f t="shared" si="6"/>
        <v>-1116</v>
      </c>
      <c r="L29" s="20">
        <f t="shared" si="6"/>
        <v>-328</v>
      </c>
      <c r="M29" s="20"/>
      <c r="N29" s="20"/>
    </row>
    <row r="30" spans="1:17" s="2" customFormat="1" x14ac:dyDescent="0.25"/>
    <row r="32" spans="1:17" s="36" customFormat="1" x14ac:dyDescent="0.25">
      <c r="A32" s="39"/>
      <c r="M32" s="32"/>
      <c r="N32" s="32"/>
      <c r="O32" s="1"/>
      <c r="Q32" s="38"/>
    </row>
    <row r="33" s="2" customFormat="1" x14ac:dyDescent="0.25"/>
  </sheetData>
  <mergeCells count="5">
    <mergeCell ref="J6:J7"/>
    <mergeCell ref="K6:K7"/>
    <mergeCell ref="L6:L7"/>
    <mergeCell ref="M6:M7"/>
    <mergeCell ref="N6:N7"/>
  </mergeCells>
  <pageMargins left="0.7" right="0.7" top="0.75" bottom="0.75" header="0.3" footer="0.3"/>
  <pageSetup orientation="portrait" r:id="rId1"/>
  <ignoredErrors>
    <ignoredError sqref="M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O98"/>
  <sheetViews>
    <sheetView workbookViewId="0"/>
  </sheetViews>
  <sheetFormatPr defaultRowHeight="15" x14ac:dyDescent="0.3"/>
  <cols>
    <col min="2" max="2" width="31.125" customWidth="1"/>
    <col min="3" max="11" width="8.5" customWidth="1"/>
    <col min="12" max="12" width="9.75" customWidth="1"/>
    <col min="13" max="14" width="8.5" customWidth="1"/>
    <col min="15" max="15" width="8.5" style="44" customWidth="1"/>
    <col min="16" max="16" width="10.375" customWidth="1"/>
  </cols>
  <sheetData>
    <row r="1" spans="1:14" s="3" customFormat="1" x14ac:dyDescent="0.25">
      <c r="B1" s="28" t="s">
        <v>595</v>
      </c>
      <c r="C1" s="216"/>
      <c r="D1" s="216"/>
      <c r="E1" s="216"/>
      <c r="F1" s="216"/>
      <c r="G1" s="216"/>
      <c r="H1" s="217"/>
      <c r="I1" s="217"/>
      <c r="J1" s="36"/>
      <c r="K1" s="36"/>
      <c r="L1" s="227"/>
      <c r="M1" s="36"/>
      <c r="N1" s="228"/>
    </row>
    <row r="2" spans="1:14" s="148" customFormat="1" ht="39" customHeight="1" x14ac:dyDescent="0.25">
      <c r="A2" s="144" t="s">
        <v>37</v>
      </c>
      <c r="B2" s="145" t="s">
        <v>10</v>
      </c>
      <c r="C2" s="229" t="s">
        <v>1</v>
      </c>
      <c r="D2" s="229" t="s">
        <v>2</v>
      </c>
      <c r="E2" s="229" t="s">
        <v>3</v>
      </c>
      <c r="F2" s="229" t="s">
        <v>4</v>
      </c>
      <c r="G2" s="229" t="s">
        <v>5</v>
      </c>
      <c r="H2" s="229" t="s">
        <v>6</v>
      </c>
      <c r="I2" s="229" t="s">
        <v>7</v>
      </c>
      <c r="J2" s="229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3" customFormat="1" x14ac:dyDescent="0.25">
      <c r="A3" s="51">
        <v>85667</v>
      </c>
      <c r="B3" s="87" t="s">
        <v>597</v>
      </c>
      <c r="C3" s="36"/>
      <c r="D3" s="36"/>
      <c r="E3" s="36"/>
      <c r="F3" s="36">
        <v>26</v>
      </c>
      <c r="G3" s="36">
        <v>23</v>
      </c>
      <c r="H3" s="36">
        <v>16</v>
      </c>
      <c r="I3" s="36">
        <v>18</v>
      </c>
      <c r="J3" s="150">
        <v>20</v>
      </c>
      <c r="K3" s="92">
        <f>VLOOKUP(A3,'[1]District Growth'!$A:$J,5,FALSE)</f>
        <v>20</v>
      </c>
      <c r="L3" s="32">
        <f>VLOOKUP(A3,'[2]District Growth'!$A:$K,6,FALSE)</f>
        <v>27</v>
      </c>
      <c r="M3" s="36">
        <f t="shared" ref="M3:M34" si="0">L3-K3</f>
        <v>7</v>
      </c>
      <c r="N3" s="38">
        <f t="shared" ref="N3:N34" si="1">(L3/K3)-1</f>
        <v>0.35000000000000009</v>
      </c>
    </row>
    <row r="4" spans="1:14" s="3" customFormat="1" x14ac:dyDescent="0.25">
      <c r="A4" s="51">
        <v>1925</v>
      </c>
      <c r="B4" s="219" t="s">
        <v>596</v>
      </c>
      <c r="C4" s="36">
        <v>13</v>
      </c>
      <c r="D4" s="36">
        <v>9</v>
      </c>
      <c r="E4" s="36">
        <v>8</v>
      </c>
      <c r="F4" s="36">
        <v>10</v>
      </c>
      <c r="G4" s="36">
        <v>11</v>
      </c>
      <c r="H4" s="36">
        <v>12</v>
      </c>
      <c r="I4" s="36">
        <v>13</v>
      </c>
      <c r="J4" s="150">
        <v>15</v>
      </c>
      <c r="K4" s="92">
        <f>VLOOKUP(A4,'[1]District Growth'!$A:$J,5,FALSE)</f>
        <v>19</v>
      </c>
      <c r="L4" s="32">
        <f>VLOOKUP(A4,'[2]District Growth'!$A:$K,6,FALSE)</f>
        <v>24</v>
      </c>
      <c r="M4" s="36">
        <f t="shared" si="0"/>
        <v>5</v>
      </c>
      <c r="N4" s="38">
        <f t="shared" si="1"/>
        <v>0.26315789473684204</v>
      </c>
    </row>
    <row r="5" spans="1:14" s="3" customFormat="1" x14ac:dyDescent="0.25">
      <c r="A5" s="51">
        <v>28470</v>
      </c>
      <c r="B5" s="219" t="s">
        <v>598</v>
      </c>
      <c r="C5" s="36">
        <v>13</v>
      </c>
      <c r="D5" s="36">
        <v>14</v>
      </c>
      <c r="E5" s="36">
        <v>15</v>
      </c>
      <c r="F5" s="36">
        <v>14</v>
      </c>
      <c r="G5" s="36">
        <v>13</v>
      </c>
      <c r="H5" s="36">
        <v>14</v>
      </c>
      <c r="I5" s="36">
        <v>11</v>
      </c>
      <c r="J5" s="150">
        <v>10</v>
      </c>
      <c r="K5" s="92">
        <f>VLOOKUP(A5,'[1]District Growth'!$A:$J,5,FALSE)</f>
        <v>10</v>
      </c>
      <c r="L5" s="32">
        <f>VLOOKUP(A5,'[2]District Growth'!$A:$K,6,FALSE)</f>
        <v>12</v>
      </c>
      <c r="M5" s="36">
        <f t="shared" si="0"/>
        <v>2</v>
      </c>
      <c r="N5" s="38">
        <f t="shared" si="1"/>
        <v>0.19999999999999996</v>
      </c>
    </row>
    <row r="6" spans="1:14" s="3" customFormat="1" x14ac:dyDescent="0.25">
      <c r="A6" s="51">
        <v>1905</v>
      </c>
      <c r="B6" s="87" t="s">
        <v>610</v>
      </c>
      <c r="C6" s="36">
        <v>20</v>
      </c>
      <c r="D6" s="36">
        <v>17</v>
      </c>
      <c r="E6" s="36">
        <v>19</v>
      </c>
      <c r="F6" s="36">
        <v>21</v>
      </c>
      <c r="G6" s="36">
        <v>22</v>
      </c>
      <c r="H6" s="36">
        <v>19</v>
      </c>
      <c r="I6" s="36">
        <v>17</v>
      </c>
      <c r="J6" s="150">
        <v>21</v>
      </c>
      <c r="K6" s="92">
        <f>VLOOKUP(A6,'[1]District Growth'!$A:$J,5,FALSE)</f>
        <v>20</v>
      </c>
      <c r="L6" s="32">
        <f>VLOOKUP(A6,'[2]District Growth'!$A:$K,6,FALSE)</f>
        <v>24</v>
      </c>
      <c r="M6" s="36">
        <f t="shared" si="0"/>
        <v>4</v>
      </c>
      <c r="N6" s="38">
        <f t="shared" si="1"/>
        <v>0.19999999999999996</v>
      </c>
    </row>
    <row r="7" spans="1:14" s="3" customFormat="1" x14ac:dyDescent="0.25">
      <c r="A7" s="51">
        <v>1907</v>
      </c>
      <c r="B7" s="87" t="s">
        <v>624</v>
      </c>
      <c r="C7" s="36">
        <v>28</v>
      </c>
      <c r="D7" s="36">
        <v>20</v>
      </c>
      <c r="E7" s="36">
        <v>25</v>
      </c>
      <c r="F7" s="36">
        <v>25</v>
      </c>
      <c r="G7" s="36">
        <v>22</v>
      </c>
      <c r="H7" s="36">
        <v>20</v>
      </c>
      <c r="I7" s="36">
        <v>17</v>
      </c>
      <c r="J7" s="150">
        <v>18</v>
      </c>
      <c r="K7" s="92">
        <f>VLOOKUP(A7,'[1]District Growth'!$A:$J,5,FALSE)</f>
        <v>19</v>
      </c>
      <c r="L7" s="32">
        <f>VLOOKUP(A7,'[2]District Growth'!$A:$K,6,FALSE)</f>
        <v>22</v>
      </c>
      <c r="M7" s="36">
        <f t="shared" si="0"/>
        <v>3</v>
      </c>
      <c r="N7" s="38">
        <f t="shared" si="1"/>
        <v>0.15789473684210531</v>
      </c>
    </row>
    <row r="8" spans="1:14" s="3" customFormat="1" x14ac:dyDescent="0.25">
      <c r="A8" s="51">
        <v>27797</v>
      </c>
      <c r="B8" s="219" t="s">
        <v>630</v>
      </c>
      <c r="C8" s="36">
        <v>18</v>
      </c>
      <c r="D8" s="36">
        <v>19</v>
      </c>
      <c r="E8" s="36">
        <v>12</v>
      </c>
      <c r="F8" s="36">
        <v>11</v>
      </c>
      <c r="G8" s="36">
        <v>10</v>
      </c>
      <c r="H8" s="36">
        <v>12</v>
      </c>
      <c r="I8" s="36">
        <v>12</v>
      </c>
      <c r="J8" s="150">
        <v>16</v>
      </c>
      <c r="K8" s="92">
        <f>VLOOKUP(A8,'[1]District Growth'!$A:$J,5,FALSE)</f>
        <v>13</v>
      </c>
      <c r="L8" s="32">
        <f>VLOOKUP(A8,'[2]District Growth'!$A:$K,6,FALSE)</f>
        <v>15</v>
      </c>
      <c r="M8" s="36">
        <f t="shared" si="0"/>
        <v>2</v>
      </c>
      <c r="N8" s="38">
        <f t="shared" si="1"/>
        <v>0.15384615384615374</v>
      </c>
    </row>
    <row r="9" spans="1:14" s="3" customFormat="1" x14ac:dyDescent="0.25">
      <c r="A9" s="51">
        <v>1914</v>
      </c>
      <c r="B9" s="219" t="s">
        <v>601</v>
      </c>
      <c r="C9" s="36">
        <v>20</v>
      </c>
      <c r="D9" s="36">
        <v>20</v>
      </c>
      <c r="E9" s="36">
        <v>22</v>
      </c>
      <c r="F9" s="36">
        <v>28</v>
      </c>
      <c r="G9" s="36">
        <v>28</v>
      </c>
      <c r="H9" s="36">
        <v>27</v>
      </c>
      <c r="I9" s="36">
        <v>17</v>
      </c>
      <c r="J9" s="150">
        <v>17</v>
      </c>
      <c r="K9" s="92">
        <f>VLOOKUP(A9,'[1]District Growth'!$A:$J,5,FALSE)</f>
        <v>20</v>
      </c>
      <c r="L9" s="32">
        <f>VLOOKUP(A9,'[2]District Growth'!$A:$K,6,FALSE)</f>
        <v>23</v>
      </c>
      <c r="M9" s="36">
        <f t="shared" si="0"/>
        <v>3</v>
      </c>
      <c r="N9" s="38">
        <f t="shared" si="1"/>
        <v>0.14999999999999991</v>
      </c>
    </row>
    <row r="10" spans="1:14" s="3" customFormat="1" x14ac:dyDescent="0.25">
      <c r="A10" s="51">
        <v>1900</v>
      </c>
      <c r="B10" s="219" t="s">
        <v>648</v>
      </c>
      <c r="C10" s="36">
        <v>27</v>
      </c>
      <c r="D10" s="36">
        <v>27</v>
      </c>
      <c r="E10" s="36">
        <v>22</v>
      </c>
      <c r="F10" s="36">
        <v>21</v>
      </c>
      <c r="G10" s="36">
        <v>18</v>
      </c>
      <c r="H10" s="36">
        <v>24</v>
      </c>
      <c r="I10" s="36">
        <v>24</v>
      </c>
      <c r="J10" s="150">
        <v>20</v>
      </c>
      <c r="K10" s="92">
        <f>VLOOKUP(A10,'[1]District Growth'!$A:$J,5,FALSE)</f>
        <v>21</v>
      </c>
      <c r="L10" s="32">
        <f>VLOOKUP(A10,'[2]District Growth'!$A:$K,6,FALSE)</f>
        <v>24</v>
      </c>
      <c r="M10" s="36">
        <f t="shared" si="0"/>
        <v>3</v>
      </c>
      <c r="N10" s="38">
        <f t="shared" si="1"/>
        <v>0.14285714285714279</v>
      </c>
    </row>
    <row r="11" spans="1:14" s="3" customFormat="1" x14ac:dyDescent="0.25">
      <c r="A11" s="51">
        <v>26711</v>
      </c>
      <c r="B11" s="87" t="s">
        <v>600</v>
      </c>
      <c r="C11" s="36">
        <v>18</v>
      </c>
      <c r="D11" s="36">
        <v>17</v>
      </c>
      <c r="E11" s="36">
        <v>14</v>
      </c>
      <c r="F11" s="36">
        <v>16</v>
      </c>
      <c r="G11" s="36">
        <v>17</v>
      </c>
      <c r="H11" s="36">
        <v>16</v>
      </c>
      <c r="I11" s="36">
        <v>18</v>
      </c>
      <c r="J11" s="150">
        <v>18</v>
      </c>
      <c r="K11" s="92">
        <f>VLOOKUP(A11,'[1]District Growth'!$A:$J,5,FALSE)</f>
        <v>17</v>
      </c>
      <c r="L11" s="32">
        <f>VLOOKUP(A11,'[2]District Growth'!$A:$K,6,FALSE)</f>
        <v>19</v>
      </c>
      <c r="M11" s="36">
        <f t="shared" si="0"/>
        <v>2</v>
      </c>
      <c r="N11" s="38">
        <f t="shared" si="1"/>
        <v>0.11764705882352944</v>
      </c>
    </row>
    <row r="12" spans="1:14" s="3" customFormat="1" x14ac:dyDescent="0.25">
      <c r="A12" s="51">
        <v>1901</v>
      </c>
      <c r="B12" s="87" t="s">
        <v>639</v>
      </c>
      <c r="C12" s="36">
        <v>82</v>
      </c>
      <c r="D12" s="36">
        <v>89</v>
      </c>
      <c r="E12" s="36">
        <v>95</v>
      </c>
      <c r="F12" s="36">
        <v>94</v>
      </c>
      <c r="G12" s="36">
        <v>100</v>
      </c>
      <c r="H12" s="36">
        <v>113</v>
      </c>
      <c r="I12" s="36">
        <v>117</v>
      </c>
      <c r="J12" s="150">
        <v>102</v>
      </c>
      <c r="K12" s="92">
        <f>VLOOKUP(A12,'[1]District Growth'!$A:$J,5,FALSE)</f>
        <v>98</v>
      </c>
      <c r="L12" s="32">
        <f>VLOOKUP(A12,'[2]District Growth'!$A:$K,6,FALSE)</f>
        <v>108</v>
      </c>
      <c r="M12" s="36">
        <f t="shared" si="0"/>
        <v>10</v>
      </c>
      <c r="N12" s="38">
        <f t="shared" si="1"/>
        <v>0.1020408163265305</v>
      </c>
    </row>
    <row r="13" spans="1:14" s="3" customFormat="1" x14ac:dyDescent="0.25">
      <c r="A13" s="51">
        <v>90318</v>
      </c>
      <c r="B13" s="280" t="s">
        <v>635</v>
      </c>
      <c r="C13" s="36"/>
      <c r="D13" s="36"/>
      <c r="E13" s="36"/>
      <c r="F13" s="36"/>
      <c r="G13" s="36"/>
      <c r="H13" s="36"/>
      <c r="I13" s="36"/>
      <c r="J13" s="230"/>
      <c r="K13" s="92">
        <f>VLOOKUP(A13,'[1]District Growth'!$A:$J,5,FALSE)</f>
        <v>20</v>
      </c>
      <c r="L13" s="32">
        <f>VLOOKUP(A13,'[2]District Growth'!$A:$K,6,FALSE)</f>
        <v>22</v>
      </c>
      <c r="M13" s="36">
        <f t="shared" si="0"/>
        <v>2</v>
      </c>
      <c r="N13" s="38">
        <f t="shared" si="1"/>
        <v>0.10000000000000009</v>
      </c>
    </row>
    <row r="14" spans="1:14" s="3" customFormat="1" x14ac:dyDescent="0.25">
      <c r="A14" s="51">
        <v>1917</v>
      </c>
      <c r="B14" s="219" t="s">
        <v>626</v>
      </c>
      <c r="C14" s="36">
        <v>30</v>
      </c>
      <c r="D14" s="36">
        <v>26</v>
      </c>
      <c r="E14" s="36">
        <v>30</v>
      </c>
      <c r="F14" s="36">
        <v>33</v>
      </c>
      <c r="G14" s="36">
        <v>28</v>
      </c>
      <c r="H14" s="36">
        <v>29</v>
      </c>
      <c r="I14" s="36">
        <v>34</v>
      </c>
      <c r="J14" s="150">
        <v>39</v>
      </c>
      <c r="K14" s="92">
        <f>VLOOKUP(A14,'[1]District Growth'!$A:$J,5,FALSE)</f>
        <v>43</v>
      </c>
      <c r="L14" s="32">
        <f>VLOOKUP(A14,'[2]District Growth'!$A:$K,6,FALSE)</f>
        <v>47</v>
      </c>
      <c r="M14" s="36">
        <f t="shared" si="0"/>
        <v>4</v>
      </c>
      <c r="N14" s="38">
        <f t="shared" si="1"/>
        <v>9.3023255813953432E-2</v>
      </c>
    </row>
    <row r="15" spans="1:14" s="3" customFormat="1" x14ac:dyDescent="0.25">
      <c r="A15" s="51">
        <v>1919</v>
      </c>
      <c r="B15" s="87" t="s">
        <v>641</v>
      </c>
      <c r="C15" s="36">
        <v>88</v>
      </c>
      <c r="D15" s="36">
        <v>79</v>
      </c>
      <c r="E15" s="36">
        <v>79</v>
      </c>
      <c r="F15" s="36">
        <v>79</v>
      </c>
      <c r="G15" s="36">
        <v>82</v>
      </c>
      <c r="H15" s="36">
        <v>71</v>
      </c>
      <c r="I15" s="36">
        <v>64</v>
      </c>
      <c r="J15" s="150">
        <v>83</v>
      </c>
      <c r="K15" s="92">
        <f>VLOOKUP(A15,'[1]District Growth'!$A:$J,5,FALSE)</f>
        <v>66</v>
      </c>
      <c r="L15" s="32">
        <f>VLOOKUP(A15,'[2]District Growth'!$A:$K,6,FALSE)</f>
        <v>72</v>
      </c>
      <c r="M15" s="36">
        <f t="shared" si="0"/>
        <v>6</v>
      </c>
      <c r="N15" s="38">
        <f t="shared" si="1"/>
        <v>9.0909090909090828E-2</v>
      </c>
    </row>
    <row r="16" spans="1:14" s="3" customFormat="1" x14ac:dyDescent="0.25">
      <c r="A16" s="51">
        <v>24625</v>
      </c>
      <c r="B16" s="219" t="s">
        <v>612</v>
      </c>
      <c r="C16" s="36">
        <v>23</v>
      </c>
      <c r="D16" s="36">
        <v>25</v>
      </c>
      <c r="E16" s="36">
        <v>22</v>
      </c>
      <c r="F16" s="36">
        <v>20</v>
      </c>
      <c r="G16" s="36">
        <v>16</v>
      </c>
      <c r="H16" s="36">
        <v>20</v>
      </c>
      <c r="I16" s="36">
        <v>21</v>
      </c>
      <c r="J16" s="150">
        <v>18</v>
      </c>
      <c r="K16" s="92">
        <f>VLOOKUP(A16,'[1]District Growth'!$A:$J,5,FALSE)</f>
        <v>22</v>
      </c>
      <c r="L16" s="32">
        <f>VLOOKUP(A16,'[2]District Growth'!$A:$K,6,FALSE)</f>
        <v>24</v>
      </c>
      <c r="M16" s="36">
        <f t="shared" si="0"/>
        <v>2</v>
      </c>
      <c r="N16" s="38">
        <f t="shared" si="1"/>
        <v>9.0909090909090828E-2</v>
      </c>
    </row>
    <row r="17" spans="1:14" s="3" customFormat="1" x14ac:dyDescent="0.25">
      <c r="A17" s="51">
        <v>1923</v>
      </c>
      <c r="B17" s="219" t="s">
        <v>613</v>
      </c>
      <c r="C17" s="36">
        <v>34</v>
      </c>
      <c r="D17" s="36">
        <v>34</v>
      </c>
      <c r="E17" s="36">
        <v>37</v>
      </c>
      <c r="F17" s="36">
        <v>29</v>
      </c>
      <c r="G17" s="36">
        <v>27</v>
      </c>
      <c r="H17" s="36">
        <v>16</v>
      </c>
      <c r="I17" s="36">
        <v>18</v>
      </c>
      <c r="J17" s="150">
        <v>19</v>
      </c>
      <c r="K17" s="92">
        <f>VLOOKUP(A17,'[1]District Growth'!$A:$J,5,FALSE)</f>
        <v>22</v>
      </c>
      <c r="L17" s="32">
        <f>VLOOKUP(A17,'[2]District Growth'!$A:$K,6,FALSE)</f>
        <v>24</v>
      </c>
      <c r="M17" s="36">
        <f t="shared" si="0"/>
        <v>2</v>
      </c>
      <c r="N17" s="38">
        <f t="shared" si="1"/>
        <v>9.0909090909090828E-2</v>
      </c>
    </row>
    <row r="18" spans="1:14" s="3" customFormat="1" x14ac:dyDescent="0.25">
      <c r="A18" s="51">
        <v>31692</v>
      </c>
      <c r="B18" s="87" t="s">
        <v>604</v>
      </c>
      <c r="C18" s="36">
        <v>19</v>
      </c>
      <c r="D18" s="36">
        <v>24</v>
      </c>
      <c r="E18" s="36">
        <v>20</v>
      </c>
      <c r="F18" s="36">
        <v>21</v>
      </c>
      <c r="G18" s="36">
        <v>19</v>
      </c>
      <c r="H18" s="36">
        <v>19</v>
      </c>
      <c r="I18" s="36">
        <v>25</v>
      </c>
      <c r="J18" s="150">
        <v>28</v>
      </c>
      <c r="K18" s="92">
        <f>VLOOKUP(A18,'[1]District Growth'!$A:$J,5,FALSE)</f>
        <v>25</v>
      </c>
      <c r="L18" s="32">
        <f>VLOOKUP(A18,'[2]District Growth'!$A:$K,6,FALSE)</f>
        <v>27</v>
      </c>
      <c r="M18" s="36">
        <f t="shared" si="0"/>
        <v>2</v>
      </c>
      <c r="N18" s="38">
        <f t="shared" si="1"/>
        <v>8.0000000000000071E-2</v>
      </c>
    </row>
    <row r="19" spans="1:14" s="3" customFormat="1" x14ac:dyDescent="0.25">
      <c r="A19" s="51">
        <v>79591</v>
      </c>
      <c r="B19" s="219" t="s">
        <v>605</v>
      </c>
      <c r="C19" s="36">
        <v>6</v>
      </c>
      <c r="D19" s="36">
        <v>10</v>
      </c>
      <c r="E19" s="36">
        <v>14</v>
      </c>
      <c r="F19" s="36">
        <v>8</v>
      </c>
      <c r="G19" s="36">
        <v>2</v>
      </c>
      <c r="H19" s="36">
        <v>5</v>
      </c>
      <c r="I19" s="36">
        <v>8</v>
      </c>
      <c r="J19" s="150">
        <v>8</v>
      </c>
      <c r="K19" s="92">
        <f>VLOOKUP(A19,'[1]District Growth'!$A:$J,5,FALSE)</f>
        <v>13</v>
      </c>
      <c r="L19" s="32">
        <f>VLOOKUP(A19,'[2]District Growth'!$A:$K,6,FALSE)</f>
        <v>14</v>
      </c>
      <c r="M19" s="36">
        <f t="shared" si="0"/>
        <v>1</v>
      </c>
      <c r="N19" s="38">
        <f t="shared" si="1"/>
        <v>7.6923076923076872E-2</v>
      </c>
    </row>
    <row r="20" spans="1:14" s="3" customFormat="1" x14ac:dyDescent="0.25">
      <c r="A20" s="51">
        <v>58225</v>
      </c>
      <c r="B20" s="87" t="s">
        <v>646</v>
      </c>
      <c r="C20" s="36">
        <v>22</v>
      </c>
      <c r="D20" s="36">
        <v>31</v>
      </c>
      <c r="E20" s="36">
        <v>29</v>
      </c>
      <c r="F20" s="36">
        <v>23</v>
      </c>
      <c r="G20" s="36">
        <v>29</v>
      </c>
      <c r="H20" s="36">
        <v>27</v>
      </c>
      <c r="I20" s="36">
        <v>27</v>
      </c>
      <c r="J20" s="150">
        <v>22</v>
      </c>
      <c r="K20" s="92">
        <f>VLOOKUP(A20,'[1]District Growth'!$A:$J,5,FALSE)</f>
        <v>16</v>
      </c>
      <c r="L20" s="32">
        <f>VLOOKUP(A20,'[2]District Growth'!$A:$K,6,FALSE)</f>
        <v>17</v>
      </c>
      <c r="M20" s="36">
        <f t="shared" si="0"/>
        <v>1</v>
      </c>
      <c r="N20" s="38">
        <f t="shared" si="1"/>
        <v>6.25E-2</v>
      </c>
    </row>
    <row r="21" spans="1:14" s="3" customFormat="1" x14ac:dyDescent="0.25">
      <c r="A21" s="51">
        <v>1892</v>
      </c>
      <c r="B21" s="87" t="s">
        <v>637</v>
      </c>
      <c r="C21" s="36">
        <v>63</v>
      </c>
      <c r="D21" s="36">
        <v>65</v>
      </c>
      <c r="E21" s="36">
        <v>67</v>
      </c>
      <c r="F21" s="36">
        <v>71</v>
      </c>
      <c r="G21" s="36">
        <v>77</v>
      </c>
      <c r="H21" s="36">
        <v>87</v>
      </c>
      <c r="I21" s="36">
        <v>87</v>
      </c>
      <c r="J21" s="150">
        <v>84</v>
      </c>
      <c r="K21" s="92">
        <f>VLOOKUP(A21,'[1]District Growth'!$A:$J,5,FALSE)</f>
        <v>84</v>
      </c>
      <c r="L21" s="32">
        <f>VLOOKUP(A21,'[2]District Growth'!$A:$K,6,FALSE)</f>
        <v>89</v>
      </c>
      <c r="M21" s="36">
        <f t="shared" si="0"/>
        <v>5</v>
      </c>
      <c r="N21" s="38">
        <f t="shared" si="1"/>
        <v>5.9523809523809534E-2</v>
      </c>
    </row>
    <row r="22" spans="1:14" s="3" customFormat="1" x14ac:dyDescent="0.25">
      <c r="A22" s="51">
        <v>1891</v>
      </c>
      <c r="B22" s="87" t="s">
        <v>602</v>
      </c>
      <c r="C22" s="36">
        <v>34</v>
      </c>
      <c r="D22" s="36">
        <v>30</v>
      </c>
      <c r="E22" s="36">
        <v>23</v>
      </c>
      <c r="F22" s="36">
        <v>22</v>
      </c>
      <c r="G22" s="36">
        <v>22</v>
      </c>
      <c r="H22" s="36">
        <v>20</v>
      </c>
      <c r="I22" s="36">
        <v>21</v>
      </c>
      <c r="J22" s="150">
        <v>23</v>
      </c>
      <c r="K22" s="92">
        <f>VLOOKUP(A22,'[1]District Growth'!$A:$J,5,FALSE)</f>
        <v>21</v>
      </c>
      <c r="L22" s="32">
        <f>VLOOKUP(A22,'[2]District Growth'!$A:$K,6,FALSE)</f>
        <v>22</v>
      </c>
      <c r="M22" s="36">
        <f t="shared" si="0"/>
        <v>1</v>
      </c>
      <c r="N22" s="38">
        <f t="shared" si="1"/>
        <v>4.7619047619047672E-2</v>
      </c>
    </row>
    <row r="23" spans="1:14" s="3" customFormat="1" x14ac:dyDescent="0.25">
      <c r="A23" s="51">
        <v>1924</v>
      </c>
      <c r="B23" s="219" t="s">
        <v>55</v>
      </c>
      <c r="C23" s="36">
        <v>43</v>
      </c>
      <c r="D23" s="36">
        <v>45</v>
      </c>
      <c r="E23" s="36">
        <v>49</v>
      </c>
      <c r="F23" s="36">
        <v>43</v>
      </c>
      <c r="G23" s="36">
        <v>38</v>
      </c>
      <c r="H23" s="36">
        <v>42</v>
      </c>
      <c r="I23" s="36">
        <v>42</v>
      </c>
      <c r="J23" s="150">
        <v>42</v>
      </c>
      <c r="K23" s="92">
        <f>VLOOKUP(A23,'[1]District Growth'!$A:$J,5,FALSE)</f>
        <v>42</v>
      </c>
      <c r="L23" s="32">
        <f>VLOOKUP(A23,'[2]District Growth'!$A:$K,6,FALSE)</f>
        <v>44</v>
      </c>
      <c r="M23" s="36">
        <f t="shared" si="0"/>
        <v>2</v>
      </c>
      <c r="N23" s="38">
        <f t="shared" si="1"/>
        <v>4.7619047619047672E-2</v>
      </c>
    </row>
    <row r="24" spans="1:14" s="3" customFormat="1" x14ac:dyDescent="0.25">
      <c r="A24" s="51">
        <v>1898</v>
      </c>
      <c r="B24" s="219" t="s">
        <v>618</v>
      </c>
      <c r="C24" s="36">
        <v>40</v>
      </c>
      <c r="D24" s="36">
        <v>42</v>
      </c>
      <c r="E24" s="36">
        <v>42</v>
      </c>
      <c r="F24" s="36">
        <v>44</v>
      </c>
      <c r="G24" s="36">
        <v>46</v>
      </c>
      <c r="H24" s="36">
        <v>51</v>
      </c>
      <c r="I24" s="36">
        <v>46</v>
      </c>
      <c r="J24" s="150">
        <v>46</v>
      </c>
      <c r="K24" s="92">
        <f>VLOOKUP(A24,'[1]District Growth'!$A:$J,5,FALSE)</f>
        <v>46</v>
      </c>
      <c r="L24" s="32">
        <f>VLOOKUP(A24,'[2]District Growth'!$A:$K,6,FALSE)</f>
        <v>48</v>
      </c>
      <c r="M24" s="36">
        <f t="shared" si="0"/>
        <v>2</v>
      </c>
      <c r="N24" s="38">
        <f t="shared" si="1"/>
        <v>4.3478260869565188E-2</v>
      </c>
    </row>
    <row r="25" spans="1:14" s="3" customFormat="1" x14ac:dyDescent="0.25">
      <c r="A25" s="51">
        <v>25114</v>
      </c>
      <c r="B25" s="87" t="s">
        <v>629</v>
      </c>
      <c r="C25" s="36">
        <v>10</v>
      </c>
      <c r="D25" s="36">
        <v>10</v>
      </c>
      <c r="E25" s="36">
        <v>12</v>
      </c>
      <c r="F25" s="36">
        <v>18</v>
      </c>
      <c r="G25" s="36">
        <v>19</v>
      </c>
      <c r="H25" s="36">
        <v>18</v>
      </c>
      <c r="I25" s="36">
        <v>19</v>
      </c>
      <c r="J25" s="150">
        <v>21</v>
      </c>
      <c r="K25" s="92">
        <f>VLOOKUP(A25,'[1]District Growth'!$A:$J,5,FALSE)</f>
        <v>23</v>
      </c>
      <c r="L25" s="32">
        <f>VLOOKUP(A25,'[2]District Growth'!$A:$K,6,FALSE)</f>
        <v>24</v>
      </c>
      <c r="M25" s="36">
        <f t="shared" si="0"/>
        <v>1</v>
      </c>
      <c r="N25" s="38">
        <f t="shared" si="1"/>
        <v>4.3478260869565188E-2</v>
      </c>
    </row>
    <row r="26" spans="1:14" s="3" customFormat="1" x14ac:dyDescent="0.25">
      <c r="A26" s="51">
        <v>1912</v>
      </c>
      <c r="B26" s="219" t="s">
        <v>616</v>
      </c>
      <c r="C26" s="36">
        <v>100</v>
      </c>
      <c r="D26" s="36">
        <v>109</v>
      </c>
      <c r="E26" s="36">
        <v>111</v>
      </c>
      <c r="F26" s="36">
        <v>109</v>
      </c>
      <c r="G26" s="36">
        <v>111</v>
      </c>
      <c r="H26" s="36">
        <v>126</v>
      </c>
      <c r="I26" s="36">
        <v>121</v>
      </c>
      <c r="J26" s="150">
        <v>136</v>
      </c>
      <c r="K26" s="92">
        <f>VLOOKUP(A26,'[1]District Growth'!$A:$J,5,FALSE)</f>
        <v>141</v>
      </c>
      <c r="L26" s="32">
        <f>VLOOKUP(A26,'[2]District Growth'!$A:$K,6,FALSE)</f>
        <v>147</v>
      </c>
      <c r="M26" s="36">
        <f t="shared" si="0"/>
        <v>6</v>
      </c>
      <c r="N26" s="38">
        <f t="shared" si="1"/>
        <v>4.2553191489361764E-2</v>
      </c>
    </row>
    <row r="27" spans="1:14" s="3" customFormat="1" x14ac:dyDescent="0.25">
      <c r="A27" s="51">
        <v>1927</v>
      </c>
      <c r="B27" s="87" t="s">
        <v>614</v>
      </c>
      <c r="C27" s="36">
        <v>35</v>
      </c>
      <c r="D27" s="36">
        <v>35</v>
      </c>
      <c r="E27" s="36">
        <v>47</v>
      </c>
      <c r="F27" s="36">
        <v>43</v>
      </c>
      <c r="G27" s="36">
        <v>34</v>
      </c>
      <c r="H27" s="36">
        <v>30</v>
      </c>
      <c r="I27" s="36">
        <v>28</v>
      </c>
      <c r="J27" s="150">
        <v>27</v>
      </c>
      <c r="K27" s="92">
        <f>VLOOKUP(A27,'[1]District Growth'!$A:$J,5,FALSE)</f>
        <v>25</v>
      </c>
      <c r="L27" s="32">
        <f>VLOOKUP(A27,'[2]District Growth'!$A:$K,6,FALSE)</f>
        <v>26</v>
      </c>
      <c r="M27" s="36">
        <f t="shared" si="0"/>
        <v>1</v>
      </c>
      <c r="N27" s="38">
        <f t="shared" si="1"/>
        <v>4.0000000000000036E-2</v>
      </c>
    </row>
    <row r="28" spans="1:14" s="3" customFormat="1" x14ac:dyDescent="0.25">
      <c r="A28" s="51">
        <v>23834</v>
      </c>
      <c r="B28" s="219" t="s">
        <v>628</v>
      </c>
      <c r="C28" s="36">
        <v>25</v>
      </c>
      <c r="D28" s="36">
        <v>27</v>
      </c>
      <c r="E28" s="36">
        <v>26</v>
      </c>
      <c r="F28" s="36">
        <v>29</v>
      </c>
      <c r="G28" s="36">
        <v>28</v>
      </c>
      <c r="H28" s="36">
        <v>31</v>
      </c>
      <c r="I28" s="36">
        <v>24</v>
      </c>
      <c r="J28" s="150">
        <v>24</v>
      </c>
      <c r="K28" s="92">
        <f>VLOOKUP(A28,'[1]District Growth'!$A:$J,5,FALSE)</f>
        <v>29</v>
      </c>
      <c r="L28" s="32">
        <f>VLOOKUP(A28,'[2]District Growth'!$A:$K,6,FALSE)</f>
        <v>30</v>
      </c>
      <c r="M28" s="36">
        <f t="shared" si="0"/>
        <v>1</v>
      </c>
      <c r="N28" s="38">
        <f t="shared" si="1"/>
        <v>3.4482758620689724E-2</v>
      </c>
    </row>
    <row r="29" spans="1:14" s="3" customFormat="1" x14ac:dyDescent="0.25">
      <c r="A29" s="51">
        <v>1922</v>
      </c>
      <c r="B29" s="219" t="s">
        <v>599</v>
      </c>
      <c r="C29" s="36">
        <v>41</v>
      </c>
      <c r="D29" s="36">
        <v>36</v>
      </c>
      <c r="E29" s="36">
        <v>35</v>
      </c>
      <c r="F29" s="36">
        <v>35</v>
      </c>
      <c r="G29" s="36">
        <v>30</v>
      </c>
      <c r="H29" s="36">
        <v>32</v>
      </c>
      <c r="I29" s="36">
        <v>34</v>
      </c>
      <c r="J29" s="150">
        <v>31</v>
      </c>
      <c r="K29" s="92">
        <f>VLOOKUP(A29,'[1]District Growth'!$A:$J,5,FALSE)</f>
        <v>34</v>
      </c>
      <c r="L29" s="32">
        <f>VLOOKUP(A29,'[2]District Growth'!$A:$K,6,FALSE)</f>
        <v>35</v>
      </c>
      <c r="M29" s="36">
        <f t="shared" si="0"/>
        <v>1</v>
      </c>
      <c r="N29" s="38">
        <f t="shared" si="1"/>
        <v>2.9411764705882248E-2</v>
      </c>
    </row>
    <row r="30" spans="1:14" s="3" customFormat="1" x14ac:dyDescent="0.25">
      <c r="A30" s="51">
        <v>1899</v>
      </c>
      <c r="B30" s="87" t="s">
        <v>608</v>
      </c>
      <c r="C30" s="36">
        <v>68</v>
      </c>
      <c r="D30" s="36">
        <v>69</v>
      </c>
      <c r="E30" s="36">
        <v>64</v>
      </c>
      <c r="F30" s="36">
        <v>63</v>
      </c>
      <c r="G30" s="36">
        <v>61</v>
      </c>
      <c r="H30" s="36">
        <v>62</v>
      </c>
      <c r="I30" s="36">
        <v>61</v>
      </c>
      <c r="J30" s="150">
        <v>63</v>
      </c>
      <c r="K30" s="92">
        <f>VLOOKUP(A30,'[1]District Growth'!$A:$J,5,FALSE)</f>
        <v>67</v>
      </c>
      <c r="L30" s="32">
        <f>VLOOKUP(A30,'[2]District Growth'!$A:$K,6,FALSE)</f>
        <v>68</v>
      </c>
      <c r="M30" s="36">
        <f t="shared" si="0"/>
        <v>1</v>
      </c>
      <c r="N30" s="38">
        <f t="shared" si="1"/>
        <v>1.4925373134328401E-2</v>
      </c>
    </row>
    <row r="31" spans="1:14" s="3" customFormat="1" x14ac:dyDescent="0.25">
      <c r="A31" s="51">
        <v>31011</v>
      </c>
      <c r="B31" s="220" t="s">
        <v>645</v>
      </c>
      <c r="C31" s="36">
        <v>24</v>
      </c>
      <c r="D31" s="36">
        <v>22</v>
      </c>
      <c r="E31" s="36">
        <v>22</v>
      </c>
      <c r="F31" s="36">
        <v>27</v>
      </c>
      <c r="G31" s="36">
        <v>30</v>
      </c>
      <c r="H31" s="36">
        <v>32</v>
      </c>
      <c r="I31" s="36">
        <v>38</v>
      </c>
      <c r="J31" s="150">
        <v>34</v>
      </c>
      <c r="K31" s="92">
        <f>VLOOKUP(A31,'[1]District Growth'!$A:$J,5,FALSE)</f>
        <v>34</v>
      </c>
      <c r="L31" s="32">
        <f>VLOOKUP(A31,'[2]District Growth'!$A:$K,6,FALSE)</f>
        <v>34</v>
      </c>
      <c r="M31" s="36">
        <f t="shared" si="0"/>
        <v>0</v>
      </c>
      <c r="N31" s="38">
        <f t="shared" si="1"/>
        <v>0</v>
      </c>
    </row>
    <row r="32" spans="1:14" s="3" customFormat="1" x14ac:dyDescent="0.25">
      <c r="A32" s="51">
        <v>1906</v>
      </c>
      <c r="B32" s="81" t="s">
        <v>617</v>
      </c>
      <c r="C32" s="36">
        <v>33</v>
      </c>
      <c r="D32" s="36">
        <v>35</v>
      </c>
      <c r="E32" s="36">
        <v>38</v>
      </c>
      <c r="F32" s="36">
        <v>36</v>
      </c>
      <c r="G32" s="36">
        <v>40</v>
      </c>
      <c r="H32" s="36">
        <v>39</v>
      </c>
      <c r="I32" s="36">
        <v>37</v>
      </c>
      <c r="J32" s="150">
        <v>34</v>
      </c>
      <c r="K32" s="92">
        <f>VLOOKUP(A32,'[1]District Growth'!$A:$J,5,FALSE)</f>
        <v>30</v>
      </c>
      <c r="L32" s="32">
        <f>VLOOKUP(A32,'[2]District Growth'!$A:$K,6,FALSE)</f>
        <v>30</v>
      </c>
      <c r="M32" s="36">
        <f t="shared" si="0"/>
        <v>0</v>
      </c>
      <c r="N32" s="38">
        <f t="shared" si="1"/>
        <v>0</v>
      </c>
    </row>
    <row r="33" spans="1:14" s="3" customFormat="1" x14ac:dyDescent="0.25">
      <c r="A33" s="51">
        <v>1893</v>
      </c>
      <c r="B33" s="81" t="s">
        <v>622</v>
      </c>
      <c r="C33" s="36">
        <v>69</v>
      </c>
      <c r="D33" s="36">
        <v>58</v>
      </c>
      <c r="E33" s="36">
        <v>49</v>
      </c>
      <c r="F33" s="36">
        <v>48</v>
      </c>
      <c r="G33" s="36">
        <v>54</v>
      </c>
      <c r="H33" s="36">
        <v>56</v>
      </c>
      <c r="I33" s="36">
        <v>49</v>
      </c>
      <c r="J33" s="150">
        <v>45</v>
      </c>
      <c r="K33" s="92">
        <f>VLOOKUP(A33,'[1]District Growth'!$A:$J,5,FALSE)</f>
        <v>42</v>
      </c>
      <c r="L33" s="32">
        <f>VLOOKUP(A33,'[2]District Growth'!$A:$K,6,FALSE)</f>
        <v>42</v>
      </c>
      <c r="M33" s="36">
        <f t="shared" si="0"/>
        <v>0</v>
      </c>
      <c r="N33" s="38">
        <f t="shared" si="1"/>
        <v>0</v>
      </c>
    </row>
    <row r="34" spans="1:14" s="3" customFormat="1" x14ac:dyDescent="0.25">
      <c r="A34" s="51">
        <v>1908</v>
      </c>
      <c r="B34" s="81" t="s">
        <v>625</v>
      </c>
      <c r="C34" s="36">
        <v>30</v>
      </c>
      <c r="D34" s="36">
        <v>32</v>
      </c>
      <c r="E34" s="36">
        <v>32</v>
      </c>
      <c r="F34" s="36">
        <v>35</v>
      </c>
      <c r="G34" s="36">
        <v>32</v>
      </c>
      <c r="H34" s="36">
        <v>35</v>
      </c>
      <c r="I34" s="36">
        <v>35</v>
      </c>
      <c r="J34" s="150">
        <v>33</v>
      </c>
      <c r="K34" s="92">
        <f>VLOOKUP(A34,'[1]District Growth'!$A:$J,5,FALSE)</f>
        <v>35</v>
      </c>
      <c r="L34" s="32">
        <f>VLOOKUP(A34,'[2]District Growth'!$A:$K,6,FALSE)</f>
        <v>35</v>
      </c>
      <c r="M34" s="36">
        <f t="shared" si="0"/>
        <v>0</v>
      </c>
      <c r="N34" s="38">
        <f t="shared" si="1"/>
        <v>0</v>
      </c>
    </row>
    <row r="35" spans="1:14" s="3" customFormat="1" x14ac:dyDescent="0.25">
      <c r="A35" s="51">
        <v>1916</v>
      </c>
      <c r="B35" s="81" t="s">
        <v>84</v>
      </c>
      <c r="C35" s="36">
        <v>23</v>
      </c>
      <c r="D35" s="36">
        <v>23</v>
      </c>
      <c r="E35" s="36">
        <v>21</v>
      </c>
      <c r="F35" s="36">
        <v>21</v>
      </c>
      <c r="G35" s="36">
        <v>21</v>
      </c>
      <c r="H35" s="36">
        <v>19</v>
      </c>
      <c r="I35" s="36">
        <v>19</v>
      </c>
      <c r="J35" s="150">
        <v>25</v>
      </c>
      <c r="K35" s="92">
        <f>VLOOKUP(A35,'[1]District Growth'!$A:$J,5,FALSE)</f>
        <v>24</v>
      </c>
      <c r="L35" s="32">
        <f>VLOOKUP(A35,'[2]District Growth'!$A:$K,6,FALSE)</f>
        <v>24</v>
      </c>
      <c r="M35" s="36">
        <f t="shared" ref="M35:M66" si="2">L35-K35</f>
        <v>0</v>
      </c>
      <c r="N35" s="38">
        <f t="shared" ref="N35:N59" si="3">(L35/K35)-1</f>
        <v>0</v>
      </c>
    </row>
    <row r="36" spans="1:14" s="3" customFormat="1" x14ac:dyDescent="0.25">
      <c r="A36" s="51">
        <v>1918</v>
      </c>
      <c r="B36" s="220" t="s">
        <v>627</v>
      </c>
      <c r="C36" s="36">
        <v>31</v>
      </c>
      <c r="D36" s="36">
        <v>33</v>
      </c>
      <c r="E36" s="36">
        <v>27</v>
      </c>
      <c r="F36" s="36">
        <v>29</v>
      </c>
      <c r="G36" s="36">
        <v>31</v>
      </c>
      <c r="H36" s="36">
        <v>30</v>
      </c>
      <c r="I36" s="36">
        <v>29</v>
      </c>
      <c r="J36" s="150">
        <v>29</v>
      </c>
      <c r="K36" s="92">
        <f>VLOOKUP(A36,'[1]District Growth'!$A:$J,5,FALSE)</f>
        <v>34</v>
      </c>
      <c r="L36" s="32">
        <f>VLOOKUP(A36,'[2]District Growth'!$A:$K,6,FALSE)</f>
        <v>34</v>
      </c>
      <c r="M36" s="36">
        <f t="shared" si="2"/>
        <v>0</v>
      </c>
      <c r="N36" s="38">
        <f t="shared" si="3"/>
        <v>0</v>
      </c>
    </row>
    <row r="37" spans="1:14" s="3" customFormat="1" x14ac:dyDescent="0.25">
      <c r="A37" s="51">
        <v>27849</v>
      </c>
      <c r="B37" s="81" t="s">
        <v>631</v>
      </c>
      <c r="C37" s="36">
        <v>27</v>
      </c>
      <c r="D37" s="36">
        <v>22</v>
      </c>
      <c r="E37" s="36">
        <v>20</v>
      </c>
      <c r="F37" s="36">
        <v>14</v>
      </c>
      <c r="G37" s="36">
        <v>8</v>
      </c>
      <c r="H37" s="36">
        <v>9</v>
      </c>
      <c r="I37" s="36">
        <v>9</v>
      </c>
      <c r="J37" s="150">
        <v>9</v>
      </c>
      <c r="K37" s="92">
        <f>VLOOKUP(A37,'[1]District Growth'!$A:$J,5,FALSE)</f>
        <v>8</v>
      </c>
      <c r="L37" s="32">
        <f>VLOOKUP(A37,'[2]District Growth'!$A:$K,6,FALSE)</f>
        <v>8</v>
      </c>
      <c r="M37" s="36">
        <f t="shared" si="2"/>
        <v>0</v>
      </c>
      <c r="N37" s="38">
        <f t="shared" si="3"/>
        <v>0</v>
      </c>
    </row>
    <row r="38" spans="1:14" s="3" customFormat="1" x14ac:dyDescent="0.25">
      <c r="A38" s="51">
        <v>82716</v>
      </c>
      <c r="B38" s="81" t="s">
        <v>632</v>
      </c>
      <c r="C38" s="36">
        <v>8</v>
      </c>
      <c r="D38" s="36">
        <v>9</v>
      </c>
      <c r="E38" s="36">
        <v>3</v>
      </c>
      <c r="F38" s="36">
        <v>6</v>
      </c>
      <c r="G38" s="36">
        <v>6</v>
      </c>
      <c r="H38" s="36">
        <v>11</v>
      </c>
      <c r="I38" s="36">
        <v>9</v>
      </c>
      <c r="J38" s="150">
        <v>6</v>
      </c>
      <c r="K38" s="92">
        <f>VLOOKUP(A38,'[1]District Growth'!$A:$J,5,FALSE)</f>
        <v>4</v>
      </c>
      <c r="L38" s="32">
        <f>VLOOKUP(A38,'[2]District Growth'!$A:$K,6,FALSE)</f>
        <v>4</v>
      </c>
      <c r="M38" s="36">
        <f t="shared" si="2"/>
        <v>0</v>
      </c>
      <c r="N38" s="38">
        <f t="shared" si="3"/>
        <v>0</v>
      </c>
    </row>
    <row r="39" spans="1:14" s="3" customFormat="1" x14ac:dyDescent="0.25">
      <c r="A39" s="51">
        <v>1904</v>
      </c>
      <c r="B39" s="220" t="s">
        <v>643</v>
      </c>
      <c r="C39" s="36">
        <v>21</v>
      </c>
      <c r="D39" s="36">
        <v>24</v>
      </c>
      <c r="E39" s="36">
        <v>25</v>
      </c>
      <c r="F39" s="36">
        <v>20</v>
      </c>
      <c r="G39" s="36">
        <v>21</v>
      </c>
      <c r="H39" s="36">
        <v>20</v>
      </c>
      <c r="I39" s="36">
        <v>20</v>
      </c>
      <c r="J39" s="150">
        <v>20</v>
      </c>
      <c r="K39" s="92">
        <f>VLOOKUP(A39,'[1]District Growth'!$A:$J,5,FALSE)</f>
        <v>20</v>
      </c>
      <c r="L39" s="32">
        <f>VLOOKUP(A39,'[2]District Growth'!$A:$K,6,FALSE)</f>
        <v>20</v>
      </c>
      <c r="M39" s="36">
        <f t="shared" si="2"/>
        <v>0</v>
      </c>
      <c r="N39" s="38">
        <f t="shared" si="3"/>
        <v>0</v>
      </c>
    </row>
    <row r="40" spans="1:14" s="3" customFormat="1" x14ac:dyDescent="0.25">
      <c r="A40" s="51">
        <v>1921</v>
      </c>
      <c r="B40" s="221" t="s">
        <v>621</v>
      </c>
      <c r="C40" s="36">
        <v>499</v>
      </c>
      <c r="D40" s="36">
        <v>509</v>
      </c>
      <c r="E40" s="36">
        <v>455</v>
      </c>
      <c r="F40" s="36">
        <v>423</v>
      </c>
      <c r="G40" s="36">
        <v>440</v>
      </c>
      <c r="H40" s="36">
        <v>423</v>
      </c>
      <c r="I40" s="36">
        <v>398</v>
      </c>
      <c r="J40" s="150">
        <v>416</v>
      </c>
      <c r="K40" s="92">
        <f>VLOOKUP(A40,'[1]District Growth'!$A:$J,5,FALSE)</f>
        <v>393</v>
      </c>
      <c r="L40" s="32">
        <f>VLOOKUP(A40,'[2]District Growth'!$A:$K,6,FALSE)</f>
        <v>392</v>
      </c>
      <c r="M40" s="36">
        <f t="shared" si="2"/>
        <v>-1</v>
      </c>
      <c r="N40" s="38">
        <f t="shared" si="3"/>
        <v>-2.5445292620864812E-3</v>
      </c>
    </row>
    <row r="41" spans="1:14" s="3" customFormat="1" x14ac:dyDescent="0.25">
      <c r="A41" s="51">
        <v>1909</v>
      </c>
      <c r="B41" s="221" t="s">
        <v>620</v>
      </c>
      <c r="C41" s="36">
        <v>165</v>
      </c>
      <c r="D41" s="36">
        <v>168</v>
      </c>
      <c r="E41" s="36">
        <v>161</v>
      </c>
      <c r="F41" s="36">
        <v>155</v>
      </c>
      <c r="G41" s="36">
        <v>175</v>
      </c>
      <c r="H41" s="36">
        <v>170</v>
      </c>
      <c r="I41" s="36">
        <v>164</v>
      </c>
      <c r="J41" s="150">
        <v>161</v>
      </c>
      <c r="K41" s="92">
        <f>VLOOKUP(A41,'[1]District Growth'!$A:$J,5,FALSE)</f>
        <v>156</v>
      </c>
      <c r="L41" s="32">
        <f>VLOOKUP(A41,'[2]District Growth'!$A:$K,6,FALSE)</f>
        <v>154</v>
      </c>
      <c r="M41" s="36">
        <f t="shared" si="2"/>
        <v>-2</v>
      </c>
      <c r="N41" s="38">
        <f t="shared" si="3"/>
        <v>-1.2820512820512775E-2</v>
      </c>
    </row>
    <row r="42" spans="1:14" s="3" customFormat="1" x14ac:dyDescent="0.25">
      <c r="A42" s="51">
        <v>60844</v>
      </c>
      <c r="B42" s="222" t="s">
        <v>611</v>
      </c>
      <c r="C42" s="36">
        <v>55</v>
      </c>
      <c r="D42" s="36">
        <v>55</v>
      </c>
      <c r="E42" s="36">
        <v>58</v>
      </c>
      <c r="F42" s="36">
        <v>54</v>
      </c>
      <c r="G42" s="36">
        <v>45</v>
      </c>
      <c r="H42" s="36">
        <v>37</v>
      </c>
      <c r="I42" s="36">
        <v>40</v>
      </c>
      <c r="J42" s="150">
        <v>38</v>
      </c>
      <c r="K42" s="92">
        <f>VLOOKUP(A42,'[1]District Growth'!$A:$J,5,FALSE)</f>
        <v>42</v>
      </c>
      <c r="L42" s="32">
        <f>VLOOKUP(A42,'[2]District Growth'!$A:$K,6,FALSE)</f>
        <v>41</v>
      </c>
      <c r="M42" s="36">
        <f t="shared" si="2"/>
        <v>-1</v>
      </c>
      <c r="N42" s="38">
        <f t="shared" si="3"/>
        <v>-2.3809523809523836E-2</v>
      </c>
    </row>
    <row r="43" spans="1:14" s="3" customFormat="1" x14ac:dyDescent="0.25">
      <c r="A43" s="51">
        <v>1913</v>
      </c>
      <c r="B43" s="221" t="s">
        <v>636</v>
      </c>
      <c r="C43" s="36">
        <v>75</v>
      </c>
      <c r="D43" s="36">
        <v>75</v>
      </c>
      <c r="E43" s="36">
        <v>75</v>
      </c>
      <c r="F43" s="36">
        <v>74</v>
      </c>
      <c r="G43" s="36">
        <v>75</v>
      </c>
      <c r="H43" s="36">
        <v>76</v>
      </c>
      <c r="I43" s="36">
        <v>76</v>
      </c>
      <c r="J43" s="150">
        <v>78</v>
      </c>
      <c r="K43" s="92">
        <f>VLOOKUP(A43,'[1]District Growth'!$A:$J,5,FALSE)</f>
        <v>77</v>
      </c>
      <c r="L43" s="32">
        <f>VLOOKUP(A43,'[2]District Growth'!$A:$K,6,FALSE)</f>
        <v>75</v>
      </c>
      <c r="M43" s="36">
        <f t="shared" si="2"/>
        <v>-2</v>
      </c>
      <c r="N43" s="38">
        <f t="shared" si="3"/>
        <v>-2.5974025974025983E-2</v>
      </c>
    </row>
    <row r="44" spans="1:14" s="3" customFormat="1" x14ac:dyDescent="0.25">
      <c r="A44" s="51">
        <v>28028</v>
      </c>
      <c r="B44" s="221" t="s">
        <v>642</v>
      </c>
      <c r="C44" s="36">
        <v>26</v>
      </c>
      <c r="D44" s="36">
        <v>27</v>
      </c>
      <c r="E44" s="36">
        <v>27</v>
      </c>
      <c r="F44" s="36">
        <v>23</v>
      </c>
      <c r="G44" s="36">
        <v>26</v>
      </c>
      <c r="H44" s="36">
        <v>26</v>
      </c>
      <c r="I44" s="36">
        <v>28</v>
      </c>
      <c r="J44" s="150">
        <v>28</v>
      </c>
      <c r="K44" s="92">
        <f>VLOOKUP(A44,'[1]District Growth'!$A:$J,5,FALSE)</f>
        <v>26</v>
      </c>
      <c r="L44" s="32">
        <f>VLOOKUP(A44,'[2]District Growth'!$A:$K,6,FALSE)</f>
        <v>25</v>
      </c>
      <c r="M44" s="36">
        <f t="shared" si="2"/>
        <v>-1</v>
      </c>
      <c r="N44" s="38">
        <f t="shared" si="3"/>
        <v>-3.8461538461538436E-2</v>
      </c>
    </row>
    <row r="45" spans="1:14" s="3" customFormat="1" x14ac:dyDescent="0.25">
      <c r="A45" s="51">
        <v>84349</v>
      </c>
      <c r="B45" s="221" t="s">
        <v>615</v>
      </c>
      <c r="C45" s="36"/>
      <c r="D45" s="36">
        <v>38</v>
      </c>
      <c r="E45" s="36">
        <v>40</v>
      </c>
      <c r="F45" s="36">
        <v>42</v>
      </c>
      <c r="G45" s="36">
        <v>43</v>
      </c>
      <c r="H45" s="36">
        <v>52</v>
      </c>
      <c r="I45" s="36">
        <v>55</v>
      </c>
      <c r="J45" s="150">
        <v>78</v>
      </c>
      <c r="K45" s="92">
        <f>VLOOKUP(A45,'[1]District Growth'!$A:$J,5,FALSE)</f>
        <v>51</v>
      </c>
      <c r="L45" s="32">
        <f>VLOOKUP(A45,'[2]District Growth'!$A:$K,6,FALSE)</f>
        <v>49</v>
      </c>
      <c r="M45" s="36">
        <f t="shared" si="2"/>
        <v>-2</v>
      </c>
      <c r="N45" s="38">
        <f t="shared" si="3"/>
        <v>-3.9215686274509776E-2</v>
      </c>
    </row>
    <row r="46" spans="1:14" s="3" customFormat="1" x14ac:dyDescent="0.25">
      <c r="A46" s="51">
        <v>1890</v>
      </c>
      <c r="B46" s="221" t="s">
        <v>619</v>
      </c>
      <c r="C46" s="36">
        <v>100</v>
      </c>
      <c r="D46" s="36">
        <v>108</v>
      </c>
      <c r="E46" s="36">
        <v>107</v>
      </c>
      <c r="F46" s="36">
        <v>107</v>
      </c>
      <c r="G46" s="36">
        <v>111</v>
      </c>
      <c r="H46" s="36">
        <v>119</v>
      </c>
      <c r="I46" s="36">
        <v>113</v>
      </c>
      <c r="J46" s="150">
        <v>108</v>
      </c>
      <c r="K46" s="92">
        <f>VLOOKUP(A46,'[1]District Growth'!$A:$J,5,FALSE)</f>
        <v>94</v>
      </c>
      <c r="L46" s="32">
        <f>VLOOKUP(A46,'[2]District Growth'!$A:$K,6,FALSE)</f>
        <v>90</v>
      </c>
      <c r="M46" s="36">
        <f t="shared" si="2"/>
        <v>-4</v>
      </c>
      <c r="N46" s="38">
        <f t="shared" si="3"/>
        <v>-4.2553191489361653E-2</v>
      </c>
    </row>
    <row r="47" spans="1:14" s="3" customFormat="1" x14ac:dyDescent="0.25">
      <c r="A47" s="51">
        <v>1926</v>
      </c>
      <c r="B47" s="222" t="s">
        <v>640</v>
      </c>
      <c r="C47" s="36">
        <v>104</v>
      </c>
      <c r="D47" s="36">
        <v>112</v>
      </c>
      <c r="E47" s="36">
        <v>107</v>
      </c>
      <c r="F47" s="36">
        <v>113</v>
      </c>
      <c r="G47" s="36">
        <v>108</v>
      </c>
      <c r="H47" s="36">
        <v>100</v>
      </c>
      <c r="I47" s="36">
        <v>92</v>
      </c>
      <c r="J47" s="150">
        <v>93</v>
      </c>
      <c r="K47" s="92">
        <f>VLOOKUP(A47,'[1]District Growth'!$A:$J,5,FALSE)</f>
        <v>94</v>
      </c>
      <c r="L47" s="32">
        <f>VLOOKUP(A47,'[2]District Growth'!$A:$K,6,FALSE)</f>
        <v>89</v>
      </c>
      <c r="M47" s="36">
        <f t="shared" si="2"/>
        <v>-5</v>
      </c>
      <c r="N47" s="38">
        <f t="shared" si="3"/>
        <v>-5.3191489361702149E-2</v>
      </c>
    </row>
    <row r="48" spans="1:14" s="3" customFormat="1" x14ac:dyDescent="0.25">
      <c r="A48" s="51">
        <v>1895</v>
      </c>
      <c r="B48" s="222" t="s">
        <v>647</v>
      </c>
      <c r="C48" s="36">
        <v>26</v>
      </c>
      <c r="D48" s="36">
        <v>30</v>
      </c>
      <c r="E48" s="36">
        <v>32</v>
      </c>
      <c r="F48" s="36">
        <v>33</v>
      </c>
      <c r="G48" s="36">
        <v>35</v>
      </c>
      <c r="H48" s="36">
        <v>36</v>
      </c>
      <c r="I48" s="36">
        <v>32</v>
      </c>
      <c r="J48" s="150">
        <v>30</v>
      </c>
      <c r="K48" s="92">
        <f>VLOOKUP(A48,'[1]District Growth'!$A:$J,5,FALSE)</f>
        <v>30</v>
      </c>
      <c r="L48" s="32">
        <f>VLOOKUP(A48,'[2]District Growth'!$A:$K,6,FALSE)</f>
        <v>28</v>
      </c>
      <c r="M48" s="36">
        <f t="shared" si="2"/>
        <v>-2</v>
      </c>
      <c r="N48" s="38">
        <f t="shared" si="3"/>
        <v>-6.6666666666666652E-2</v>
      </c>
    </row>
    <row r="49" spans="1:14" s="3" customFormat="1" x14ac:dyDescent="0.25">
      <c r="A49" s="51">
        <v>50842</v>
      </c>
      <c r="B49" s="221" t="s">
        <v>638</v>
      </c>
      <c r="C49" s="36">
        <v>28</v>
      </c>
      <c r="D49" s="36">
        <v>27</v>
      </c>
      <c r="E49" s="36">
        <v>30</v>
      </c>
      <c r="F49" s="36">
        <v>35</v>
      </c>
      <c r="G49" s="36">
        <v>41</v>
      </c>
      <c r="H49" s="36">
        <v>47</v>
      </c>
      <c r="I49" s="36">
        <v>53</v>
      </c>
      <c r="J49" s="150">
        <v>55</v>
      </c>
      <c r="K49" s="92">
        <f>VLOOKUP(A49,'[1]District Growth'!$A:$J,5,FALSE)</f>
        <v>54</v>
      </c>
      <c r="L49" s="32">
        <f>VLOOKUP(A49,'[2]District Growth'!$A:$K,6,FALSE)</f>
        <v>49</v>
      </c>
      <c r="M49" s="36">
        <f t="shared" si="2"/>
        <v>-5</v>
      </c>
      <c r="N49" s="38">
        <f t="shared" si="3"/>
        <v>-9.259259259259256E-2</v>
      </c>
    </row>
    <row r="50" spans="1:14" s="3" customFormat="1" x14ac:dyDescent="0.25">
      <c r="A50" s="51">
        <v>87032</v>
      </c>
      <c r="B50" s="221" t="s">
        <v>634</v>
      </c>
      <c r="C50" s="36"/>
      <c r="D50" s="36"/>
      <c r="E50" s="36"/>
      <c r="F50" s="36"/>
      <c r="G50" s="36"/>
      <c r="H50" s="36">
        <v>15</v>
      </c>
      <c r="I50" s="36">
        <v>12</v>
      </c>
      <c r="J50" s="150">
        <v>11</v>
      </c>
      <c r="K50" s="92">
        <f>VLOOKUP(A50,'[1]District Growth'!$A:$J,5,FALSE)</f>
        <v>10</v>
      </c>
      <c r="L50" s="32">
        <f>VLOOKUP(A50,'[2]District Growth'!$A:$K,6,FALSE)</f>
        <v>9</v>
      </c>
      <c r="M50" s="36">
        <f t="shared" si="2"/>
        <v>-1</v>
      </c>
      <c r="N50" s="38">
        <f t="shared" si="3"/>
        <v>-9.9999999999999978E-2</v>
      </c>
    </row>
    <row r="51" spans="1:14" s="3" customFormat="1" x14ac:dyDescent="0.25">
      <c r="A51" s="51">
        <v>55233</v>
      </c>
      <c r="B51" s="222" t="s">
        <v>609</v>
      </c>
      <c r="C51" s="36">
        <v>21</v>
      </c>
      <c r="D51" s="36">
        <v>13</v>
      </c>
      <c r="E51" s="36">
        <v>13</v>
      </c>
      <c r="F51" s="36">
        <v>12</v>
      </c>
      <c r="G51" s="36">
        <v>15</v>
      </c>
      <c r="H51" s="36">
        <v>18</v>
      </c>
      <c r="I51" s="36">
        <v>17</v>
      </c>
      <c r="J51" s="150">
        <v>16</v>
      </c>
      <c r="K51" s="92">
        <f>VLOOKUP(A51,'[1]District Growth'!$A:$J,5,FALSE)</f>
        <v>19</v>
      </c>
      <c r="L51" s="32">
        <f>VLOOKUP(A51,'[2]District Growth'!$A:$K,6,FALSE)</f>
        <v>17</v>
      </c>
      <c r="M51" s="36">
        <f t="shared" si="2"/>
        <v>-2</v>
      </c>
      <c r="N51" s="38">
        <f t="shared" si="3"/>
        <v>-0.10526315789473684</v>
      </c>
    </row>
    <row r="52" spans="1:14" s="3" customFormat="1" x14ac:dyDescent="0.25">
      <c r="A52" s="51">
        <v>1903</v>
      </c>
      <c r="B52" s="221" t="s">
        <v>623</v>
      </c>
      <c r="C52" s="36">
        <v>19</v>
      </c>
      <c r="D52" s="36">
        <v>24</v>
      </c>
      <c r="E52" s="36">
        <v>23</v>
      </c>
      <c r="F52" s="36">
        <v>25</v>
      </c>
      <c r="G52" s="36">
        <v>47</v>
      </c>
      <c r="H52" s="36">
        <v>33</v>
      </c>
      <c r="I52" s="36">
        <v>30</v>
      </c>
      <c r="J52" s="150">
        <v>34</v>
      </c>
      <c r="K52" s="92">
        <f>VLOOKUP(A52,'[1]District Growth'!$A:$J,5,FALSE)</f>
        <v>19</v>
      </c>
      <c r="L52" s="32">
        <f>VLOOKUP(A52,'[2]District Growth'!$A:$K,6,FALSE)</f>
        <v>17</v>
      </c>
      <c r="M52" s="36">
        <f t="shared" si="2"/>
        <v>-2</v>
      </c>
      <c r="N52" s="38">
        <f t="shared" si="3"/>
        <v>-0.10526315789473684</v>
      </c>
    </row>
    <row r="53" spans="1:14" s="3" customFormat="1" x14ac:dyDescent="0.25">
      <c r="A53" s="51">
        <v>89953</v>
      </c>
      <c r="B53" s="221" t="s">
        <v>606</v>
      </c>
      <c r="C53" s="36"/>
      <c r="D53" s="36"/>
      <c r="E53" s="36"/>
      <c r="F53" s="36"/>
      <c r="G53" s="36"/>
      <c r="H53" s="36"/>
      <c r="I53" s="36"/>
      <c r="J53" s="230" t="s">
        <v>89</v>
      </c>
      <c r="K53" s="92">
        <f>VLOOKUP(A53,'[1]District Growth'!$A:$J,5,FALSE)</f>
        <v>47</v>
      </c>
      <c r="L53" s="32">
        <f>VLOOKUP(A53,'[2]District Growth'!$A:$K,6,FALSE)</f>
        <v>42</v>
      </c>
      <c r="M53" s="36">
        <f t="shared" si="2"/>
        <v>-5</v>
      </c>
      <c r="N53" s="38">
        <f t="shared" si="3"/>
        <v>-0.1063829787234043</v>
      </c>
    </row>
    <row r="54" spans="1:14" s="3" customFormat="1" x14ac:dyDescent="0.25">
      <c r="A54" s="51">
        <v>23193</v>
      </c>
      <c r="B54" s="221" t="s">
        <v>607</v>
      </c>
      <c r="C54" s="36">
        <v>40</v>
      </c>
      <c r="D54" s="36">
        <v>41</v>
      </c>
      <c r="E54" s="36">
        <v>36</v>
      </c>
      <c r="F54" s="36">
        <v>34</v>
      </c>
      <c r="G54" s="36">
        <v>32</v>
      </c>
      <c r="H54" s="36">
        <v>22</v>
      </c>
      <c r="I54" s="36">
        <v>22</v>
      </c>
      <c r="J54" s="150">
        <v>18</v>
      </c>
      <c r="K54" s="92">
        <f>VLOOKUP(A54,'[1]District Growth'!$A:$J,5,FALSE)</f>
        <v>16</v>
      </c>
      <c r="L54" s="32">
        <f>VLOOKUP(A54,'[2]District Growth'!$A:$K,6,FALSE)</f>
        <v>14</v>
      </c>
      <c r="M54" s="36">
        <f t="shared" si="2"/>
        <v>-2</v>
      </c>
      <c r="N54" s="38">
        <f t="shared" si="3"/>
        <v>-0.125</v>
      </c>
    </row>
    <row r="55" spans="1:14" s="3" customFormat="1" x14ac:dyDescent="0.25">
      <c r="A55" s="51">
        <v>59245</v>
      </c>
      <c r="B55" s="221" t="s">
        <v>603</v>
      </c>
      <c r="C55" s="36">
        <v>31</v>
      </c>
      <c r="D55" s="36">
        <v>21</v>
      </c>
      <c r="E55" s="36">
        <v>21</v>
      </c>
      <c r="F55" s="36">
        <v>22</v>
      </c>
      <c r="G55" s="36">
        <v>24</v>
      </c>
      <c r="H55" s="36">
        <v>23</v>
      </c>
      <c r="I55" s="36">
        <v>20</v>
      </c>
      <c r="J55" s="150">
        <v>20</v>
      </c>
      <c r="K55" s="92">
        <f>VLOOKUP(A55,'[1]District Growth'!$A:$J,5,FALSE)</f>
        <v>12</v>
      </c>
      <c r="L55" s="32">
        <f>VLOOKUP(A55,'[2]District Growth'!$A:$K,6,FALSE)</f>
        <v>10</v>
      </c>
      <c r="M55" s="36">
        <f t="shared" si="2"/>
        <v>-2</v>
      </c>
      <c r="N55" s="38">
        <f t="shared" si="3"/>
        <v>-0.16666666666666663</v>
      </c>
    </row>
    <row r="56" spans="1:14" s="3" customFormat="1" x14ac:dyDescent="0.25">
      <c r="A56" s="51">
        <v>31014</v>
      </c>
      <c r="B56" s="221" t="s">
        <v>644</v>
      </c>
      <c r="C56" s="36">
        <v>25</v>
      </c>
      <c r="D56" s="36">
        <v>27</v>
      </c>
      <c r="E56" s="36">
        <v>21</v>
      </c>
      <c r="F56" s="36">
        <v>21</v>
      </c>
      <c r="G56" s="36">
        <v>24</v>
      </c>
      <c r="H56" s="36">
        <v>27</v>
      </c>
      <c r="I56" s="36">
        <v>30</v>
      </c>
      <c r="J56" s="150">
        <v>33</v>
      </c>
      <c r="K56" s="92">
        <f>VLOOKUP(A56,'[1]District Growth'!$A:$J,5,FALSE)</f>
        <v>35</v>
      </c>
      <c r="L56" s="32">
        <f>VLOOKUP(A56,'[2]District Growth'!$A:$K,6,FALSE)</f>
        <v>29</v>
      </c>
      <c r="M56" s="36">
        <f t="shared" si="2"/>
        <v>-6</v>
      </c>
      <c r="N56" s="38">
        <f t="shared" si="3"/>
        <v>-0.17142857142857137</v>
      </c>
    </row>
    <row r="57" spans="1:14" s="3" customFormat="1" x14ac:dyDescent="0.25">
      <c r="A57" s="51">
        <v>1902</v>
      </c>
      <c r="B57" s="221" t="s">
        <v>43</v>
      </c>
      <c r="C57" s="36">
        <v>31</v>
      </c>
      <c r="D57" s="36">
        <v>32</v>
      </c>
      <c r="E57" s="36">
        <v>24</v>
      </c>
      <c r="F57" s="36">
        <v>22</v>
      </c>
      <c r="G57" s="36">
        <v>35</v>
      </c>
      <c r="H57" s="36">
        <v>39</v>
      </c>
      <c r="I57" s="36">
        <v>31</v>
      </c>
      <c r="J57" s="150">
        <v>30</v>
      </c>
      <c r="K57" s="92">
        <f>VLOOKUP(A57,'[1]District Growth'!$A:$J,5,FALSE)</f>
        <v>28</v>
      </c>
      <c r="L57" s="32">
        <f>VLOOKUP(A57,'[2]District Growth'!$A:$K,6,FALSE)</f>
        <v>21</v>
      </c>
      <c r="M57" s="36">
        <f t="shared" si="2"/>
        <v>-7</v>
      </c>
      <c r="N57" s="38">
        <f t="shared" si="3"/>
        <v>-0.25</v>
      </c>
    </row>
    <row r="58" spans="1:14" s="3" customFormat="1" x14ac:dyDescent="0.25">
      <c r="A58" s="51">
        <v>86242</v>
      </c>
      <c r="B58" s="221" t="s">
        <v>633</v>
      </c>
      <c r="C58" s="36"/>
      <c r="D58" s="36"/>
      <c r="E58" s="36"/>
      <c r="F58" s="36"/>
      <c r="G58" s="36">
        <v>20</v>
      </c>
      <c r="H58" s="36">
        <v>28</v>
      </c>
      <c r="I58" s="36">
        <v>32</v>
      </c>
      <c r="J58" s="150">
        <v>36</v>
      </c>
      <c r="K58" s="92">
        <f>VLOOKUP(A58,'[1]District Growth'!$A:$J,5,FALSE)</f>
        <v>25</v>
      </c>
      <c r="L58" s="32">
        <f>VLOOKUP(A58,'[2]District Growth'!$A:$K,6,FALSE)</f>
        <v>16</v>
      </c>
      <c r="M58" s="36">
        <f t="shared" si="2"/>
        <v>-9</v>
      </c>
      <c r="N58" s="38">
        <f t="shared" si="3"/>
        <v>-0.36</v>
      </c>
    </row>
    <row r="59" spans="1:14" s="3" customFormat="1" x14ac:dyDescent="0.25">
      <c r="A59" s="51">
        <v>85026</v>
      </c>
      <c r="B59" s="221" t="s">
        <v>649</v>
      </c>
      <c r="C59" s="36"/>
      <c r="D59" s="36"/>
      <c r="E59" s="36">
        <v>25</v>
      </c>
      <c r="F59" s="36">
        <v>22</v>
      </c>
      <c r="G59" s="36">
        <v>23</v>
      </c>
      <c r="H59" s="36">
        <v>19</v>
      </c>
      <c r="I59" s="36">
        <v>22</v>
      </c>
      <c r="J59" s="152">
        <v>19</v>
      </c>
      <c r="K59" s="92">
        <f>VLOOKUP(A59,'[1]District Growth'!$A:$J,5,FALSE)</f>
        <v>16</v>
      </c>
      <c r="L59" s="32">
        <f>VLOOKUP(A59,'[2]District Growth'!$A:$K,6,FALSE)</f>
        <v>3</v>
      </c>
      <c r="M59" s="36">
        <f t="shared" si="2"/>
        <v>-13</v>
      </c>
      <c r="N59" s="38">
        <f t="shared" si="3"/>
        <v>-0.8125</v>
      </c>
    </row>
    <row r="60" spans="1:14" s="3" customFormat="1" x14ac:dyDescent="0.25">
      <c r="A60" s="51"/>
      <c r="B60" s="225" t="s">
        <v>650</v>
      </c>
      <c r="C60" s="36">
        <v>23</v>
      </c>
      <c r="D60" s="36">
        <v>23</v>
      </c>
      <c r="E60" s="36">
        <v>19</v>
      </c>
      <c r="F60" s="36">
        <v>22</v>
      </c>
      <c r="G60" s="36">
        <v>19</v>
      </c>
      <c r="H60" s="36">
        <v>9</v>
      </c>
      <c r="I60" s="36">
        <v>9</v>
      </c>
      <c r="J60" s="150">
        <v>10</v>
      </c>
      <c r="K60" s="41"/>
      <c r="L60" s="56"/>
      <c r="M60" s="36"/>
      <c r="N60" s="38"/>
    </row>
    <row r="61" spans="1:14" s="3" customFormat="1" x14ac:dyDescent="0.25">
      <c r="A61" s="51"/>
      <c r="B61" s="225" t="s">
        <v>651</v>
      </c>
      <c r="C61" s="36">
        <v>3</v>
      </c>
      <c r="D61" s="36">
        <v>14</v>
      </c>
      <c r="E61" s="36">
        <v>12</v>
      </c>
      <c r="F61" s="36">
        <v>5</v>
      </c>
      <c r="G61" s="36">
        <v>5</v>
      </c>
      <c r="H61" s="36">
        <v>7</v>
      </c>
      <c r="I61" s="36">
        <v>5</v>
      </c>
      <c r="J61" s="152">
        <v>5</v>
      </c>
      <c r="K61" s="41"/>
      <c r="L61" s="56"/>
      <c r="M61" s="36"/>
      <c r="N61" s="38"/>
    </row>
    <row r="62" spans="1:14" s="3" customFormat="1" x14ac:dyDescent="0.25">
      <c r="B62" s="88" t="s">
        <v>652</v>
      </c>
      <c r="C62" s="36">
        <v>10</v>
      </c>
      <c r="D62" s="36">
        <v>12</v>
      </c>
      <c r="E62" s="36">
        <v>15</v>
      </c>
      <c r="F62" s="36">
        <v>12</v>
      </c>
      <c r="G62" s="36">
        <v>9</v>
      </c>
      <c r="H62" s="36">
        <v>0</v>
      </c>
      <c r="I62" s="36"/>
      <c r="J62" s="36"/>
      <c r="K62" s="41"/>
      <c r="L62" s="41"/>
      <c r="M62" s="36"/>
      <c r="N62" s="172"/>
    </row>
    <row r="63" spans="1:14" s="3" customFormat="1" x14ac:dyDescent="0.25">
      <c r="B63" s="88" t="s">
        <v>653</v>
      </c>
      <c r="C63" s="36">
        <v>15</v>
      </c>
      <c r="D63" s="36">
        <v>7</v>
      </c>
      <c r="E63" s="36">
        <v>4</v>
      </c>
      <c r="F63" s="36">
        <v>0</v>
      </c>
      <c r="G63" s="36">
        <v>0</v>
      </c>
      <c r="H63" s="36">
        <v>0</v>
      </c>
      <c r="I63" s="36"/>
      <c r="J63" s="36"/>
      <c r="K63" s="41"/>
      <c r="L63" s="41"/>
      <c r="M63" s="36"/>
      <c r="N63" s="172"/>
    </row>
    <row r="64" spans="1:14" s="3" customFormat="1" x14ac:dyDescent="0.25">
      <c r="B64" s="88" t="s">
        <v>654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/>
      <c r="J64" s="36"/>
      <c r="K64" s="41"/>
      <c r="L64" s="41"/>
      <c r="M64" s="36"/>
      <c r="N64" s="172"/>
    </row>
    <row r="65" spans="2:14" s="3" customFormat="1" x14ac:dyDescent="0.25">
      <c r="B65" s="88" t="s">
        <v>655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/>
      <c r="J65" s="36"/>
      <c r="K65" s="41"/>
      <c r="L65" s="41"/>
      <c r="M65" s="36"/>
      <c r="N65" s="172"/>
    </row>
    <row r="66" spans="2:14" s="3" customFormat="1" x14ac:dyDescent="0.25">
      <c r="B66" s="88" t="s">
        <v>656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/>
      <c r="J66" s="36"/>
      <c r="K66" s="41"/>
      <c r="L66" s="41"/>
      <c r="M66" s="36"/>
      <c r="N66" s="172"/>
    </row>
    <row r="67" spans="2:14" s="3" customFormat="1" x14ac:dyDescent="0.25">
      <c r="B67" s="88" t="s">
        <v>657</v>
      </c>
      <c r="C67" s="36">
        <v>12</v>
      </c>
      <c r="D67" s="36">
        <v>13</v>
      </c>
      <c r="E67" s="36">
        <v>12</v>
      </c>
      <c r="F67" s="36">
        <v>0</v>
      </c>
      <c r="G67" s="36">
        <v>0</v>
      </c>
      <c r="H67" s="36">
        <v>0</v>
      </c>
      <c r="I67" s="36"/>
      <c r="J67" s="36"/>
      <c r="K67" s="41"/>
      <c r="L67" s="41"/>
      <c r="M67" s="36"/>
      <c r="N67" s="172"/>
    </row>
    <row r="68" spans="2:14" s="3" customFormat="1" x14ac:dyDescent="0.25">
      <c r="B68" s="88" t="s">
        <v>658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/>
      <c r="J68" s="36"/>
      <c r="K68" s="41"/>
      <c r="L68" s="41"/>
      <c r="M68" s="36"/>
      <c r="N68" s="172"/>
    </row>
    <row r="69" spans="2:14" s="3" customFormat="1" x14ac:dyDescent="0.25">
      <c r="B69" s="88" t="s">
        <v>659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/>
      <c r="J69" s="36"/>
      <c r="K69" s="41"/>
      <c r="L69" s="41"/>
      <c r="M69" s="36"/>
      <c r="N69" s="172"/>
    </row>
    <row r="70" spans="2:14" s="3" customFormat="1" x14ac:dyDescent="0.25">
      <c r="B70" s="88" t="s">
        <v>660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/>
      <c r="J70" s="36"/>
      <c r="K70" s="36"/>
      <c r="L70" s="231"/>
      <c r="M70" s="36"/>
      <c r="N70" s="172"/>
    </row>
    <row r="71" spans="2:14" s="3" customFormat="1" x14ac:dyDescent="0.25">
      <c r="B71" s="88" t="s">
        <v>661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/>
      <c r="J71" s="36"/>
      <c r="K71" s="36"/>
      <c r="L71" s="231"/>
      <c r="M71" s="36"/>
      <c r="N71" s="172"/>
    </row>
    <row r="72" spans="2:14" s="3" customFormat="1" x14ac:dyDescent="0.25">
      <c r="B72" s="88" t="s">
        <v>662</v>
      </c>
      <c r="C72" s="36">
        <v>51</v>
      </c>
      <c r="D72" s="36">
        <v>48</v>
      </c>
      <c r="E72" s="36">
        <v>46</v>
      </c>
      <c r="F72" s="36">
        <v>46</v>
      </c>
      <c r="G72" s="36">
        <v>46</v>
      </c>
      <c r="H72" s="36">
        <v>39</v>
      </c>
      <c r="I72" s="32"/>
      <c r="J72" s="85"/>
      <c r="K72" s="41"/>
      <c r="L72" s="56"/>
      <c r="M72" s="36"/>
      <c r="N72" s="38"/>
    </row>
    <row r="73" spans="2:14" s="3" customFormat="1" x14ac:dyDescent="0.25">
      <c r="B73" s="27"/>
      <c r="C73" s="36"/>
      <c r="D73" s="36"/>
      <c r="E73" s="36"/>
      <c r="F73" s="36"/>
      <c r="G73" s="36"/>
      <c r="H73" s="36"/>
      <c r="I73" s="36"/>
      <c r="J73" s="36"/>
      <c r="K73" s="36"/>
      <c r="L73" s="231"/>
      <c r="M73" s="36"/>
      <c r="N73" s="172"/>
    </row>
    <row r="74" spans="2:14" s="3" customFormat="1" x14ac:dyDescent="0.25">
      <c r="B74" s="57" t="s">
        <v>14</v>
      </c>
      <c r="C74" s="32">
        <f t="shared" ref="C74:I74" si="4">SUM(C3:C73)</f>
        <v>2545</v>
      </c>
      <c r="D74" s="43">
        <f t="shared" si="4"/>
        <v>2611</v>
      </c>
      <c r="E74" s="156">
        <f t="shared" si="4"/>
        <v>2539</v>
      </c>
      <c r="F74" s="156">
        <f t="shared" si="4"/>
        <v>2494</v>
      </c>
      <c r="G74" s="43">
        <f t="shared" si="4"/>
        <v>2574</v>
      </c>
      <c r="H74" s="43">
        <f t="shared" si="4"/>
        <v>2575</v>
      </c>
      <c r="I74" s="156">
        <f t="shared" si="4"/>
        <v>2470</v>
      </c>
      <c r="J74" s="43">
        <v>2523</v>
      </c>
      <c r="K74" s="232">
        <f>SUM(K3:K73)</f>
        <v>2471</v>
      </c>
      <c r="L74" s="233">
        <f>SUM(L3:L73)</f>
        <v>2479</v>
      </c>
      <c r="M74" s="32">
        <f>SUM(M3:M73)</f>
        <v>8</v>
      </c>
      <c r="N74" s="38">
        <f>(L74/K74)-1</f>
        <v>3.2375556454875554E-3</v>
      </c>
    </row>
    <row r="75" spans="2:14" s="3" customFormat="1" x14ac:dyDescent="0.25">
      <c r="C75" s="36"/>
      <c r="D75" s="36">
        <f t="shared" ref="D75:J75" si="5">SUM(D74-C74)</f>
        <v>66</v>
      </c>
      <c r="E75" s="36">
        <f t="shared" si="5"/>
        <v>-72</v>
      </c>
      <c r="F75" s="36">
        <f t="shared" si="5"/>
        <v>-45</v>
      </c>
      <c r="G75" s="36">
        <f t="shared" si="5"/>
        <v>80</v>
      </c>
      <c r="H75" s="36">
        <f t="shared" si="5"/>
        <v>1</v>
      </c>
      <c r="I75" s="36">
        <f t="shared" si="5"/>
        <v>-105</v>
      </c>
      <c r="J75" s="36">
        <f t="shared" si="5"/>
        <v>53</v>
      </c>
      <c r="K75" s="36">
        <f t="shared" ref="K75:L75" si="6">SUM(K74-J74)</f>
        <v>-52</v>
      </c>
      <c r="L75" s="36">
        <f t="shared" si="6"/>
        <v>8</v>
      </c>
      <c r="M75" s="36"/>
      <c r="N75" s="36"/>
    </row>
    <row r="76" spans="2:14" s="3" customFormat="1" x14ac:dyDescent="0.25">
      <c r="C76" s="36"/>
      <c r="D76" s="36"/>
      <c r="E76" s="36"/>
      <c r="F76" s="36"/>
      <c r="G76" s="36"/>
      <c r="H76" s="36"/>
      <c r="I76" s="36"/>
      <c r="J76" s="36"/>
      <c r="K76" s="36"/>
      <c r="L76" s="231"/>
      <c r="M76" s="36"/>
      <c r="N76" s="36"/>
    </row>
    <row r="77" spans="2:14" s="3" customFormat="1" x14ac:dyDescent="0.25">
      <c r="B77" s="46" t="s">
        <v>15</v>
      </c>
      <c r="C77" s="36"/>
      <c r="D77" s="36"/>
      <c r="E77" s="36"/>
      <c r="F77" s="36"/>
      <c r="G77" s="36"/>
      <c r="H77" s="36"/>
      <c r="I77" s="36"/>
      <c r="J77" s="36"/>
      <c r="K77" s="36"/>
      <c r="L77" s="231"/>
      <c r="M77" s="36"/>
      <c r="N77" s="36"/>
    </row>
    <row r="78" spans="2:14" s="3" customFormat="1" x14ac:dyDescent="0.25">
      <c r="B78" s="47" t="s">
        <v>16</v>
      </c>
      <c r="C78" s="36"/>
      <c r="D78" s="36"/>
      <c r="E78" s="36"/>
      <c r="F78" s="36"/>
      <c r="G78" s="36"/>
      <c r="H78" s="36"/>
      <c r="I78" s="36"/>
      <c r="J78" s="36"/>
      <c r="K78" s="36"/>
      <c r="L78" s="231"/>
      <c r="M78" s="36"/>
      <c r="N78" s="36"/>
    </row>
    <row r="79" spans="2:14" s="3" customFormat="1" x14ac:dyDescent="0.25">
      <c r="B79" s="48" t="s">
        <v>17</v>
      </c>
      <c r="C79" s="36"/>
      <c r="D79" s="36"/>
      <c r="E79" s="36"/>
      <c r="F79" s="36"/>
      <c r="G79" s="36"/>
      <c r="H79" s="36"/>
      <c r="I79" s="36"/>
      <c r="J79" s="36"/>
      <c r="K79" s="36"/>
      <c r="L79" s="231"/>
      <c r="M79" s="36"/>
      <c r="N79" s="36"/>
    </row>
    <row r="80" spans="2:14" s="3" customFormat="1" x14ac:dyDescent="0.25">
      <c r="B80" s="223" t="s">
        <v>18</v>
      </c>
      <c r="L80" s="86"/>
    </row>
    <row r="81" spans="2:15" s="3" customFormat="1" x14ac:dyDescent="0.25">
      <c r="B81" s="49" t="s">
        <v>19</v>
      </c>
      <c r="L81" s="86"/>
    </row>
    <row r="82" spans="2:15" s="3" customFormat="1" x14ac:dyDescent="0.25">
      <c r="B82" s="50" t="s">
        <v>20</v>
      </c>
      <c r="L82" s="86"/>
    </row>
    <row r="83" spans="2:15" s="3" customFormat="1" x14ac:dyDescent="0.25"/>
    <row r="84" spans="2:15" s="3" customFormat="1" x14ac:dyDescent="0.25"/>
    <row r="85" spans="2:15" x14ac:dyDescent="0.3">
      <c r="O85"/>
    </row>
    <row r="86" spans="2:15" x14ac:dyDescent="0.3">
      <c r="O86"/>
    </row>
    <row r="87" spans="2:15" x14ac:dyDescent="0.3">
      <c r="O87"/>
    </row>
    <row r="88" spans="2:15" x14ac:dyDescent="0.3">
      <c r="O88"/>
    </row>
    <row r="89" spans="2:15" x14ac:dyDescent="0.3">
      <c r="O89"/>
    </row>
    <row r="90" spans="2:15" x14ac:dyDescent="0.3">
      <c r="O90"/>
    </row>
    <row r="91" spans="2:15" x14ac:dyDescent="0.3">
      <c r="O91"/>
    </row>
    <row r="92" spans="2:15" x14ac:dyDescent="0.3">
      <c r="O92"/>
    </row>
    <row r="93" spans="2:15" x14ac:dyDescent="0.3">
      <c r="O93"/>
    </row>
    <row r="94" spans="2:15" x14ac:dyDescent="0.3">
      <c r="O94"/>
    </row>
    <row r="95" spans="2:15" x14ac:dyDescent="0.3">
      <c r="O95"/>
    </row>
    <row r="96" spans="2:15" x14ac:dyDescent="0.3">
      <c r="O96"/>
    </row>
    <row r="97" spans="15:15" s="63" customFormat="1" x14ac:dyDescent="0.3">
      <c r="O97" s="44"/>
    </row>
    <row r="98" spans="15:15" s="63" customFormat="1" x14ac:dyDescent="0.3">
      <c r="O98" s="44"/>
    </row>
  </sheetData>
  <sortState xmlns:xlrd2="http://schemas.microsoft.com/office/spreadsheetml/2017/richdata2" ref="A3:N72">
    <sortCondition descending="1" ref="N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</sheetPr>
  <dimension ref="A1:O99"/>
  <sheetViews>
    <sheetView workbookViewId="0"/>
  </sheetViews>
  <sheetFormatPr defaultRowHeight="15" x14ac:dyDescent="0.3"/>
  <cols>
    <col min="2" max="2" width="42.5" customWidth="1"/>
    <col min="3" max="11" width="8.5" customWidth="1"/>
    <col min="12" max="12" width="10.125" customWidth="1"/>
    <col min="13" max="14" width="8.5" customWidth="1"/>
    <col min="15" max="15" width="8.5" style="44" customWidth="1"/>
    <col min="16" max="16" width="11.375" customWidth="1"/>
    <col min="17" max="18" width="8.5" customWidth="1"/>
  </cols>
  <sheetData>
    <row r="1" spans="1:14" s="3" customFormat="1" x14ac:dyDescent="0.25">
      <c r="B1" s="28" t="s">
        <v>663</v>
      </c>
      <c r="C1" s="216"/>
      <c r="D1" s="216"/>
      <c r="E1" s="216"/>
      <c r="F1" s="216"/>
      <c r="G1" s="216"/>
      <c r="H1" s="217"/>
      <c r="I1" s="217"/>
      <c r="J1" s="36"/>
      <c r="K1" s="36"/>
      <c r="L1" s="1"/>
      <c r="M1" s="36"/>
      <c r="N1" s="218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3" customFormat="1" x14ac:dyDescent="0.25">
      <c r="A3" s="51">
        <v>1957</v>
      </c>
      <c r="B3" s="87" t="s">
        <v>665</v>
      </c>
      <c r="C3" s="36">
        <v>44</v>
      </c>
      <c r="D3" s="36">
        <v>38</v>
      </c>
      <c r="E3" s="36">
        <v>37</v>
      </c>
      <c r="F3" s="36">
        <v>38</v>
      </c>
      <c r="G3" s="36">
        <v>34</v>
      </c>
      <c r="H3" s="36">
        <v>35</v>
      </c>
      <c r="I3" s="36">
        <v>34</v>
      </c>
      <c r="J3" s="150">
        <v>29</v>
      </c>
      <c r="K3" s="92">
        <f>VLOOKUP(A3,'[1]District Growth'!$A:$J,5,FALSE)</f>
        <v>24</v>
      </c>
      <c r="L3" s="32">
        <f>VLOOKUP(A3,'[2]District Growth'!$A:$K,6,FALSE)</f>
        <v>28</v>
      </c>
      <c r="M3" s="36">
        <f t="shared" ref="M3:M34" si="0">L3-K3</f>
        <v>4</v>
      </c>
      <c r="N3" s="38">
        <f t="shared" ref="N3:N34" si="1">(L3/K3)-1</f>
        <v>0.16666666666666674</v>
      </c>
    </row>
    <row r="4" spans="1:14" s="3" customFormat="1" x14ac:dyDescent="0.25">
      <c r="A4" s="51">
        <v>1930</v>
      </c>
      <c r="B4" s="87" t="s">
        <v>664</v>
      </c>
      <c r="C4" s="36">
        <v>24</v>
      </c>
      <c r="D4" s="36">
        <v>25</v>
      </c>
      <c r="E4" s="36">
        <v>24</v>
      </c>
      <c r="F4" s="36">
        <v>21</v>
      </c>
      <c r="G4" s="36">
        <v>24</v>
      </c>
      <c r="H4" s="36">
        <v>23</v>
      </c>
      <c r="I4" s="36">
        <v>24</v>
      </c>
      <c r="J4" s="150">
        <v>25</v>
      </c>
      <c r="K4" s="92">
        <f>VLOOKUP(A4,'[1]District Growth'!$A:$J,5,FALSE)</f>
        <v>22</v>
      </c>
      <c r="L4" s="32">
        <f>VLOOKUP(A4,'[2]District Growth'!$A:$K,6,FALSE)</f>
        <v>25</v>
      </c>
      <c r="M4" s="36">
        <f t="shared" si="0"/>
        <v>3</v>
      </c>
      <c r="N4" s="38">
        <f t="shared" si="1"/>
        <v>0.13636363636363646</v>
      </c>
    </row>
    <row r="5" spans="1:14" s="3" customFormat="1" x14ac:dyDescent="0.25">
      <c r="A5" s="51">
        <v>1936</v>
      </c>
      <c r="B5" s="87" t="s">
        <v>687</v>
      </c>
      <c r="C5" s="36">
        <v>19</v>
      </c>
      <c r="D5" s="36">
        <v>20</v>
      </c>
      <c r="E5" s="36">
        <v>22</v>
      </c>
      <c r="F5" s="36">
        <v>21</v>
      </c>
      <c r="G5" s="36">
        <v>20</v>
      </c>
      <c r="H5" s="36">
        <v>21</v>
      </c>
      <c r="I5" s="36">
        <v>16</v>
      </c>
      <c r="J5" s="150">
        <v>15</v>
      </c>
      <c r="K5" s="92">
        <f>VLOOKUP(A5,'[1]District Growth'!$A:$J,5,FALSE)</f>
        <v>15</v>
      </c>
      <c r="L5" s="32">
        <f>VLOOKUP(A5,'[2]District Growth'!$A:$K,6,FALSE)</f>
        <v>17</v>
      </c>
      <c r="M5" s="36">
        <f t="shared" si="0"/>
        <v>2</v>
      </c>
      <c r="N5" s="38">
        <f t="shared" si="1"/>
        <v>0.1333333333333333</v>
      </c>
    </row>
    <row r="6" spans="1:14" s="3" customFormat="1" x14ac:dyDescent="0.25">
      <c r="A6" s="51">
        <v>1931</v>
      </c>
      <c r="B6" s="87" t="s">
        <v>671</v>
      </c>
      <c r="C6" s="36">
        <v>24</v>
      </c>
      <c r="D6" s="36">
        <v>25</v>
      </c>
      <c r="E6" s="36">
        <v>23</v>
      </c>
      <c r="F6" s="36">
        <v>22</v>
      </c>
      <c r="G6" s="36">
        <v>29</v>
      </c>
      <c r="H6" s="36">
        <v>23</v>
      </c>
      <c r="I6" s="36">
        <v>22</v>
      </c>
      <c r="J6" s="150">
        <v>19</v>
      </c>
      <c r="K6" s="92">
        <f>VLOOKUP(A6,'[1]District Growth'!$A:$J,5,FALSE)</f>
        <v>15</v>
      </c>
      <c r="L6" s="32">
        <f>VLOOKUP(A6,'[2]District Growth'!$A:$K,6,FALSE)</f>
        <v>17</v>
      </c>
      <c r="M6" s="36">
        <f t="shared" si="0"/>
        <v>2</v>
      </c>
      <c r="N6" s="38">
        <f t="shared" si="1"/>
        <v>0.1333333333333333</v>
      </c>
    </row>
    <row r="7" spans="1:14" s="3" customFormat="1" x14ac:dyDescent="0.25">
      <c r="A7" s="51">
        <v>1947</v>
      </c>
      <c r="B7" s="219" t="s">
        <v>666</v>
      </c>
      <c r="C7" s="36">
        <v>40</v>
      </c>
      <c r="D7" s="36">
        <v>39</v>
      </c>
      <c r="E7" s="36">
        <v>36</v>
      </c>
      <c r="F7" s="36">
        <v>37</v>
      </c>
      <c r="G7" s="36">
        <v>33</v>
      </c>
      <c r="H7" s="36">
        <v>28</v>
      </c>
      <c r="I7" s="36">
        <v>31</v>
      </c>
      <c r="J7" s="150">
        <v>26</v>
      </c>
      <c r="K7" s="92">
        <f>VLOOKUP(A7,'[1]District Growth'!$A:$J,5,FALSE)</f>
        <v>23</v>
      </c>
      <c r="L7" s="32">
        <f>VLOOKUP(A7,'[2]District Growth'!$A:$K,6,FALSE)</f>
        <v>26</v>
      </c>
      <c r="M7" s="36">
        <f t="shared" si="0"/>
        <v>3</v>
      </c>
      <c r="N7" s="38">
        <f t="shared" si="1"/>
        <v>0.13043478260869557</v>
      </c>
    </row>
    <row r="8" spans="1:14" s="3" customFormat="1" x14ac:dyDescent="0.25">
      <c r="A8" s="51">
        <v>1946</v>
      </c>
      <c r="B8" s="87" t="s">
        <v>669</v>
      </c>
      <c r="C8" s="36">
        <v>11</v>
      </c>
      <c r="D8" s="36">
        <v>11</v>
      </c>
      <c r="E8" s="36">
        <v>11</v>
      </c>
      <c r="F8" s="36">
        <v>8</v>
      </c>
      <c r="G8" s="36">
        <v>9</v>
      </c>
      <c r="H8" s="36">
        <v>10</v>
      </c>
      <c r="I8" s="36">
        <v>10</v>
      </c>
      <c r="J8" s="150">
        <v>10</v>
      </c>
      <c r="K8" s="92">
        <f>VLOOKUP(A8,'[1]District Growth'!$A:$J,5,FALSE)</f>
        <v>9</v>
      </c>
      <c r="L8" s="32">
        <f>VLOOKUP(A8,'[2]District Growth'!$A:$K,6,FALSE)</f>
        <v>10</v>
      </c>
      <c r="M8" s="36">
        <f t="shared" si="0"/>
        <v>1</v>
      </c>
      <c r="N8" s="38">
        <f t="shared" si="1"/>
        <v>0.11111111111111116</v>
      </c>
    </row>
    <row r="9" spans="1:14" s="3" customFormat="1" x14ac:dyDescent="0.25">
      <c r="A9" s="51">
        <v>1962</v>
      </c>
      <c r="B9" s="87" t="s">
        <v>675</v>
      </c>
      <c r="C9" s="36">
        <v>28</v>
      </c>
      <c r="D9" s="36">
        <v>34</v>
      </c>
      <c r="E9" s="36">
        <v>34</v>
      </c>
      <c r="F9" s="36">
        <v>35</v>
      </c>
      <c r="G9" s="36">
        <v>32</v>
      </c>
      <c r="H9" s="36">
        <v>30</v>
      </c>
      <c r="I9" s="36">
        <v>24</v>
      </c>
      <c r="J9" s="150">
        <v>17</v>
      </c>
      <c r="K9" s="92">
        <f>VLOOKUP(A9,'[1]District Growth'!$A:$J,5,FALSE)</f>
        <v>20</v>
      </c>
      <c r="L9" s="32">
        <f>VLOOKUP(A9,'[2]District Growth'!$A:$K,6,FALSE)</f>
        <v>22</v>
      </c>
      <c r="M9" s="36">
        <f t="shared" si="0"/>
        <v>2</v>
      </c>
      <c r="N9" s="38">
        <f t="shared" si="1"/>
        <v>0.10000000000000009</v>
      </c>
    </row>
    <row r="10" spans="1:14" s="3" customFormat="1" x14ac:dyDescent="0.25">
      <c r="A10" s="51">
        <v>31668</v>
      </c>
      <c r="B10" s="219" t="s">
        <v>668</v>
      </c>
      <c r="C10" s="36">
        <v>42</v>
      </c>
      <c r="D10" s="36">
        <v>36</v>
      </c>
      <c r="E10" s="36">
        <v>39</v>
      </c>
      <c r="F10" s="36">
        <v>46</v>
      </c>
      <c r="G10" s="36">
        <v>47</v>
      </c>
      <c r="H10" s="36">
        <v>53</v>
      </c>
      <c r="I10" s="36">
        <v>52</v>
      </c>
      <c r="J10" s="150">
        <v>60</v>
      </c>
      <c r="K10" s="92">
        <f>VLOOKUP(A10,'[1]District Growth'!$A:$J,5,FALSE)</f>
        <v>61</v>
      </c>
      <c r="L10" s="32">
        <f>VLOOKUP(A10,'[2]District Growth'!$A:$K,6,FALSE)</f>
        <v>67</v>
      </c>
      <c r="M10" s="36">
        <f t="shared" si="0"/>
        <v>6</v>
      </c>
      <c r="N10" s="38">
        <f t="shared" si="1"/>
        <v>9.8360655737705027E-2</v>
      </c>
    </row>
    <row r="11" spans="1:14" s="3" customFormat="1" x14ac:dyDescent="0.25">
      <c r="A11" s="51">
        <v>1929</v>
      </c>
      <c r="B11" s="219" t="s">
        <v>712</v>
      </c>
      <c r="C11" s="36">
        <v>37</v>
      </c>
      <c r="D11" s="36">
        <v>34</v>
      </c>
      <c r="E11" s="36">
        <v>34</v>
      </c>
      <c r="F11" s="36">
        <v>34</v>
      </c>
      <c r="G11" s="36">
        <v>33</v>
      </c>
      <c r="H11" s="36">
        <v>26</v>
      </c>
      <c r="I11" s="36">
        <v>27</v>
      </c>
      <c r="J11" s="150">
        <v>22</v>
      </c>
      <c r="K11" s="92">
        <f>VLOOKUP(A11,'[1]District Growth'!$A:$J,5,FALSE)</f>
        <v>19</v>
      </c>
      <c r="L11" s="32">
        <f>VLOOKUP(A11,'[2]District Growth'!$A:$K,6,FALSE)</f>
        <v>20</v>
      </c>
      <c r="M11" s="36">
        <f t="shared" si="0"/>
        <v>1</v>
      </c>
      <c r="N11" s="38">
        <f t="shared" si="1"/>
        <v>5.2631578947368363E-2</v>
      </c>
    </row>
    <row r="12" spans="1:14" s="3" customFormat="1" x14ac:dyDescent="0.25">
      <c r="A12" s="51">
        <v>1928</v>
      </c>
      <c r="B12" s="219" t="s">
        <v>677</v>
      </c>
      <c r="C12" s="36">
        <v>233</v>
      </c>
      <c r="D12" s="36">
        <v>217</v>
      </c>
      <c r="E12" s="36">
        <v>197</v>
      </c>
      <c r="F12" s="36">
        <v>189</v>
      </c>
      <c r="G12" s="36">
        <v>204</v>
      </c>
      <c r="H12" s="36">
        <v>205</v>
      </c>
      <c r="I12" s="36">
        <v>199</v>
      </c>
      <c r="J12" s="150">
        <v>194</v>
      </c>
      <c r="K12" s="92">
        <f>VLOOKUP(A12,'[1]District Growth'!$A:$J,5,FALSE)</f>
        <v>171</v>
      </c>
      <c r="L12" s="32">
        <f>VLOOKUP(A12,'[2]District Growth'!$A:$K,6,FALSE)</f>
        <v>179</v>
      </c>
      <c r="M12" s="36">
        <f t="shared" si="0"/>
        <v>8</v>
      </c>
      <c r="N12" s="38">
        <f t="shared" si="1"/>
        <v>4.6783625730994149E-2</v>
      </c>
    </row>
    <row r="13" spans="1:14" s="3" customFormat="1" x14ac:dyDescent="0.25">
      <c r="A13" s="51">
        <v>1943</v>
      </c>
      <c r="B13" s="87" t="s">
        <v>688</v>
      </c>
      <c r="C13" s="36">
        <v>36</v>
      </c>
      <c r="D13" s="36">
        <v>33</v>
      </c>
      <c r="E13" s="36">
        <v>25</v>
      </c>
      <c r="F13" s="36">
        <v>24</v>
      </c>
      <c r="G13" s="36">
        <v>24</v>
      </c>
      <c r="H13" s="36">
        <v>29</v>
      </c>
      <c r="I13" s="36">
        <v>30</v>
      </c>
      <c r="J13" s="150">
        <v>27</v>
      </c>
      <c r="K13" s="92">
        <f>VLOOKUP(A13,'[1]District Growth'!$A:$J,5,FALSE)</f>
        <v>24</v>
      </c>
      <c r="L13" s="32">
        <f>VLOOKUP(A13,'[2]District Growth'!$A:$K,6,FALSE)</f>
        <v>25</v>
      </c>
      <c r="M13" s="36">
        <f t="shared" si="0"/>
        <v>1</v>
      </c>
      <c r="N13" s="38">
        <f t="shared" si="1"/>
        <v>4.1666666666666741E-2</v>
      </c>
    </row>
    <row r="14" spans="1:14" s="3" customFormat="1" x14ac:dyDescent="0.25">
      <c r="A14" s="51">
        <v>21228</v>
      </c>
      <c r="B14" s="219" t="s">
        <v>682</v>
      </c>
      <c r="C14" s="36">
        <v>42</v>
      </c>
      <c r="D14" s="36">
        <v>44</v>
      </c>
      <c r="E14" s="36">
        <v>44</v>
      </c>
      <c r="F14" s="36">
        <v>45</v>
      </c>
      <c r="G14" s="36">
        <v>50</v>
      </c>
      <c r="H14" s="36">
        <v>56</v>
      </c>
      <c r="I14" s="36">
        <v>59</v>
      </c>
      <c r="J14" s="150">
        <v>54</v>
      </c>
      <c r="K14" s="92">
        <f>VLOOKUP(A14,'[1]District Growth'!$A:$J,5,FALSE)</f>
        <v>52</v>
      </c>
      <c r="L14" s="32">
        <f>VLOOKUP(A14,'[2]District Growth'!$A:$K,6,FALSE)</f>
        <v>54</v>
      </c>
      <c r="M14" s="36">
        <f t="shared" si="0"/>
        <v>2</v>
      </c>
      <c r="N14" s="38">
        <f t="shared" si="1"/>
        <v>3.8461538461538547E-2</v>
      </c>
    </row>
    <row r="15" spans="1:14" s="3" customFormat="1" x14ac:dyDescent="0.25">
      <c r="A15" s="51">
        <v>1968</v>
      </c>
      <c r="B15" s="219" t="s">
        <v>693</v>
      </c>
      <c r="C15" s="36">
        <v>39</v>
      </c>
      <c r="D15" s="36">
        <v>35</v>
      </c>
      <c r="E15" s="36">
        <v>37</v>
      </c>
      <c r="F15" s="36">
        <v>37</v>
      </c>
      <c r="G15" s="36">
        <v>36</v>
      </c>
      <c r="H15" s="36">
        <v>33</v>
      </c>
      <c r="I15" s="36">
        <v>30</v>
      </c>
      <c r="J15" s="150">
        <v>25</v>
      </c>
      <c r="K15" s="92">
        <f>VLOOKUP(A15,'[1]District Growth'!$A:$J,5,FALSE)</f>
        <v>27</v>
      </c>
      <c r="L15" s="32">
        <f>VLOOKUP(A15,'[2]District Growth'!$A:$K,6,FALSE)</f>
        <v>28</v>
      </c>
      <c r="M15" s="36">
        <f t="shared" si="0"/>
        <v>1</v>
      </c>
      <c r="N15" s="38">
        <f t="shared" si="1"/>
        <v>3.7037037037036979E-2</v>
      </c>
    </row>
    <row r="16" spans="1:14" s="3" customFormat="1" x14ac:dyDescent="0.25">
      <c r="A16" s="51">
        <v>1941</v>
      </c>
      <c r="B16" s="219" t="s">
        <v>707</v>
      </c>
      <c r="C16" s="36">
        <v>113</v>
      </c>
      <c r="D16" s="36">
        <v>107</v>
      </c>
      <c r="E16" s="36">
        <v>101</v>
      </c>
      <c r="F16" s="36">
        <v>118</v>
      </c>
      <c r="G16" s="36">
        <v>118</v>
      </c>
      <c r="H16" s="36">
        <v>108</v>
      </c>
      <c r="I16" s="36">
        <v>116</v>
      </c>
      <c r="J16" s="150">
        <v>124</v>
      </c>
      <c r="K16" s="92">
        <f>VLOOKUP(A16,'[1]District Growth'!$A:$J,5,FALSE)</f>
        <v>118</v>
      </c>
      <c r="L16" s="32">
        <f>VLOOKUP(A16,'[2]District Growth'!$A:$K,6,FALSE)</f>
        <v>122</v>
      </c>
      <c r="M16" s="36">
        <f t="shared" si="0"/>
        <v>4</v>
      </c>
      <c r="N16" s="38">
        <f t="shared" si="1"/>
        <v>3.3898305084745672E-2</v>
      </c>
    </row>
    <row r="17" spans="1:14" s="3" customFormat="1" x14ac:dyDescent="0.25">
      <c r="A17" s="51">
        <v>1954</v>
      </c>
      <c r="B17" s="219" t="s">
        <v>672</v>
      </c>
      <c r="C17" s="36">
        <v>29</v>
      </c>
      <c r="D17" s="36">
        <v>27</v>
      </c>
      <c r="E17" s="36">
        <v>35</v>
      </c>
      <c r="F17" s="36">
        <v>35</v>
      </c>
      <c r="G17" s="36">
        <v>37</v>
      </c>
      <c r="H17" s="36">
        <v>36</v>
      </c>
      <c r="I17" s="36">
        <v>35</v>
      </c>
      <c r="J17" s="150">
        <v>32</v>
      </c>
      <c r="K17" s="92">
        <f>VLOOKUP(A17,'[1]District Growth'!$A:$J,5,FALSE)</f>
        <v>31</v>
      </c>
      <c r="L17" s="32">
        <f>VLOOKUP(A17,'[2]District Growth'!$A:$K,6,FALSE)</f>
        <v>32</v>
      </c>
      <c r="M17" s="36">
        <f t="shared" si="0"/>
        <v>1</v>
      </c>
      <c r="N17" s="38">
        <f t="shared" si="1"/>
        <v>3.2258064516129004E-2</v>
      </c>
    </row>
    <row r="18" spans="1:14" s="3" customFormat="1" x14ac:dyDescent="0.25">
      <c r="A18" s="51">
        <v>1942</v>
      </c>
      <c r="B18" s="87" t="s">
        <v>679</v>
      </c>
      <c r="C18" s="36">
        <v>42</v>
      </c>
      <c r="D18" s="36">
        <v>42</v>
      </c>
      <c r="E18" s="36">
        <v>41</v>
      </c>
      <c r="F18" s="36">
        <v>37</v>
      </c>
      <c r="G18" s="36">
        <v>41</v>
      </c>
      <c r="H18" s="36">
        <v>41</v>
      </c>
      <c r="I18" s="36">
        <v>38</v>
      </c>
      <c r="J18" s="150">
        <v>37</v>
      </c>
      <c r="K18" s="92">
        <f>VLOOKUP(A18,'[1]District Growth'!$A:$J,5,FALSE)</f>
        <v>33</v>
      </c>
      <c r="L18" s="32">
        <f>VLOOKUP(A18,'[2]District Growth'!$A:$K,6,FALSE)</f>
        <v>34</v>
      </c>
      <c r="M18" s="36">
        <f t="shared" si="0"/>
        <v>1</v>
      </c>
      <c r="N18" s="38">
        <f t="shared" si="1"/>
        <v>3.0303030303030276E-2</v>
      </c>
    </row>
    <row r="19" spans="1:14" s="3" customFormat="1" x14ac:dyDescent="0.25">
      <c r="A19" s="51">
        <v>82890</v>
      </c>
      <c r="B19" s="87" t="s">
        <v>703</v>
      </c>
      <c r="C19" s="36">
        <v>44</v>
      </c>
      <c r="D19" s="36">
        <v>51</v>
      </c>
      <c r="E19" s="36">
        <v>52</v>
      </c>
      <c r="F19" s="36">
        <v>58</v>
      </c>
      <c r="G19" s="36">
        <v>72</v>
      </c>
      <c r="H19" s="36">
        <v>77</v>
      </c>
      <c r="I19" s="36">
        <v>79</v>
      </c>
      <c r="J19" s="150">
        <v>73</v>
      </c>
      <c r="K19" s="92">
        <f>VLOOKUP(A19,'[1]District Growth'!$A:$J,5,FALSE)</f>
        <v>61</v>
      </c>
      <c r="L19" s="32">
        <f>VLOOKUP(A19,'[2]District Growth'!$A:$K,6,FALSE)</f>
        <v>62</v>
      </c>
      <c r="M19" s="36">
        <f t="shared" si="0"/>
        <v>1</v>
      </c>
      <c r="N19" s="38">
        <f t="shared" si="1"/>
        <v>1.6393442622950838E-2</v>
      </c>
    </row>
    <row r="20" spans="1:14" s="3" customFormat="1" x14ac:dyDescent="0.25">
      <c r="A20" s="51">
        <v>1958</v>
      </c>
      <c r="B20" s="87" t="s">
        <v>676</v>
      </c>
      <c r="C20" s="36">
        <v>64</v>
      </c>
      <c r="D20" s="36">
        <v>65</v>
      </c>
      <c r="E20" s="36">
        <v>66</v>
      </c>
      <c r="F20" s="36">
        <v>64</v>
      </c>
      <c r="G20" s="36">
        <v>61</v>
      </c>
      <c r="H20" s="36">
        <v>55</v>
      </c>
      <c r="I20" s="36">
        <v>60</v>
      </c>
      <c r="J20" s="150">
        <v>68</v>
      </c>
      <c r="K20" s="92">
        <f>VLOOKUP(A20,'[1]District Growth'!$A:$J,5,FALSE)</f>
        <v>61</v>
      </c>
      <c r="L20" s="32">
        <f>VLOOKUP(A20,'[2]District Growth'!$A:$K,6,FALSE)</f>
        <v>62</v>
      </c>
      <c r="M20" s="36">
        <f t="shared" si="0"/>
        <v>1</v>
      </c>
      <c r="N20" s="38">
        <f t="shared" si="1"/>
        <v>1.6393442622950838E-2</v>
      </c>
    </row>
    <row r="21" spans="1:14" s="3" customFormat="1" x14ac:dyDescent="0.25">
      <c r="A21" s="51">
        <v>86821</v>
      </c>
      <c r="B21" s="81" t="s">
        <v>670</v>
      </c>
      <c r="C21" s="36"/>
      <c r="D21" s="36"/>
      <c r="E21" s="36"/>
      <c r="F21" s="36"/>
      <c r="G21" s="36">
        <v>20</v>
      </c>
      <c r="H21" s="36">
        <v>22</v>
      </c>
      <c r="I21" s="36">
        <v>22</v>
      </c>
      <c r="J21" s="150">
        <v>26</v>
      </c>
      <c r="K21" s="92">
        <f>VLOOKUP(A21,'[1]District Growth'!$A:$J,5,FALSE)</f>
        <v>28</v>
      </c>
      <c r="L21" s="32">
        <f>VLOOKUP(A21,'[2]District Growth'!$A:$K,6,FALSE)</f>
        <v>28</v>
      </c>
      <c r="M21" s="36">
        <f t="shared" si="0"/>
        <v>0</v>
      </c>
      <c r="N21" s="38">
        <f t="shared" si="1"/>
        <v>0</v>
      </c>
    </row>
    <row r="22" spans="1:14" s="3" customFormat="1" x14ac:dyDescent="0.25">
      <c r="A22" s="51">
        <v>1939</v>
      </c>
      <c r="B22" s="81" t="s">
        <v>673</v>
      </c>
      <c r="C22" s="36">
        <v>21</v>
      </c>
      <c r="D22" s="36">
        <v>16</v>
      </c>
      <c r="E22" s="36">
        <v>16</v>
      </c>
      <c r="F22" s="36">
        <v>20</v>
      </c>
      <c r="G22" s="36">
        <v>20</v>
      </c>
      <c r="H22" s="36">
        <v>15</v>
      </c>
      <c r="I22" s="36">
        <v>15</v>
      </c>
      <c r="J22" s="150">
        <v>15</v>
      </c>
      <c r="K22" s="92">
        <f>VLOOKUP(A22,'[1]District Growth'!$A:$J,5,FALSE)</f>
        <v>16</v>
      </c>
      <c r="L22" s="32">
        <f>VLOOKUP(A22,'[2]District Growth'!$A:$K,6,FALSE)</f>
        <v>16</v>
      </c>
      <c r="M22" s="36">
        <f t="shared" si="0"/>
        <v>0</v>
      </c>
      <c r="N22" s="38">
        <f t="shared" si="1"/>
        <v>0</v>
      </c>
    </row>
    <row r="23" spans="1:14" s="3" customFormat="1" x14ac:dyDescent="0.25">
      <c r="A23" s="51">
        <v>53857</v>
      </c>
      <c r="B23" s="81" t="s">
        <v>674</v>
      </c>
      <c r="C23" s="36">
        <v>22</v>
      </c>
      <c r="D23" s="36">
        <v>24</v>
      </c>
      <c r="E23" s="36">
        <v>26</v>
      </c>
      <c r="F23" s="36">
        <v>26</v>
      </c>
      <c r="G23" s="36">
        <v>21</v>
      </c>
      <c r="H23" s="36">
        <v>19</v>
      </c>
      <c r="I23" s="36">
        <v>19</v>
      </c>
      <c r="J23" s="150">
        <v>20</v>
      </c>
      <c r="K23" s="92">
        <f>VLOOKUP(A23,'[1]District Growth'!$A:$J,5,FALSE)</f>
        <v>19</v>
      </c>
      <c r="L23" s="32">
        <f>VLOOKUP(A23,'[2]District Growth'!$A:$K,6,FALSE)</f>
        <v>19</v>
      </c>
      <c r="M23" s="36">
        <f t="shared" si="0"/>
        <v>0</v>
      </c>
      <c r="N23" s="38">
        <f t="shared" si="1"/>
        <v>0</v>
      </c>
    </row>
    <row r="24" spans="1:14" s="3" customFormat="1" x14ac:dyDescent="0.25">
      <c r="A24" s="51">
        <v>1961</v>
      </c>
      <c r="B24" s="220" t="s">
        <v>691</v>
      </c>
      <c r="C24" s="36">
        <v>7</v>
      </c>
      <c r="D24" s="36">
        <v>8</v>
      </c>
      <c r="E24" s="36">
        <v>8</v>
      </c>
      <c r="F24" s="36">
        <v>9</v>
      </c>
      <c r="G24" s="36">
        <v>9</v>
      </c>
      <c r="H24" s="36">
        <v>12</v>
      </c>
      <c r="I24" s="36">
        <v>12</v>
      </c>
      <c r="J24" s="150">
        <v>9</v>
      </c>
      <c r="K24" s="92">
        <f>VLOOKUP(A24,'[1]District Growth'!$A:$J,5,FALSE)</f>
        <v>10</v>
      </c>
      <c r="L24" s="32">
        <f>VLOOKUP(A24,'[2]District Growth'!$A:$K,6,FALSE)</f>
        <v>10</v>
      </c>
      <c r="M24" s="36">
        <f t="shared" si="0"/>
        <v>0</v>
      </c>
      <c r="N24" s="38">
        <f t="shared" si="1"/>
        <v>0</v>
      </c>
    </row>
    <row r="25" spans="1:14" s="3" customFormat="1" x14ac:dyDescent="0.25">
      <c r="A25" s="51">
        <v>1967</v>
      </c>
      <c r="B25" s="81" t="s">
        <v>692</v>
      </c>
      <c r="C25" s="36">
        <v>46</v>
      </c>
      <c r="D25" s="36">
        <v>50</v>
      </c>
      <c r="E25" s="36">
        <v>54</v>
      </c>
      <c r="F25" s="36">
        <v>46</v>
      </c>
      <c r="G25" s="36">
        <v>42</v>
      </c>
      <c r="H25" s="36">
        <v>40</v>
      </c>
      <c r="I25" s="36">
        <v>34</v>
      </c>
      <c r="J25" s="150">
        <v>31</v>
      </c>
      <c r="K25" s="92">
        <f>VLOOKUP(A25,'[1]District Growth'!$A:$J,5,FALSE)</f>
        <v>19</v>
      </c>
      <c r="L25" s="32">
        <f>VLOOKUP(A25,'[2]District Growth'!$A:$K,6,FALSE)</f>
        <v>19</v>
      </c>
      <c r="M25" s="36">
        <f t="shared" si="0"/>
        <v>0</v>
      </c>
      <c r="N25" s="38">
        <f t="shared" si="1"/>
        <v>0</v>
      </c>
    </row>
    <row r="26" spans="1:14" s="3" customFormat="1" x14ac:dyDescent="0.25">
      <c r="A26" s="51">
        <v>24685</v>
      </c>
      <c r="B26" s="81" t="s">
        <v>695</v>
      </c>
      <c r="C26" s="36">
        <v>16</v>
      </c>
      <c r="D26" s="36">
        <v>12</v>
      </c>
      <c r="E26" s="36">
        <v>12</v>
      </c>
      <c r="F26" s="36">
        <v>14</v>
      </c>
      <c r="G26" s="36">
        <v>10</v>
      </c>
      <c r="H26" s="36">
        <v>13</v>
      </c>
      <c r="I26" s="36">
        <v>11</v>
      </c>
      <c r="J26" s="150">
        <v>12</v>
      </c>
      <c r="K26" s="92">
        <f>VLOOKUP(A26,'[1]District Growth'!$A:$J,5,FALSE)</f>
        <v>12</v>
      </c>
      <c r="L26" s="32">
        <f>VLOOKUP(A26,'[2]District Growth'!$A:$K,6,FALSE)</f>
        <v>12</v>
      </c>
      <c r="M26" s="36">
        <f t="shared" si="0"/>
        <v>0</v>
      </c>
      <c r="N26" s="38">
        <f t="shared" si="1"/>
        <v>0</v>
      </c>
    </row>
    <row r="27" spans="1:14" s="3" customFormat="1" x14ac:dyDescent="0.25">
      <c r="A27" s="51">
        <v>29111</v>
      </c>
      <c r="B27" s="81" t="s">
        <v>696</v>
      </c>
      <c r="C27" s="36">
        <v>12</v>
      </c>
      <c r="D27" s="36">
        <v>10</v>
      </c>
      <c r="E27" s="36">
        <v>9</v>
      </c>
      <c r="F27" s="36">
        <v>10</v>
      </c>
      <c r="G27" s="36">
        <v>10</v>
      </c>
      <c r="H27" s="36">
        <v>11</v>
      </c>
      <c r="I27" s="36">
        <v>10</v>
      </c>
      <c r="J27" s="150">
        <v>12</v>
      </c>
      <c r="K27" s="92">
        <f>VLOOKUP(A27,'[1]District Growth'!$A:$J,5,FALSE)</f>
        <v>9</v>
      </c>
      <c r="L27" s="32">
        <f>VLOOKUP(A27,'[2]District Growth'!$A:$K,6,FALSE)</f>
        <v>9</v>
      </c>
      <c r="M27" s="36">
        <f t="shared" si="0"/>
        <v>0</v>
      </c>
      <c r="N27" s="38">
        <f t="shared" si="1"/>
        <v>0</v>
      </c>
    </row>
    <row r="28" spans="1:14" s="3" customFormat="1" x14ac:dyDescent="0.25">
      <c r="A28" s="51">
        <v>89873</v>
      </c>
      <c r="B28" s="220" t="s">
        <v>700</v>
      </c>
      <c r="C28" s="36"/>
      <c r="D28" s="36"/>
      <c r="E28" s="36"/>
      <c r="F28" s="36"/>
      <c r="G28" s="36"/>
      <c r="H28" s="36"/>
      <c r="I28" s="36"/>
      <c r="J28" s="191">
        <f>VLOOKUP(A28,'[1]District Growth'!$A:$J,4,FALSE)</f>
        <v>0</v>
      </c>
      <c r="K28" s="92">
        <f>VLOOKUP(A28,'[1]District Growth'!$A:$J,5,FALSE)</f>
        <v>22</v>
      </c>
      <c r="L28" s="32">
        <f>VLOOKUP(A28,'[2]District Growth'!$A:$K,6,FALSE)</f>
        <v>22</v>
      </c>
      <c r="M28" s="36">
        <f t="shared" si="0"/>
        <v>0</v>
      </c>
      <c r="N28" s="38">
        <f t="shared" si="1"/>
        <v>0</v>
      </c>
    </row>
    <row r="29" spans="1:14" s="3" customFormat="1" x14ac:dyDescent="0.25">
      <c r="A29" s="51">
        <v>1945</v>
      </c>
      <c r="B29" s="81" t="s">
        <v>67</v>
      </c>
      <c r="C29" s="36">
        <v>30</v>
      </c>
      <c r="D29" s="36">
        <v>28</v>
      </c>
      <c r="E29" s="36">
        <v>27</v>
      </c>
      <c r="F29" s="36">
        <v>31</v>
      </c>
      <c r="G29" s="36">
        <v>30</v>
      </c>
      <c r="H29" s="36">
        <v>26</v>
      </c>
      <c r="I29" s="36">
        <v>24</v>
      </c>
      <c r="J29" s="150">
        <v>27</v>
      </c>
      <c r="K29" s="92">
        <f>VLOOKUP(A29,'[1]District Growth'!$A:$J,5,FALSE)</f>
        <v>27</v>
      </c>
      <c r="L29" s="32">
        <f>VLOOKUP(A29,'[2]District Growth'!$A:$K,6,FALSE)</f>
        <v>27</v>
      </c>
      <c r="M29" s="36">
        <f t="shared" si="0"/>
        <v>0</v>
      </c>
      <c r="N29" s="38">
        <f t="shared" si="1"/>
        <v>0</v>
      </c>
    </row>
    <row r="30" spans="1:14" s="3" customFormat="1" x14ac:dyDescent="0.25">
      <c r="A30" s="51">
        <v>27512</v>
      </c>
      <c r="B30" s="81" t="s">
        <v>708</v>
      </c>
      <c r="C30" s="36">
        <v>54</v>
      </c>
      <c r="D30" s="36">
        <v>51</v>
      </c>
      <c r="E30" s="36">
        <v>55</v>
      </c>
      <c r="F30" s="36">
        <v>61</v>
      </c>
      <c r="G30" s="36">
        <v>58</v>
      </c>
      <c r="H30" s="36">
        <v>49</v>
      </c>
      <c r="I30" s="36">
        <v>40</v>
      </c>
      <c r="J30" s="150">
        <v>33</v>
      </c>
      <c r="K30" s="92">
        <f>VLOOKUP(A30,'[1]District Growth'!$A:$J,5,FALSE)</f>
        <v>31</v>
      </c>
      <c r="L30" s="32">
        <f>VLOOKUP(A30,'[2]District Growth'!$A:$K,6,FALSE)</f>
        <v>31</v>
      </c>
      <c r="M30" s="36">
        <f t="shared" si="0"/>
        <v>0</v>
      </c>
      <c r="N30" s="38">
        <f t="shared" si="1"/>
        <v>0</v>
      </c>
    </row>
    <row r="31" spans="1:14" s="3" customFormat="1" x14ac:dyDescent="0.25">
      <c r="A31" s="51">
        <v>1966</v>
      </c>
      <c r="B31" s="221" t="s">
        <v>701</v>
      </c>
      <c r="C31" s="36">
        <v>299</v>
      </c>
      <c r="D31" s="36">
        <v>294</v>
      </c>
      <c r="E31" s="36">
        <v>287</v>
      </c>
      <c r="F31" s="36">
        <v>259</v>
      </c>
      <c r="G31" s="36">
        <v>252</v>
      </c>
      <c r="H31" s="36">
        <v>235</v>
      </c>
      <c r="I31" s="36">
        <v>236</v>
      </c>
      <c r="J31" s="150">
        <v>249</v>
      </c>
      <c r="K31" s="92">
        <f>VLOOKUP(A31,'[1]District Growth'!$A:$J,5,FALSE)</f>
        <v>223</v>
      </c>
      <c r="L31" s="32">
        <f>VLOOKUP(A31,'[2]District Growth'!$A:$K,6,FALSE)</f>
        <v>222</v>
      </c>
      <c r="M31" s="36">
        <f t="shared" si="0"/>
        <v>-1</v>
      </c>
      <c r="N31" s="38">
        <f t="shared" si="1"/>
        <v>-4.484304932735439E-3</v>
      </c>
    </row>
    <row r="32" spans="1:14" s="3" customFormat="1" x14ac:dyDescent="0.25">
      <c r="A32" s="51">
        <v>1950</v>
      </c>
      <c r="B32" s="222" t="s">
        <v>702</v>
      </c>
      <c r="C32" s="36">
        <v>63</v>
      </c>
      <c r="D32" s="36">
        <v>63</v>
      </c>
      <c r="E32" s="36">
        <v>63</v>
      </c>
      <c r="F32" s="36">
        <v>65</v>
      </c>
      <c r="G32" s="36">
        <v>75</v>
      </c>
      <c r="H32" s="36">
        <v>72</v>
      </c>
      <c r="I32" s="36">
        <v>77</v>
      </c>
      <c r="J32" s="150">
        <v>78</v>
      </c>
      <c r="K32" s="92">
        <f>VLOOKUP(A32,'[1]District Growth'!$A:$J,5,FALSE)</f>
        <v>81</v>
      </c>
      <c r="L32" s="32">
        <f>VLOOKUP(A32,'[2]District Growth'!$A:$K,6,FALSE)</f>
        <v>79</v>
      </c>
      <c r="M32" s="36">
        <f t="shared" si="0"/>
        <v>-2</v>
      </c>
      <c r="N32" s="38">
        <f t="shared" si="1"/>
        <v>-2.4691358024691357E-2</v>
      </c>
    </row>
    <row r="33" spans="1:14" s="3" customFormat="1" x14ac:dyDescent="0.25">
      <c r="A33" s="51">
        <v>1955</v>
      </c>
      <c r="B33" s="222" t="s">
        <v>709</v>
      </c>
      <c r="C33" s="36">
        <v>98</v>
      </c>
      <c r="D33" s="36">
        <v>89</v>
      </c>
      <c r="E33" s="36">
        <v>86</v>
      </c>
      <c r="F33" s="36">
        <v>84</v>
      </c>
      <c r="G33" s="36">
        <v>83</v>
      </c>
      <c r="H33" s="36">
        <v>89</v>
      </c>
      <c r="I33" s="36">
        <v>93</v>
      </c>
      <c r="J33" s="150">
        <v>88</v>
      </c>
      <c r="K33" s="92">
        <f>VLOOKUP(A33,'[1]District Growth'!$A:$J,5,FALSE)</f>
        <v>87</v>
      </c>
      <c r="L33" s="32">
        <f>VLOOKUP(A33,'[2]District Growth'!$A:$K,6,FALSE)</f>
        <v>84</v>
      </c>
      <c r="M33" s="36">
        <f t="shared" si="0"/>
        <v>-3</v>
      </c>
      <c r="N33" s="38">
        <f t="shared" si="1"/>
        <v>-3.4482758620689613E-2</v>
      </c>
    </row>
    <row r="34" spans="1:14" s="3" customFormat="1" x14ac:dyDescent="0.25">
      <c r="A34" s="51">
        <v>1932</v>
      </c>
      <c r="B34" s="221" t="s">
        <v>678</v>
      </c>
      <c r="C34" s="36">
        <v>35</v>
      </c>
      <c r="D34" s="36">
        <v>32</v>
      </c>
      <c r="E34" s="36">
        <v>29</v>
      </c>
      <c r="F34" s="36">
        <v>28</v>
      </c>
      <c r="G34" s="36">
        <v>29</v>
      </c>
      <c r="H34" s="36">
        <v>33</v>
      </c>
      <c r="I34" s="36">
        <v>28</v>
      </c>
      <c r="J34" s="150">
        <v>28</v>
      </c>
      <c r="K34" s="92">
        <f>VLOOKUP(A34,'[1]District Growth'!$A:$J,5,FALSE)</f>
        <v>26</v>
      </c>
      <c r="L34" s="32">
        <f>VLOOKUP(A34,'[2]District Growth'!$A:$K,6,FALSE)</f>
        <v>25</v>
      </c>
      <c r="M34" s="36">
        <f t="shared" si="0"/>
        <v>-1</v>
      </c>
      <c r="N34" s="38">
        <f t="shared" si="1"/>
        <v>-3.8461538461538436E-2</v>
      </c>
    </row>
    <row r="35" spans="1:14" s="3" customFormat="1" x14ac:dyDescent="0.25">
      <c r="A35" s="51">
        <v>1935</v>
      </c>
      <c r="B35" s="222" t="s">
        <v>686</v>
      </c>
      <c r="C35" s="36">
        <v>32</v>
      </c>
      <c r="D35" s="36">
        <v>30</v>
      </c>
      <c r="E35" s="36">
        <v>26</v>
      </c>
      <c r="F35" s="36">
        <v>29</v>
      </c>
      <c r="G35" s="36">
        <v>26</v>
      </c>
      <c r="H35" s="36">
        <v>27</v>
      </c>
      <c r="I35" s="36">
        <v>30</v>
      </c>
      <c r="J35" s="150">
        <v>30</v>
      </c>
      <c r="K35" s="92">
        <f>VLOOKUP(A35,'[1]District Growth'!$A:$J,5,FALSE)</f>
        <v>26</v>
      </c>
      <c r="L35" s="32">
        <f>VLOOKUP(A35,'[2]District Growth'!$A:$K,6,FALSE)</f>
        <v>25</v>
      </c>
      <c r="M35" s="36">
        <f t="shared" ref="M35:M66" si="2">L35-K35</f>
        <v>-1</v>
      </c>
      <c r="N35" s="38">
        <f t="shared" ref="N35:N59" si="3">(L35/K35)-1</f>
        <v>-3.8461538461538436E-2</v>
      </c>
    </row>
    <row r="36" spans="1:14" s="3" customFormat="1" x14ac:dyDescent="0.25">
      <c r="A36" s="51">
        <v>22997</v>
      </c>
      <c r="B36" s="222" t="s">
        <v>704</v>
      </c>
      <c r="C36" s="36">
        <v>115</v>
      </c>
      <c r="D36" s="36">
        <v>119</v>
      </c>
      <c r="E36" s="36">
        <v>119</v>
      </c>
      <c r="F36" s="36">
        <v>116</v>
      </c>
      <c r="G36" s="36">
        <v>103</v>
      </c>
      <c r="H36" s="36">
        <v>92</v>
      </c>
      <c r="I36" s="36">
        <v>98</v>
      </c>
      <c r="J36" s="150">
        <v>116</v>
      </c>
      <c r="K36" s="92">
        <f>VLOOKUP(A36,'[1]District Growth'!$A:$J,5,FALSE)</f>
        <v>120</v>
      </c>
      <c r="L36" s="32">
        <f>VLOOKUP(A36,'[2]District Growth'!$A:$K,6,FALSE)</f>
        <v>115</v>
      </c>
      <c r="M36" s="36">
        <f t="shared" si="2"/>
        <v>-5</v>
      </c>
      <c r="N36" s="38">
        <f t="shared" si="3"/>
        <v>-4.166666666666663E-2</v>
      </c>
    </row>
    <row r="37" spans="1:14" s="3" customFormat="1" x14ac:dyDescent="0.25">
      <c r="A37" s="51">
        <v>1953</v>
      </c>
      <c r="B37" s="221" t="s">
        <v>689</v>
      </c>
      <c r="C37" s="36">
        <v>31</v>
      </c>
      <c r="D37" s="36">
        <v>34</v>
      </c>
      <c r="E37" s="36">
        <v>34</v>
      </c>
      <c r="F37" s="36">
        <v>26</v>
      </c>
      <c r="G37" s="36">
        <v>24</v>
      </c>
      <c r="H37" s="36">
        <v>25</v>
      </c>
      <c r="I37" s="36">
        <v>25</v>
      </c>
      <c r="J37" s="150">
        <v>25</v>
      </c>
      <c r="K37" s="92">
        <f>VLOOKUP(A37,'[1]District Growth'!$A:$J,5,FALSE)</f>
        <v>23</v>
      </c>
      <c r="L37" s="32">
        <f>VLOOKUP(A37,'[2]District Growth'!$A:$K,6,FALSE)</f>
        <v>22</v>
      </c>
      <c r="M37" s="36">
        <f t="shared" si="2"/>
        <v>-1</v>
      </c>
      <c r="N37" s="38">
        <f t="shared" si="3"/>
        <v>-4.3478260869565188E-2</v>
      </c>
    </row>
    <row r="38" spans="1:14" s="3" customFormat="1" x14ac:dyDescent="0.25">
      <c r="A38" s="51">
        <v>69940</v>
      </c>
      <c r="B38" s="222" t="s">
        <v>711</v>
      </c>
      <c r="C38" s="36">
        <v>14</v>
      </c>
      <c r="D38" s="36">
        <v>12</v>
      </c>
      <c r="E38" s="36">
        <v>15</v>
      </c>
      <c r="F38" s="36">
        <v>15</v>
      </c>
      <c r="G38" s="36">
        <v>19</v>
      </c>
      <c r="H38" s="36">
        <v>17</v>
      </c>
      <c r="I38" s="36">
        <v>18</v>
      </c>
      <c r="J38" s="150">
        <v>18</v>
      </c>
      <c r="K38" s="92">
        <f>VLOOKUP(A38,'[1]District Growth'!$A:$J,5,FALSE)</f>
        <v>23</v>
      </c>
      <c r="L38" s="32">
        <f>VLOOKUP(A38,'[2]District Growth'!$A:$K,6,FALSE)</f>
        <v>22</v>
      </c>
      <c r="M38" s="36">
        <f t="shared" si="2"/>
        <v>-1</v>
      </c>
      <c r="N38" s="38">
        <f t="shared" si="3"/>
        <v>-4.3478260869565188E-2</v>
      </c>
    </row>
    <row r="39" spans="1:14" s="3" customFormat="1" x14ac:dyDescent="0.25">
      <c r="A39" s="51">
        <v>28486</v>
      </c>
      <c r="B39" s="221" t="s">
        <v>714</v>
      </c>
      <c r="C39" s="36">
        <v>47</v>
      </c>
      <c r="D39" s="36">
        <v>47</v>
      </c>
      <c r="E39" s="36">
        <v>56</v>
      </c>
      <c r="F39" s="36">
        <v>57</v>
      </c>
      <c r="G39" s="36">
        <v>47</v>
      </c>
      <c r="H39" s="36">
        <v>46</v>
      </c>
      <c r="I39" s="36">
        <v>45</v>
      </c>
      <c r="J39" s="150">
        <v>52</v>
      </c>
      <c r="K39" s="92">
        <f>VLOOKUP(A39,'[1]District Growth'!$A:$J,5,FALSE)</f>
        <v>42</v>
      </c>
      <c r="L39" s="32">
        <f>VLOOKUP(A39,'[2]District Growth'!$A:$K,6,FALSE)</f>
        <v>40</v>
      </c>
      <c r="M39" s="36">
        <f t="shared" si="2"/>
        <v>-2</v>
      </c>
      <c r="N39" s="38">
        <f t="shared" si="3"/>
        <v>-4.7619047619047672E-2</v>
      </c>
    </row>
    <row r="40" spans="1:14" s="3" customFormat="1" x14ac:dyDescent="0.25">
      <c r="A40" s="51">
        <v>24231</v>
      </c>
      <c r="B40" s="221" t="s">
        <v>694</v>
      </c>
      <c r="C40" s="36">
        <v>32</v>
      </c>
      <c r="D40" s="36">
        <v>28</v>
      </c>
      <c r="E40" s="36">
        <v>37</v>
      </c>
      <c r="F40" s="36">
        <v>37</v>
      </c>
      <c r="G40" s="36">
        <v>34</v>
      </c>
      <c r="H40" s="36">
        <v>34</v>
      </c>
      <c r="I40" s="36">
        <v>35</v>
      </c>
      <c r="J40" s="150">
        <v>37</v>
      </c>
      <c r="K40" s="92">
        <f>VLOOKUP(A40,'[1]District Growth'!$A:$J,5,FALSE)</f>
        <v>39</v>
      </c>
      <c r="L40" s="32">
        <f>VLOOKUP(A40,'[2]District Growth'!$A:$K,6,FALSE)</f>
        <v>37</v>
      </c>
      <c r="M40" s="36">
        <f t="shared" si="2"/>
        <v>-2</v>
      </c>
      <c r="N40" s="38">
        <f t="shared" si="3"/>
        <v>-5.1282051282051322E-2</v>
      </c>
    </row>
    <row r="41" spans="1:14" s="3" customFormat="1" x14ac:dyDescent="0.25">
      <c r="A41" s="51">
        <v>1934</v>
      </c>
      <c r="B41" s="221" t="s">
        <v>12</v>
      </c>
      <c r="C41" s="36">
        <v>19</v>
      </c>
      <c r="D41" s="36">
        <v>19</v>
      </c>
      <c r="E41" s="36">
        <v>16</v>
      </c>
      <c r="F41" s="36">
        <v>15</v>
      </c>
      <c r="G41" s="36">
        <v>18</v>
      </c>
      <c r="H41" s="36">
        <v>20</v>
      </c>
      <c r="I41" s="36">
        <v>18</v>
      </c>
      <c r="J41" s="150">
        <v>20</v>
      </c>
      <c r="K41" s="92">
        <f>VLOOKUP(A41,'[1]District Growth'!$A:$J,5,FALSE)</f>
        <v>18</v>
      </c>
      <c r="L41" s="32">
        <f>VLOOKUP(A41,'[2]District Growth'!$A:$K,6,FALSE)</f>
        <v>17</v>
      </c>
      <c r="M41" s="36">
        <f t="shared" si="2"/>
        <v>-1</v>
      </c>
      <c r="N41" s="38">
        <f t="shared" si="3"/>
        <v>-5.555555555555558E-2</v>
      </c>
    </row>
    <row r="42" spans="1:14" s="3" customFormat="1" x14ac:dyDescent="0.25">
      <c r="A42" s="51">
        <v>77086</v>
      </c>
      <c r="B42" s="222" t="s">
        <v>699</v>
      </c>
      <c r="C42" s="36">
        <v>27</v>
      </c>
      <c r="D42" s="36">
        <v>24</v>
      </c>
      <c r="E42" s="36">
        <v>25</v>
      </c>
      <c r="F42" s="36">
        <v>32</v>
      </c>
      <c r="G42" s="36">
        <v>34</v>
      </c>
      <c r="H42" s="36">
        <v>32</v>
      </c>
      <c r="I42" s="36">
        <v>33</v>
      </c>
      <c r="J42" s="150">
        <v>30</v>
      </c>
      <c r="K42" s="92">
        <f>VLOOKUP(A42,'[1]District Growth'!$A:$J,5,FALSE)</f>
        <v>35</v>
      </c>
      <c r="L42" s="32">
        <f>VLOOKUP(A42,'[2]District Growth'!$A:$K,6,FALSE)</f>
        <v>33</v>
      </c>
      <c r="M42" s="36">
        <f t="shared" si="2"/>
        <v>-2</v>
      </c>
      <c r="N42" s="38">
        <f t="shared" si="3"/>
        <v>-5.7142857142857162E-2</v>
      </c>
    </row>
    <row r="43" spans="1:14" s="3" customFormat="1" x14ac:dyDescent="0.25">
      <c r="A43" s="51">
        <v>1952</v>
      </c>
      <c r="B43" s="221" t="s">
        <v>680</v>
      </c>
      <c r="C43" s="36">
        <v>25</v>
      </c>
      <c r="D43" s="36">
        <v>25</v>
      </c>
      <c r="E43" s="36">
        <v>23</v>
      </c>
      <c r="F43" s="36">
        <v>23</v>
      </c>
      <c r="G43" s="36">
        <v>23</v>
      </c>
      <c r="H43" s="36">
        <v>24</v>
      </c>
      <c r="I43" s="36">
        <v>28</v>
      </c>
      <c r="J43" s="150">
        <v>34</v>
      </c>
      <c r="K43" s="92">
        <f>VLOOKUP(A43,'[1]District Growth'!$A:$J,5,FALSE)</f>
        <v>34</v>
      </c>
      <c r="L43" s="32">
        <f>VLOOKUP(A43,'[2]District Growth'!$A:$K,6,FALSE)</f>
        <v>32</v>
      </c>
      <c r="M43" s="36">
        <f t="shared" si="2"/>
        <v>-2</v>
      </c>
      <c r="N43" s="38">
        <f t="shared" si="3"/>
        <v>-5.8823529411764719E-2</v>
      </c>
    </row>
    <row r="44" spans="1:14" s="3" customFormat="1" x14ac:dyDescent="0.25">
      <c r="A44" s="51">
        <v>1944</v>
      </c>
      <c r="B44" s="221" t="s">
        <v>684</v>
      </c>
      <c r="C44" s="36">
        <v>29</v>
      </c>
      <c r="D44" s="36">
        <v>25</v>
      </c>
      <c r="E44" s="36">
        <v>30</v>
      </c>
      <c r="F44" s="36">
        <v>28</v>
      </c>
      <c r="G44" s="36">
        <v>30</v>
      </c>
      <c r="H44" s="36">
        <v>27</v>
      </c>
      <c r="I44" s="36">
        <v>32</v>
      </c>
      <c r="J44" s="150">
        <v>32</v>
      </c>
      <c r="K44" s="92">
        <f>VLOOKUP(A44,'[1]District Growth'!$A:$J,5,FALSE)</f>
        <v>33</v>
      </c>
      <c r="L44" s="32">
        <f>VLOOKUP(A44,'[2]District Growth'!$A:$K,6,FALSE)</f>
        <v>31</v>
      </c>
      <c r="M44" s="36">
        <f t="shared" si="2"/>
        <v>-2</v>
      </c>
      <c r="N44" s="38">
        <f t="shared" si="3"/>
        <v>-6.0606060606060552E-2</v>
      </c>
    </row>
    <row r="45" spans="1:14" s="3" customFormat="1" x14ac:dyDescent="0.25">
      <c r="A45" s="51">
        <v>1965</v>
      </c>
      <c r="B45" s="222" t="s">
        <v>681</v>
      </c>
      <c r="C45" s="36">
        <v>79</v>
      </c>
      <c r="D45" s="36">
        <v>82</v>
      </c>
      <c r="E45" s="36">
        <v>84</v>
      </c>
      <c r="F45" s="36">
        <v>84</v>
      </c>
      <c r="G45" s="36">
        <v>89</v>
      </c>
      <c r="H45" s="36">
        <v>87</v>
      </c>
      <c r="I45" s="36">
        <v>84</v>
      </c>
      <c r="J45" s="150">
        <v>89</v>
      </c>
      <c r="K45" s="92">
        <f>VLOOKUP(A45,'[1]District Growth'!$A:$J,5,FALSE)</f>
        <v>93</v>
      </c>
      <c r="L45" s="32">
        <f>VLOOKUP(A45,'[2]District Growth'!$A:$K,6,FALSE)</f>
        <v>87</v>
      </c>
      <c r="M45" s="36">
        <f t="shared" si="2"/>
        <v>-6</v>
      </c>
      <c r="N45" s="38">
        <f t="shared" si="3"/>
        <v>-6.4516129032258118E-2</v>
      </c>
    </row>
    <row r="46" spans="1:14" s="3" customFormat="1" x14ac:dyDescent="0.25">
      <c r="A46" s="51">
        <v>1933</v>
      </c>
      <c r="B46" s="222" t="s">
        <v>706</v>
      </c>
      <c r="C46" s="36">
        <v>65</v>
      </c>
      <c r="D46" s="36">
        <v>60</v>
      </c>
      <c r="E46" s="36">
        <v>59</v>
      </c>
      <c r="F46" s="36">
        <v>60</v>
      </c>
      <c r="G46" s="36">
        <v>62</v>
      </c>
      <c r="H46" s="36">
        <v>74</v>
      </c>
      <c r="I46" s="36">
        <v>77</v>
      </c>
      <c r="J46" s="150">
        <v>76</v>
      </c>
      <c r="K46" s="92">
        <f>VLOOKUP(A46,'[1]District Growth'!$A:$J,5,FALSE)</f>
        <v>81</v>
      </c>
      <c r="L46" s="32">
        <f>VLOOKUP(A46,'[2]District Growth'!$A:$K,6,FALSE)</f>
        <v>75</v>
      </c>
      <c r="M46" s="36">
        <f t="shared" si="2"/>
        <v>-6</v>
      </c>
      <c r="N46" s="38">
        <f t="shared" si="3"/>
        <v>-7.407407407407407E-2</v>
      </c>
    </row>
    <row r="47" spans="1:14" s="3" customFormat="1" x14ac:dyDescent="0.25">
      <c r="A47" s="51">
        <v>61733</v>
      </c>
      <c r="B47" s="221" t="s">
        <v>243</v>
      </c>
      <c r="C47" s="36">
        <v>13</v>
      </c>
      <c r="D47" s="36">
        <v>9</v>
      </c>
      <c r="E47" s="36">
        <v>11</v>
      </c>
      <c r="F47" s="36">
        <v>10</v>
      </c>
      <c r="G47" s="36">
        <v>11</v>
      </c>
      <c r="H47" s="36">
        <v>11</v>
      </c>
      <c r="I47" s="36">
        <v>9</v>
      </c>
      <c r="J47" s="150">
        <v>13</v>
      </c>
      <c r="K47" s="92">
        <f>VLOOKUP(A47,'[1]District Growth'!$A:$J,5,FALSE)</f>
        <v>12</v>
      </c>
      <c r="L47" s="32">
        <f>VLOOKUP(A47,'[2]District Growth'!$A:$K,6,FALSE)</f>
        <v>11</v>
      </c>
      <c r="M47" s="36">
        <f t="shared" si="2"/>
        <v>-1</v>
      </c>
      <c r="N47" s="38">
        <f t="shared" si="3"/>
        <v>-8.333333333333337E-2</v>
      </c>
    </row>
    <row r="48" spans="1:14" s="3" customFormat="1" x14ac:dyDescent="0.25">
      <c r="A48" s="51">
        <v>1963</v>
      </c>
      <c r="B48" s="221" t="s">
        <v>683</v>
      </c>
      <c r="C48" s="36">
        <v>29</v>
      </c>
      <c r="D48" s="36">
        <v>38</v>
      </c>
      <c r="E48" s="36">
        <v>37</v>
      </c>
      <c r="F48" s="36">
        <v>38</v>
      </c>
      <c r="G48" s="36">
        <v>35</v>
      </c>
      <c r="H48" s="36">
        <v>31</v>
      </c>
      <c r="I48" s="36">
        <v>22</v>
      </c>
      <c r="J48" s="150">
        <v>23</v>
      </c>
      <c r="K48" s="92">
        <f>VLOOKUP(A48,'[1]District Growth'!$A:$J,5,FALSE)</f>
        <v>24</v>
      </c>
      <c r="L48" s="32">
        <f>VLOOKUP(A48,'[2]District Growth'!$A:$K,6,FALSE)</f>
        <v>22</v>
      </c>
      <c r="M48" s="36">
        <f t="shared" si="2"/>
        <v>-2</v>
      </c>
      <c r="N48" s="38">
        <f t="shared" si="3"/>
        <v>-8.333333333333337E-2</v>
      </c>
    </row>
    <row r="49" spans="1:14" s="3" customFormat="1" x14ac:dyDescent="0.25">
      <c r="A49" s="51">
        <v>1960</v>
      </c>
      <c r="B49" s="221" t="s">
        <v>690</v>
      </c>
      <c r="C49" s="36">
        <v>24</v>
      </c>
      <c r="D49" s="36">
        <v>22</v>
      </c>
      <c r="E49" s="36">
        <v>23</v>
      </c>
      <c r="F49" s="36">
        <v>23</v>
      </c>
      <c r="G49" s="36">
        <v>25</v>
      </c>
      <c r="H49" s="36">
        <v>27</v>
      </c>
      <c r="I49" s="36">
        <v>29</v>
      </c>
      <c r="J49" s="150">
        <v>26</v>
      </c>
      <c r="K49" s="92">
        <f>VLOOKUP(A49,'[1]District Growth'!$A:$J,5,FALSE)</f>
        <v>23</v>
      </c>
      <c r="L49" s="32">
        <f>VLOOKUP(A49,'[2]District Growth'!$A:$K,6,FALSE)</f>
        <v>21</v>
      </c>
      <c r="M49" s="36">
        <f t="shared" si="2"/>
        <v>-2</v>
      </c>
      <c r="N49" s="38">
        <f t="shared" si="3"/>
        <v>-8.6956521739130488E-2</v>
      </c>
    </row>
    <row r="50" spans="1:14" s="3" customFormat="1" x14ac:dyDescent="0.25">
      <c r="A50" s="51">
        <v>31399</v>
      </c>
      <c r="B50" s="221" t="s">
        <v>697</v>
      </c>
      <c r="C50" s="36">
        <v>16</v>
      </c>
      <c r="D50" s="36">
        <v>15</v>
      </c>
      <c r="E50" s="36">
        <v>18</v>
      </c>
      <c r="F50" s="36">
        <v>18</v>
      </c>
      <c r="G50" s="36">
        <v>18</v>
      </c>
      <c r="H50" s="36">
        <v>20</v>
      </c>
      <c r="I50" s="36">
        <v>18</v>
      </c>
      <c r="J50" s="150">
        <v>14</v>
      </c>
      <c r="K50" s="92">
        <f>VLOOKUP(A50,'[1]District Growth'!$A:$J,5,FALSE)</f>
        <v>11</v>
      </c>
      <c r="L50" s="32">
        <f>VLOOKUP(A50,'[2]District Growth'!$A:$K,6,FALSE)</f>
        <v>10</v>
      </c>
      <c r="M50" s="36">
        <f t="shared" si="2"/>
        <v>-1</v>
      </c>
      <c r="N50" s="38">
        <f t="shared" si="3"/>
        <v>-9.0909090909090939E-2</v>
      </c>
    </row>
    <row r="51" spans="1:14" s="3" customFormat="1" x14ac:dyDescent="0.25">
      <c r="A51" s="51">
        <v>1940</v>
      </c>
      <c r="B51" s="221" t="s">
        <v>713</v>
      </c>
      <c r="C51" s="36">
        <v>17</v>
      </c>
      <c r="D51" s="36">
        <v>16</v>
      </c>
      <c r="E51" s="36">
        <v>18</v>
      </c>
      <c r="F51" s="36">
        <v>25</v>
      </c>
      <c r="G51" s="36">
        <v>29</v>
      </c>
      <c r="H51" s="36">
        <v>32</v>
      </c>
      <c r="I51" s="36">
        <v>31</v>
      </c>
      <c r="J51" s="150">
        <v>31</v>
      </c>
      <c r="K51" s="92">
        <f>VLOOKUP(A51,'[1]District Growth'!$A:$J,5,FALSE)</f>
        <v>30</v>
      </c>
      <c r="L51" s="32">
        <f>VLOOKUP(A51,'[2]District Growth'!$A:$K,6,FALSE)</f>
        <v>27</v>
      </c>
      <c r="M51" s="36">
        <f t="shared" si="2"/>
        <v>-3</v>
      </c>
      <c r="N51" s="38">
        <f t="shared" si="3"/>
        <v>-9.9999999999999978E-2</v>
      </c>
    </row>
    <row r="52" spans="1:14" s="3" customFormat="1" x14ac:dyDescent="0.25">
      <c r="A52" s="51">
        <v>1937</v>
      </c>
      <c r="B52" s="221" t="s">
        <v>685</v>
      </c>
      <c r="C52" s="36">
        <v>48</v>
      </c>
      <c r="D52" s="36">
        <v>50</v>
      </c>
      <c r="E52" s="36">
        <v>54</v>
      </c>
      <c r="F52" s="36">
        <v>59</v>
      </c>
      <c r="G52" s="36">
        <v>68</v>
      </c>
      <c r="H52" s="36">
        <v>59</v>
      </c>
      <c r="I52" s="36">
        <v>60</v>
      </c>
      <c r="J52" s="150">
        <v>64</v>
      </c>
      <c r="K52" s="92">
        <f>VLOOKUP(A52,'[1]District Growth'!$A:$J,5,FALSE)</f>
        <v>65</v>
      </c>
      <c r="L52" s="32">
        <f>VLOOKUP(A52,'[2]District Growth'!$A:$K,6,FALSE)</f>
        <v>58</v>
      </c>
      <c r="M52" s="36">
        <f t="shared" si="2"/>
        <v>-7</v>
      </c>
      <c r="N52" s="38">
        <f t="shared" si="3"/>
        <v>-0.10769230769230764</v>
      </c>
    </row>
    <row r="53" spans="1:14" s="3" customFormat="1" x14ac:dyDescent="0.25">
      <c r="A53" s="51">
        <v>1951</v>
      </c>
      <c r="B53" s="221" t="s">
        <v>667</v>
      </c>
      <c r="C53" s="36">
        <v>26</v>
      </c>
      <c r="D53" s="36">
        <v>20</v>
      </c>
      <c r="E53" s="36">
        <v>25</v>
      </c>
      <c r="F53" s="36">
        <v>21</v>
      </c>
      <c r="G53" s="36">
        <v>27</v>
      </c>
      <c r="H53" s="36">
        <v>29</v>
      </c>
      <c r="I53" s="36">
        <v>26</v>
      </c>
      <c r="J53" s="150">
        <v>18</v>
      </c>
      <c r="K53" s="92">
        <f>VLOOKUP(A53,'[1]District Growth'!$A:$J,5,FALSE)</f>
        <v>16</v>
      </c>
      <c r="L53" s="32">
        <f>VLOOKUP(A53,'[2]District Growth'!$A:$K,6,FALSE)</f>
        <v>14</v>
      </c>
      <c r="M53" s="36">
        <f t="shared" si="2"/>
        <v>-2</v>
      </c>
      <c r="N53" s="38">
        <f t="shared" si="3"/>
        <v>-0.125</v>
      </c>
    </row>
    <row r="54" spans="1:14" s="3" customFormat="1" x14ac:dyDescent="0.25">
      <c r="A54" s="51">
        <v>1938</v>
      </c>
      <c r="B54" s="222" t="s">
        <v>717</v>
      </c>
      <c r="C54" s="36">
        <v>53</v>
      </c>
      <c r="D54" s="36">
        <v>47</v>
      </c>
      <c r="E54" s="36">
        <v>47</v>
      </c>
      <c r="F54" s="36">
        <v>46</v>
      </c>
      <c r="G54" s="36">
        <v>47</v>
      </c>
      <c r="H54" s="36">
        <v>49</v>
      </c>
      <c r="I54" s="36">
        <v>33</v>
      </c>
      <c r="J54" s="150">
        <v>30</v>
      </c>
      <c r="K54" s="92">
        <f>VLOOKUP(A54,'[1]District Growth'!$A:$J,5,FALSE)</f>
        <v>38</v>
      </c>
      <c r="L54" s="32">
        <f>VLOOKUP(A54,'[2]District Growth'!$A:$K,6,FALSE)</f>
        <v>33</v>
      </c>
      <c r="M54" s="36">
        <f t="shared" si="2"/>
        <v>-5</v>
      </c>
      <c r="N54" s="38">
        <f t="shared" si="3"/>
        <v>-0.13157894736842102</v>
      </c>
    </row>
    <row r="55" spans="1:14" s="3" customFormat="1" x14ac:dyDescent="0.25">
      <c r="A55" s="51">
        <v>62133</v>
      </c>
      <c r="B55" s="222" t="s">
        <v>698</v>
      </c>
      <c r="C55" s="36">
        <v>27</v>
      </c>
      <c r="D55" s="36">
        <v>23</v>
      </c>
      <c r="E55" s="36">
        <v>27</v>
      </c>
      <c r="F55" s="36">
        <v>31</v>
      </c>
      <c r="G55" s="36">
        <v>29</v>
      </c>
      <c r="H55" s="36">
        <v>26</v>
      </c>
      <c r="I55" s="36">
        <v>21</v>
      </c>
      <c r="J55" s="150">
        <v>21</v>
      </c>
      <c r="K55" s="92">
        <f>VLOOKUP(A55,'[1]District Growth'!$A:$J,5,FALSE)</f>
        <v>21</v>
      </c>
      <c r="L55" s="32">
        <f>VLOOKUP(A55,'[2]District Growth'!$A:$K,6,FALSE)</f>
        <v>18</v>
      </c>
      <c r="M55" s="36">
        <f t="shared" si="2"/>
        <v>-3</v>
      </c>
      <c r="N55" s="38">
        <f t="shared" si="3"/>
        <v>-0.1428571428571429</v>
      </c>
    </row>
    <row r="56" spans="1:14" s="3" customFormat="1" x14ac:dyDescent="0.25">
      <c r="A56" s="51">
        <v>50754</v>
      </c>
      <c r="B56" s="222" t="s">
        <v>705</v>
      </c>
      <c r="C56" s="36">
        <v>59</v>
      </c>
      <c r="D56" s="36">
        <v>65</v>
      </c>
      <c r="E56" s="36">
        <v>58</v>
      </c>
      <c r="F56" s="36">
        <v>66</v>
      </c>
      <c r="G56" s="36">
        <v>66</v>
      </c>
      <c r="H56" s="36">
        <v>64</v>
      </c>
      <c r="I56" s="36">
        <v>58</v>
      </c>
      <c r="J56" s="150">
        <v>53</v>
      </c>
      <c r="K56" s="92">
        <f>VLOOKUP(A56,'[1]District Growth'!$A:$J,5,FALSE)</f>
        <v>54</v>
      </c>
      <c r="L56" s="32">
        <f>VLOOKUP(A56,'[2]District Growth'!$A:$K,6,FALSE)</f>
        <v>45</v>
      </c>
      <c r="M56" s="36">
        <f t="shared" si="2"/>
        <v>-9</v>
      </c>
      <c r="N56" s="38">
        <f t="shared" si="3"/>
        <v>-0.16666666666666663</v>
      </c>
    </row>
    <row r="57" spans="1:14" s="3" customFormat="1" x14ac:dyDescent="0.25">
      <c r="A57" s="51">
        <v>1948</v>
      </c>
      <c r="B57" s="222" t="s">
        <v>716</v>
      </c>
      <c r="C57" s="36">
        <v>58</v>
      </c>
      <c r="D57" s="36">
        <v>66</v>
      </c>
      <c r="E57" s="36">
        <v>71</v>
      </c>
      <c r="F57" s="36">
        <v>72</v>
      </c>
      <c r="G57" s="36">
        <v>65</v>
      </c>
      <c r="H57" s="36">
        <v>69</v>
      </c>
      <c r="I57" s="36">
        <v>72</v>
      </c>
      <c r="J57" s="150">
        <v>65</v>
      </c>
      <c r="K57" s="92">
        <f>VLOOKUP(A57,'[1]District Growth'!$A:$J,5,FALSE)</f>
        <v>71</v>
      </c>
      <c r="L57" s="32">
        <f>VLOOKUP(A57,'[2]District Growth'!$A:$K,6,FALSE)</f>
        <v>58</v>
      </c>
      <c r="M57" s="36">
        <f t="shared" si="2"/>
        <v>-13</v>
      </c>
      <c r="N57" s="38">
        <f t="shared" si="3"/>
        <v>-0.18309859154929575</v>
      </c>
    </row>
    <row r="58" spans="1:14" s="3" customFormat="1" x14ac:dyDescent="0.25">
      <c r="A58" s="51">
        <v>31136</v>
      </c>
      <c r="B58" s="222" t="s">
        <v>715</v>
      </c>
      <c r="C58" s="36">
        <v>51</v>
      </c>
      <c r="D58" s="36">
        <v>46</v>
      </c>
      <c r="E58" s="36">
        <v>35</v>
      </c>
      <c r="F58" s="36">
        <v>28</v>
      </c>
      <c r="G58" s="36">
        <v>11</v>
      </c>
      <c r="H58" s="36">
        <v>12</v>
      </c>
      <c r="I58" s="36">
        <v>15</v>
      </c>
      <c r="J58" s="150">
        <v>14</v>
      </c>
      <c r="K58" s="92">
        <f>VLOOKUP(A58,'[1]District Growth'!$A:$J,5,FALSE)</f>
        <v>13</v>
      </c>
      <c r="L58" s="32">
        <f>VLOOKUP(A58,'[2]District Growth'!$A:$K,6,FALSE)</f>
        <v>10</v>
      </c>
      <c r="M58" s="36">
        <f t="shared" si="2"/>
        <v>-3</v>
      </c>
      <c r="N58" s="38">
        <f t="shared" si="3"/>
        <v>-0.23076923076923073</v>
      </c>
    </row>
    <row r="59" spans="1:14" s="3" customFormat="1" x14ac:dyDescent="0.25">
      <c r="A59" s="51">
        <v>26397</v>
      </c>
      <c r="B59" s="222" t="s">
        <v>710</v>
      </c>
      <c r="C59" s="36">
        <v>14</v>
      </c>
      <c r="D59" s="36">
        <v>15</v>
      </c>
      <c r="E59" s="36">
        <v>18</v>
      </c>
      <c r="F59" s="36">
        <v>19</v>
      </c>
      <c r="G59" s="36">
        <v>22</v>
      </c>
      <c r="H59" s="36">
        <v>23</v>
      </c>
      <c r="I59" s="36">
        <v>17</v>
      </c>
      <c r="J59" s="150">
        <v>19</v>
      </c>
      <c r="K59" s="92">
        <f>VLOOKUP(A59,'[1]District Growth'!$A:$J,5,FALSE)</f>
        <v>27</v>
      </c>
      <c r="L59" s="32">
        <f>VLOOKUP(A59,'[2]District Growth'!$A:$K,6,FALSE)</f>
        <v>19</v>
      </c>
      <c r="M59" s="36">
        <f t="shared" si="2"/>
        <v>-8</v>
      </c>
      <c r="N59" s="38">
        <f t="shared" si="3"/>
        <v>-0.29629629629629628</v>
      </c>
    </row>
    <row r="60" spans="1:14" s="3" customFormat="1" x14ac:dyDescent="0.25">
      <c r="A60" s="51"/>
      <c r="B60" s="225" t="s">
        <v>718</v>
      </c>
      <c r="C60" s="36">
        <v>11</v>
      </c>
      <c r="D60" s="36">
        <v>10</v>
      </c>
      <c r="E60" s="36">
        <v>9</v>
      </c>
      <c r="F60" s="36">
        <v>28</v>
      </c>
      <c r="G60" s="36">
        <v>24</v>
      </c>
      <c r="H60" s="36">
        <v>19</v>
      </c>
      <c r="I60" s="36">
        <v>18</v>
      </c>
      <c r="J60" s="152">
        <v>21</v>
      </c>
      <c r="K60" s="41"/>
      <c r="L60" s="56"/>
      <c r="M60" s="36"/>
      <c r="N60" s="38"/>
    </row>
    <row r="61" spans="1:14" s="3" customFormat="1" x14ac:dyDescent="0.25">
      <c r="B61" s="88" t="s">
        <v>719</v>
      </c>
      <c r="C61" s="36">
        <v>10</v>
      </c>
      <c r="D61" s="36">
        <v>14</v>
      </c>
      <c r="E61" s="36">
        <v>12</v>
      </c>
      <c r="F61" s="36">
        <v>13</v>
      </c>
      <c r="G61" s="36">
        <v>17</v>
      </c>
      <c r="H61" s="36">
        <v>14</v>
      </c>
      <c r="I61" s="36">
        <v>11</v>
      </c>
      <c r="J61" s="42"/>
      <c r="K61" s="41"/>
      <c r="L61" s="56"/>
      <c r="M61" s="36"/>
      <c r="N61" s="38"/>
    </row>
    <row r="62" spans="1:14" s="3" customFormat="1" x14ac:dyDescent="0.25">
      <c r="B62" s="88" t="s">
        <v>720</v>
      </c>
      <c r="C62" s="36">
        <v>21</v>
      </c>
      <c r="D62" s="36">
        <v>21</v>
      </c>
      <c r="E62" s="36">
        <v>35</v>
      </c>
      <c r="F62" s="36">
        <v>30</v>
      </c>
      <c r="G62" s="36">
        <v>31</v>
      </c>
      <c r="H62" s="36">
        <v>23</v>
      </c>
      <c r="I62" s="36">
        <v>13</v>
      </c>
      <c r="J62" s="42"/>
      <c r="K62" s="42"/>
      <c r="L62" s="42"/>
      <c r="M62" s="85"/>
      <c r="N62" s="172"/>
    </row>
    <row r="63" spans="1:14" s="3" customFormat="1" x14ac:dyDescent="0.25">
      <c r="B63" s="88" t="s">
        <v>721</v>
      </c>
      <c r="C63" s="36">
        <v>25</v>
      </c>
      <c r="D63" s="36">
        <v>24</v>
      </c>
      <c r="E63" s="36">
        <v>25</v>
      </c>
      <c r="F63" s="36">
        <v>21</v>
      </c>
      <c r="G63" s="36">
        <v>21</v>
      </c>
      <c r="H63" s="36">
        <v>21</v>
      </c>
      <c r="I63" s="36">
        <v>20</v>
      </c>
      <c r="J63" s="42"/>
      <c r="K63" s="42"/>
      <c r="L63" s="42"/>
      <c r="M63" s="85"/>
      <c r="N63" s="172"/>
    </row>
    <row r="64" spans="1:14" s="3" customFormat="1" x14ac:dyDescent="0.25">
      <c r="B64" s="88" t="s">
        <v>722</v>
      </c>
      <c r="C64" s="36">
        <v>16</v>
      </c>
      <c r="D64" s="36">
        <v>16</v>
      </c>
      <c r="E64" s="36">
        <v>9</v>
      </c>
      <c r="F64" s="36">
        <v>10</v>
      </c>
      <c r="G64" s="36">
        <v>9</v>
      </c>
      <c r="H64" s="36">
        <v>12</v>
      </c>
      <c r="I64" s="36">
        <v>8</v>
      </c>
      <c r="J64" s="42"/>
      <c r="K64" s="42"/>
      <c r="L64" s="42"/>
      <c r="M64" s="85"/>
      <c r="N64" s="172"/>
    </row>
    <row r="65" spans="2:14" s="3" customFormat="1" x14ac:dyDescent="0.25">
      <c r="B65" s="88" t="s">
        <v>723</v>
      </c>
      <c r="C65" s="36">
        <v>34</v>
      </c>
      <c r="D65" s="36">
        <v>32</v>
      </c>
      <c r="E65" s="36">
        <v>27</v>
      </c>
      <c r="F65" s="36">
        <v>28</v>
      </c>
      <c r="G65" s="36">
        <v>22</v>
      </c>
      <c r="H65" s="36">
        <v>23</v>
      </c>
      <c r="I65" s="36">
        <v>0</v>
      </c>
      <c r="J65" s="42"/>
      <c r="K65" s="42"/>
      <c r="L65" s="42"/>
      <c r="M65" s="85"/>
      <c r="N65" s="172"/>
    </row>
    <row r="66" spans="2:14" s="3" customFormat="1" x14ac:dyDescent="0.25">
      <c r="B66" s="88" t="s">
        <v>718</v>
      </c>
      <c r="C66" s="36">
        <v>10</v>
      </c>
      <c r="D66" s="36">
        <v>21</v>
      </c>
      <c r="E66" s="36">
        <v>21</v>
      </c>
      <c r="F66" s="36">
        <v>0</v>
      </c>
      <c r="G66" s="36">
        <v>0</v>
      </c>
      <c r="H66" s="36">
        <v>0</v>
      </c>
      <c r="I66" s="36">
        <v>0</v>
      </c>
      <c r="J66" s="36"/>
      <c r="K66" s="36"/>
      <c r="L66" s="36"/>
      <c r="M66" s="36"/>
      <c r="N66" s="172"/>
    </row>
    <row r="67" spans="2:14" s="3" customFormat="1" x14ac:dyDescent="0.25">
      <c r="B67" s="88" t="s">
        <v>724</v>
      </c>
      <c r="C67" s="36">
        <v>23</v>
      </c>
      <c r="D67" s="36">
        <v>19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/>
      <c r="K67" s="36"/>
      <c r="L67" s="36"/>
      <c r="M67" s="36"/>
      <c r="N67" s="172"/>
    </row>
    <row r="68" spans="2:14" s="3" customFormat="1" x14ac:dyDescent="0.25">
      <c r="B68" s="88" t="s">
        <v>725</v>
      </c>
      <c r="C68" s="36">
        <v>17</v>
      </c>
      <c r="D68" s="36">
        <v>13</v>
      </c>
      <c r="E68" s="36">
        <v>10</v>
      </c>
      <c r="F68" s="36">
        <v>0</v>
      </c>
      <c r="G68" s="36">
        <v>0</v>
      </c>
      <c r="H68" s="36">
        <v>0</v>
      </c>
      <c r="I68" s="36">
        <v>0</v>
      </c>
      <c r="J68" s="36"/>
      <c r="K68" s="36"/>
      <c r="L68" s="36"/>
      <c r="M68" s="36"/>
      <c r="N68" s="172"/>
    </row>
    <row r="69" spans="2:14" s="3" customFormat="1" x14ac:dyDescent="0.25">
      <c r="B69" s="88" t="s">
        <v>726</v>
      </c>
      <c r="C69" s="36">
        <v>14</v>
      </c>
      <c r="D69" s="36">
        <v>14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/>
      <c r="K69" s="36"/>
      <c r="L69" s="36"/>
      <c r="M69" s="36"/>
      <c r="N69" s="172"/>
    </row>
    <row r="70" spans="2:14" s="3" customFormat="1" x14ac:dyDescent="0.25">
      <c r="B70" s="88" t="s">
        <v>727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/>
      <c r="K70" s="36"/>
      <c r="L70" s="36"/>
      <c r="M70" s="36"/>
      <c r="N70" s="172"/>
    </row>
    <row r="71" spans="2:14" s="3" customFormat="1" x14ac:dyDescent="0.25">
      <c r="B71" s="88" t="s">
        <v>728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36"/>
      <c r="M71" s="36"/>
      <c r="N71" s="172"/>
    </row>
    <row r="72" spans="2:14" s="3" customFormat="1" x14ac:dyDescent="0.25">
      <c r="B72" s="88" t="s">
        <v>729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36"/>
      <c r="M72" s="36"/>
      <c r="N72" s="172"/>
    </row>
    <row r="73" spans="2:14" s="3" customFormat="1" x14ac:dyDescent="0.25">
      <c r="B73" s="88" t="s">
        <v>730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36"/>
      <c r="M73" s="36"/>
      <c r="N73" s="172"/>
    </row>
    <row r="74" spans="2:14" s="3" customFormat="1" x14ac:dyDescent="0.25">
      <c r="B74" s="88" t="s">
        <v>730</v>
      </c>
      <c r="C74" s="36">
        <v>22</v>
      </c>
      <c r="D74" s="36">
        <v>22</v>
      </c>
      <c r="E74" s="36">
        <v>21</v>
      </c>
      <c r="F74" s="36">
        <v>18</v>
      </c>
      <c r="G74" s="36">
        <v>0</v>
      </c>
      <c r="H74" s="36">
        <v>0</v>
      </c>
      <c r="I74" s="36">
        <v>0</v>
      </c>
      <c r="J74" s="36"/>
      <c r="K74" s="36"/>
      <c r="L74" s="36"/>
      <c r="M74" s="36"/>
      <c r="N74" s="172"/>
    </row>
    <row r="75" spans="2:14" s="3" customFormat="1" x14ac:dyDescent="0.25">
      <c r="B75" s="88" t="s">
        <v>731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/>
      <c r="K75" s="36"/>
      <c r="L75" s="36"/>
      <c r="M75" s="36"/>
      <c r="N75" s="172"/>
    </row>
    <row r="76" spans="2:14" s="3" customFormat="1" x14ac:dyDescent="0.25">
      <c r="B76" s="88" t="s">
        <v>732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36"/>
      <c r="M76" s="36"/>
      <c r="N76" s="172"/>
    </row>
    <row r="77" spans="2:14" s="3" customFormat="1" x14ac:dyDescent="0.25">
      <c r="B77" s="27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172"/>
    </row>
    <row r="78" spans="2:14" s="3" customFormat="1" x14ac:dyDescent="0.25">
      <c r="B78" s="57" t="s">
        <v>14</v>
      </c>
      <c r="C78" s="32">
        <f t="shared" ref="C78:I78" si="4">SUM(C3:C77)</f>
        <v>2767</v>
      </c>
      <c r="D78" s="156">
        <f t="shared" si="4"/>
        <v>2703</v>
      </c>
      <c r="E78" s="156">
        <f t="shared" si="4"/>
        <v>2665</v>
      </c>
      <c r="F78" s="156">
        <f t="shared" si="4"/>
        <v>2648</v>
      </c>
      <c r="G78" s="43">
        <f t="shared" si="4"/>
        <v>2649</v>
      </c>
      <c r="H78" s="156">
        <f t="shared" si="4"/>
        <v>2594</v>
      </c>
      <c r="I78" s="156">
        <f t="shared" si="4"/>
        <v>2511</v>
      </c>
      <c r="J78" s="171">
        <v>2456</v>
      </c>
      <c r="K78" s="171">
        <f>SUM(K3:K77)</f>
        <v>2368</v>
      </c>
      <c r="L78" s="171">
        <f>SUM(L3:L77)</f>
        <v>2315</v>
      </c>
      <c r="M78" s="32">
        <f>SUM(M3:M77)</f>
        <v>-53</v>
      </c>
      <c r="N78" s="38">
        <f>(L78/K78)-1</f>
        <v>-2.2381756756756799E-2</v>
      </c>
    </row>
    <row r="79" spans="2:14" s="3" customFormat="1" x14ac:dyDescent="0.25">
      <c r="C79" s="36"/>
      <c r="D79" s="36">
        <f t="shared" ref="D79:K79" si="5">SUM(D78-C78)</f>
        <v>-64</v>
      </c>
      <c r="E79" s="36">
        <f t="shared" si="5"/>
        <v>-38</v>
      </c>
      <c r="F79" s="36">
        <f t="shared" si="5"/>
        <v>-17</v>
      </c>
      <c r="G79" s="36">
        <f t="shared" si="5"/>
        <v>1</v>
      </c>
      <c r="H79" s="36">
        <f t="shared" si="5"/>
        <v>-55</v>
      </c>
      <c r="I79" s="36">
        <f t="shared" si="5"/>
        <v>-83</v>
      </c>
      <c r="J79" s="41">
        <f t="shared" si="5"/>
        <v>-55</v>
      </c>
      <c r="K79" s="41">
        <f t="shared" si="5"/>
        <v>-88</v>
      </c>
      <c r="L79" s="41">
        <f t="shared" ref="L79" si="6">SUM(L78-K78)</f>
        <v>-53</v>
      </c>
      <c r="M79" s="36"/>
      <c r="N79" s="36"/>
    </row>
    <row r="80" spans="2:14" s="3" customFormat="1" x14ac:dyDescent="0.2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2:15" s="3" customFormat="1" x14ac:dyDescent="0.25">
      <c r="B81" s="46" t="s">
        <v>15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2:15" s="3" customFormat="1" x14ac:dyDescent="0.25">
      <c r="B82" s="47" t="s">
        <v>16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2:15" s="3" customFormat="1" x14ac:dyDescent="0.25">
      <c r="B83" s="48" t="s">
        <v>17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2:15" s="3" customFormat="1" x14ac:dyDescent="0.25">
      <c r="B84" s="223" t="s">
        <v>18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2:15" s="3" customFormat="1" x14ac:dyDescent="0.25">
      <c r="B85" s="49" t="s">
        <v>19</v>
      </c>
      <c r="N85" s="30"/>
    </row>
    <row r="86" spans="2:15" s="3" customFormat="1" x14ac:dyDescent="0.25">
      <c r="B86" s="50" t="s">
        <v>20</v>
      </c>
      <c r="N86" s="30"/>
    </row>
    <row r="87" spans="2:15" s="3" customFormat="1" x14ac:dyDescent="0.25"/>
    <row r="88" spans="2:15" s="3" customFormat="1" x14ac:dyDescent="0.25"/>
    <row r="89" spans="2:15" x14ac:dyDescent="0.3">
      <c r="O89"/>
    </row>
    <row r="90" spans="2:15" x14ac:dyDescent="0.3">
      <c r="O90"/>
    </row>
    <row r="91" spans="2:15" x14ac:dyDescent="0.3">
      <c r="O91"/>
    </row>
    <row r="92" spans="2:15" x14ac:dyDescent="0.3">
      <c r="O92"/>
    </row>
    <row r="93" spans="2:15" x14ac:dyDescent="0.3">
      <c r="O93"/>
    </row>
    <row r="94" spans="2:15" x14ac:dyDescent="0.3">
      <c r="O94"/>
    </row>
    <row r="95" spans="2:15" x14ac:dyDescent="0.3">
      <c r="O95"/>
    </row>
    <row r="96" spans="2:15" x14ac:dyDescent="0.3">
      <c r="O96"/>
    </row>
    <row r="97" spans="15:15" x14ac:dyDescent="0.3">
      <c r="O97"/>
    </row>
    <row r="98" spans="15:15" x14ac:dyDescent="0.3">
      <c r="O98"/>
    </row>
    <row r="99" spans="15:15" x14ac:dyDescent="0.3">
      <c r="O99"/>
    </row>
  </sheetData>
  <sortState xmlns:xlrd2="http://schemas.microsoft.com/office/spreadsheetml/2017/richdata2" ref="A3:N76">
    <sortCondition descending="1" ref="N3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O89"/>
  <sheetViews>
    <sheetView zoomScaleNormal="100" workbookViewId="0"/>
  </sheetViews>
  <sheetFormatPr defaultRowHeight="15" x14ac:dyDescent="0.3"/>
  <cols>
    <col min="2" max="2" width="32.375" customWidth="1"/>
    <col min="3" max="11" width="8.5" customWidth="1"/>
    <col min="12" max="12" width="11" customWidth="1"/>
    <col min="13" max="14" width="8.5" customWidth="1"/>
    <col min="15" max="15" width="8.5" style="44" customWidth="1"/>
    <col min="16" max="16" width="11.25" customWidth="1"/>
  </cols>
  <sheetData>
    <row r="1" spans="1:14" s="3" customFormat="1" x14ac:dyDescent="0.25">
      <c r="B1" s="28" t="s">
        <v>733</v>
      </c>
      <c r="C1" s="216"/>
      <c r="D1" s="216"/>
      <c r="E1" s="216"/>
      <c r="F1" s="216"/>
      <c r="G1" s="216"/>
      <c r="H1" s="217"/>
      <c r="I1" s="217"/>
      <c r="J1" s="22"/>
      <c r="K1" s="22"/>
      <c r="L1" s="23"/>
      <c r="M1" s="22"/>
      <c r="N1" s="218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3" customFormat="1" x14ac:dyDescent="0.25">
      <c r="A3" s="51">
        <v>69641</v>
      </c>
      <c r="B3" s="87" t="s">
        <v>771</v>
      </c>
      <c r="C3" s="36">
        <v>38</v>
      </c>
      <c r="D3" s="36">
        <v>27</v>
      </c>
      <c r="E3" s="36">
        <v>25</v>
      </c>
      <c r="F3" s="36">
        <v>25</v>
      </c>
      <c r="G3" s="36">
        <v>22</v>
      </c>
      <c r="H3" s="36">
        <v>28</v>
      </c>
      <c r="I3" s="36">
        <v>25</v>
      </c>
      <c r="J3" s="150">
        <v>24</v>
      </c>
      <c r="K3" s="92">
        <f>VLOOKUP(A3,'[1]District Growth'!$A:$J,5,FALSE)</f>
        <v>2</v>
      </c>
      <c r="L3" s="32">
        <f>VLOOKUP(A3,'[2]District Growth'!$A:$K,6,FALSE)</f>
        <v>6</v>
      </c>
      <c r="M3" s="36">
        <f t="shared" ref="M3:M34" si="0">L3-K3</f>
        <v>4</v>
      </c>
      <c r="N3" s="38">
        <f t="shared" ref="N3:N34" si="1">(L3/K3)-1</f>
        <v>2</v>
      </c>
    </row>
    <row r="4" spans="1:14" s="3" customFormat="1" x14ac:dyDescent="0.25">
      <c r="A4" s="51">
        <v>1970</v>
      </c>
      <c r="B4" s="87" t="s">
        <v>738</v>
      </c>
      <c r="C4" s="36">
        <v>50</v>
      </c>
      <c r="D4" s="36">
        <v>42</v>
      </c>
      <c r="E4" s="36">
        <v>39</v>
      </c>
      <c r="F4" s="36">
        <v>41</v>
      </c>
      <c r="G4" s="36">
        <v>52</v>
      </c>
      <c r="H4" s="36">
        <v>48</v>
      </c>
      <c r="I4" s="36">
        <v>36</v>
      </c>
      <c r="J4" s="150">
        <v>33</v>
      </c>
      <c r="K4" s="92">
        <f>VLOOKUP(A4,'[1]District Growth'!$A:$J,5,FALSE)</f>
        <v>31</v>
      </c>
      <c r="L4" s="32">
        <f>VLOOKUP(A4,'[2]District Growth'!$A:$K,6,FALSE)</f>
        <v>46</v>
      </c>
      <c r="M4" s="36">
        <f t="shared" si="0"/>
        <v>15</v>
      </c>
      <c r="N4" s="38">
        <f t="shared" si="1"/>
        <v>0.4838709677419355</v>
      </c>
    </row>
    <row r="5" spans="1:14" s="3" customFormat="1" x14ac:dyDescent="0.25">
      <c r="A5" s="51">
        <v>1985</v>
      </c>
      <c r="B5" s="87" t="s">
        <v>739</v>
      </c>
      <c r="C5" s="36">
        <v>23</v>
      </c>
      <c r="D5" s="36">
        <v>22</v>
      </c>
      <c r="E5" s="36">
        <v>20</v>
      </c>
      <c r="F5" s="36">
        <v>23</v>
      </c>
      <c r="G5" s="36">
        <v>21</v>
      </c>
      <c r="H5" s="36">
        <v>16</v>
      </c>
      <c r="I5" s="36">
        <v>15</v>
      </c>
      <c r="J5" s="150">
        <v>17</v>
      </c>
      <c r="K5" s="92">
        <f>VLOOKUP(A5,'[1]District Growth'!$A:$J,5,FALSE)</f>
        <v>15</v>
      </c>
      <c r="L5" s="32">
        <f>VLOOKUP(A5,'[2]District Growth'!$A:$K,6,FALSE)</f>
        <v>21</v>
      </c>
      <c r="M5" s="36">
        <f t="shared" si="0"/>
        <v>6</v>
      </c>
      <c r="N5" s="38">
        <f t="shared" si="1"/>
        <v>0.39999999999999991</v>
      </c>
    </row>
    <row r="6" spans="1:14" s="3" customFormat="1" x14ac:dyDescent="0.25">
      <c r="A6" s="51">
        <v>29161</v>
      </c>
      <c r="B6" s="219" t="s">
        <v>734</v>
      </c>
      <c r="C6" s="36">
        <v>32</v>
      </c>
      <c r="D6" s="36">
        <v>38</v>
      </c>
      <c r="E6" s="36">
        <v>27</v>
      </c>
      <c r="F6" s="36">
        <v>24</v>
      </c>
      <c r="G6" s="36">
        <v>23</v>
      </c>
      <c r="H6" s="36">
        <v>19</v>
      </c>
      <c r="I6" s="36">
        <v>19</v>
      </c>
      <c r="J6" s="150">
        <v>19</v>
      </c>
      <c r="K6" s="92">
        <f>VLOOKUP(A6,'[1]District Growth'!$A:$J,5,FALSE)</f>
        <v>18</v>
      </c>
      <c r="L6" s="32">
        <f>VLOOKUP(A6,'[2]District Growth'!$A:$K,6,FALSE)</f>
        <v>23</v>
      </c>
      <c r="M6" s="36">
        <f t="shared" si="0"/>
        <v>5</v>
      </c>
      <c r="N6" s="38">
        <f t="shared" si="1"/>
        <v>0.27777777777777768</v>
      </c>
    </row>
    <row r="7" spans="1:14" s="3" customFormat="1" x14ac:dyDescent="0.25">
      <c r="A7" s="96">
        <v>89566</v>
      </c>
      <c r="B7" s="219" t="s">
        <v>740</v>
      </c>
      <c r="C7" s="36"/>
      <c r="D7" s="36"/>
      <c r="E7" s="36"/>
      <c r="F7" s="36"/>
      <c r="G7" s="36"/>
      <c r="H7" s="36"/>
      <c r="I7" s="36"/>
      <c r="J7" s="191">
        <f>VLOOKUP(A7,'[1]District Growth'!$A:$J,4,FALSE)</f>
        <v>0</v>
      </c>
      <c r="K7" s="92">
        <f>VLOOKUP(A7,'[1]District Growth'!$A:$J,5,FALSE)</f>
        <v>115</v>
      </c>
      <c r="L7" s="32">
        <f>VLOOKUP(A7,'[2]District Growth'!$A:$K,6,FALSE)</f>
        <v>143</v>
      </c>
      <c r="M7" s="36">
        <f t="shared" si="0"/>
        <v>28</v>
      </c>
      <c r="N7" s="38">
        <f t="shared" si="1"/>
        <v>0.24347826086956514</v>
      </c>
    </row>
    <row r="8" spans="1:14" s="3" customFormat="1" x14ac:dyDescent="0.25">
      <c r="A8" s="51">
        <v>2007</v>
      </c>
      <c r="B8" s="219" t="s">
        <v>737</v>
      </c>
      <c r="C8" s="36">
        <v>18</v>
      </c>
      <c r="D8" s="36">
        <v>17</v>
      </c>
      <c r="E8" s="36">
        <v>13</v>
      </c>
      <c r="F8" s="36">
        <v>22</v>
      </c>
      <c r="G8" s="36">
        <v>17</v>
      </c>
      <c r="H8" s="36">
        <v>19</v>
      </c>
      <c r="I8" s="36">
        <v>18</v>
      </c>
      <c r="J8" s="150">
        <v>16</v>
      </c>
      <c r="K8" s="92">
        <f>VLOOKUP(A8,'[1]District Growth'!$A:$J,5,FALSE)</f>
        <v>18</v>
      </c>
      <c r="L8" s="32">
        <f>VLOOKUP(A8,'[2]District Growth'!$A:$K,6,FALSE)</f>
        <v>22</v>
      </c>
      <c r="M8" s="36">
        <f t="shared" si="0"/>
        <v>4</v>
      </c>
      <c r="N8" s="38">
        <f t="shared" si="1"/>
        <v>0.22222222222222232</v>
      </c>
    </row>
    <row r="9" spans="1:14" s="3" customFormat="1" x14ac:dyDescent="0.25">
      <c r="A9" s="51">
        <v>2014</v>
      </c>
      <c r="B9" s="87" t="s">
        <v>766</v>
      </c>
      <c r="C9" s="36">
        <v>24</v>
      </c>
      <c r="D9" s="36">
        <v>21</v>
      </c>
      <c r="E9" s="36">
        <v>20</v>
      </c>
      <c r="F9" s="36">
        <v>20</v>
      </c>
      <c r="G9" s="36">
        <v>22</v>
      </c>
      <c r="H9" s="36">
        <v>23</v>
      </c>
      <c r="I9" s="36">
        <v>21</v>
      </c>
      <c r="J9" s="150">
        <v>18</v>
      </c>
      <c r="K9" s="92">
        <f>VLOOKUP(A9,'[1]District Growth'!$A:$J,5,FALSE)</f>
        <v>35</v>
      </c>
      <c r="L9" s="32">
        <f>VLOOKUP(A9,'[2]District Growth'!$A:$K,6,FALSE)</f>
        <v>42</v>
      </c>
      <c r="M9" s="36">
        <f t="shared" si="0"/>
        <v>7</v>
      </c>
      <c r="N9" s="38">
        <f t="shared" si="1"/>
        <v>0.19999999999999996</v>
      </c>
    </row>
    <row r="10" spans="1:14" s="3" customFormat="1" x14ac:dyDescent="0.25">
      <c r="A10" s="51">
        <v>84118</v>
      </c>
      <c r="B10" s="219" t="s">
        <v>735</v>
      </c>
      <c r="C10" s="36"/>
      <c r="D10" s="36">
        <v>26</v>
      </c>
      <c r="E10" s="36">
        <v>27</v>
      </c>
      <c r="F10" s="36">
        <v>32</v>
      </c>
      <c r="G10" s="36">
        <v>33</v>
      </c>
      <c r="H10" s="36">
        <v>33</v>
      </c>
      <c r="I10" s="36">
        <v>33</v>
      </c>
      <c r="J10" s="150">
        <v>30</v>
      </c>
      <c r="K10" s="92">
        <f>VLOOKUP(A10,'[1]District Growth'!$A:$J,5,FALSE)</f>
        <v>27</v>
      </c>
      <c r="L10" s="32">
        <f>VLOOKUP(A10,'[2]District Growth'!$A:$K,6,FALSE)</f>
        <v>32</v>
      </c>
      <c r="M10" s="36">
        <f t="shared" si="0"/>
        <v>5</v>
      </c>
      <c r="N10" s="38">
        <f t="shared" si="1"/>
        <v>0.18518518518518512</v>
      </c>
    </row>
    <row r="11" spans="1:14" s="3" customFormat="1" x14ac:dyDescent="0.25">
      <c r="A11" s="51">
        <v>2015</v>
      </c>
      <c r="B11" s="87" t="s">
        <v>741</v>
      </c>
      <c r="C11" s="36">
        <v>15</v>
      </c>
      <c r="D11" s="36">
        <v>16</v>
      </c>
      <c r="E11" s="36">
        <v>15</v>
      </c>
      <c r="F11" s="36">
        <v>14</v>
      </c>
      <c r="G11" s="36">
        <v>12</v>
      </c>
      <c r="H11" s="36">
        <v>12</v>
      </c>
      <c r="I11" s="36">
        <v>14</v>
      </c>
      <c r="J11" s="150">
        <v>12</v>
      </c>
      <c r="K11" s="92">
        <f>VLOOKUP(A11,'[1]District Growth'!$A:$J,5,FALSE)</f>
        <v>11</v>
      </c>
      <c r="L11" s="32">
        <f>VLOOKUP(A11,'[2]District Growth'!$A:$K,6,FALSE)</f>
        <v>13</v>
      </c>
      <c r="M11" s="36">
        <f t="shared" si="0"/>
        <v>2</v>
      </c>
      <c r="N11" s="38">
        <f t="shared" si="1"/>
        <v>0.18181818181818188</v>
      </c>
    </row>
    <row r="12" spans="1:14" s="3" customFormat="1" x14ac:dyDescent="0.25">
      <c r="A12" s="51">
        <v>1977</v>
      </c>
      <c r="B12" s="219" t="s">
        <v>292</v>
      </c>
      <c r="C12" s="36">
        <v>25</v>
      </c>
      <c r="D12" s="36">
        <v>25</v>
      </c>
      <c r="E12" s="36">
        <v>24</v>
      </c>
      <c r="F12" s="36">
        <v>22</v>
      </c>
      <c r="G12" s="36">
        <v>22</v>
      </c>
      <c r="H12" s="36">
        <v>17</v>
      </c>
      <c r="I12" s="36">
        <v>17</v>
      </c>
      <c r="J12" s="150">
        <v>19</v>
      </c>
      <c r="K12" s="92">
        <f>VLOOKUP(A12,'[1]District Growth'!$A:$J,5,FALSE)</f>
        <v>18</v>
      </c>
      <c r="L12" s="32">
        <f>VLOOKUP(A12,'[2]District Growth'!$A:$K,6,FALSE)</f>
        <v>21</v>
      </c>
      <c r="M12" s="36">
        <f t="shared" si="0"/>
        <v>3</v>
      </c>
      <c r="N12" s="38">
        <f t="shared" si="1"/>
        <v>0.16666666666666674</v>
      </c>
    </row>
    <row r="13" spans="1:14" s="3" customFormat="1" x14ac:dyDescent="0.25">
      <c r="A13" s="51">
        <v>85583</v>
      </c>
      <c r="B13" s="219" t="s">
        <v>743</v>
      </c>
      <c r="C13" s="36"/>
      <c r="D13" s="36"/>
      <c r="E13" s="36"/>
      <c r="F13" s="36">
        <v>35</v>
      </c>
      <c r="G13" s="36">
        <v>63</v>
      </c>
      <c r="H13" s="36">
        <v>58</v>
      </c>
      <c r="I13" s="36">
        <v>62</v>
      </c>
      <c r="J13" s="150">
        <v>39</v>
      </c>
      <c r="K13" s="92">
        <f>VLOOKUP(A13,'[1]District Growth'!$A:$J,5,FALSE)</f>
        <v>50</v>
      </c>
      <c r="L13" s="32">
        <f>VLOOKUP(A13,'[2]District Growth'!$A:$K,6,FALSE)</f>
        <v>57</v>
      </c>
      <c r="M13" s="36">
        <f t="shared" si="0"/>
        <v>7</v>
      </c>
      <c r="N13" s="38">
        <f t="shared" si="1"/>
        <v>0.1399999999999999</v>
      </c>
    </row>
    <row r="14" spans="1:14" s="3" customFormat="1" x14ac:dyDescent="0.25">
      <c r="A14" s="51">
        <v>2004</v>
      </c>
      <c r="B14" s="87" t="s">
        <v>762</v>
      </c>
      <c r="C14" s="36">
        <v>27</v>
      </c>
      <c r="D14" s="36">
        <v>21</v>
      </c>
      <c r="E14" s="36">
        <v>15</v>
      </c>
      <c r="F14" s="36">
        <v>20</v>
      </c>
      <c r="G14" s="36">
        <v>19</v>
      </c>
      <c r="H14" s="36">
        <v>30</v>
      </c>
      <c r="I14" s="36">
        <v>25</v>
      </c>
      <c r="J14" s="150">
        <v>18</v>
      </c>
      <c r="K14" s="92">
        <f>VLOOKUP(A14,'[1]District Growth'!$A:$J,5,FALSE)</f>
        <v>16</v>
      </c>
      <c r="L14" s="32">
        <f>VLOOKUP(A14,'[2]District Growth'!$A:$K,6,FALSE)</f>
        <v>18</v>
      </c>
      <c r="M14" s="36">
        <f t="shared" si="0"/>
        <v>2</v>
      </c>
      <c r="N14" s="38">
        <f t="shared" si="1"/>
        <v>0.125</v>
      </c>
    </row>
    <row r="15" spans="1:14" s="3" customFormat="1" x14ac:dyDescent="0.25">
      <c r="A15" s="51">
        <v>1988</v>
      </c>
      <c r="B15" s="87" t="s">
        <v>749</v>
      </c>
      <c r="C15" s="36">
        <v>193</v>
      </c>
      <c r="D15" s="36">
        <v>184</v>
      </c>
      <c r="E15" s="36">
        <v>168</v>
      </c>
      <c r="F15" s="36">
        <v>136</v>
      </c>
      <c r="G15" s="36">
        <v>162</v>
      </c>
      <c r="H15" s="36">
        <v>179</v>
      </c>
      <c r="I15" s="36">
        <v>157</v>
      </c>
      <c r="J15" s="150">
        <v>114</v>
      </c>
      <c r="K15" s="92">
        <f>VLOOKUP(A15,'[1]District Growth'!$A:$J,5,FALSE)</f>
        <v>111</v>
      </c>
      <c r="L15" s="32">
        <f>VLOOKUP(A15,'[2]District Growth'!$A:$K,6,FALSE)</f>
        <v>123</v>
      </c>
      <c r="M15" s="36">
        <f t="shared" si="0"/>
        <v>12</v>
      </c>
      <c r="N15" s="38">
        <f t="shared" si="1"/>
        <v>0.10810810810810811</v>
      </c>
    </row>
    <row r="16" spans="1:14" s="3" customFormat="1" x14ac:dyDescent="0.25">
      <c r="A16" s="51">
        <v>1971</v>
      </c>
      <c r="B16" s="87" t="s">
        <v>758</v>
      </c>
      <c r="C16" s="36">
        <v>46</v>
      </c>
      <c r="D16" s="36">
        <v>39</v>
      </c>
      <c r="E16" s="36">
        <v>28</v>
      </c>
      <c r="F16" s="36">
        <v>28</v>
      </c>
      <c r="G16" s="36">
        <v>26</v>
      </c>
      <c r="H16" s="36">
        <v>24</v>
      </c>
      <c r="I16" s="36">
        <v>25</v>
      </c>
      <c r="J16" s="150">
        <v>26</v>
      </c>
      <c r="K16" s="92">
        <f>VLOOKUP(A16,'[1]District Growth'!$A:$J,5,FALSE)</f>
        <v>28</v>
      </c>
      <c r="L16" s="32">
        <f>VLOOKUP(A16,'[2]District Growth'!$A:$K,6,FALSE)</f>
        <v>31</v>
      </c>
      <c r="M16" s="36">
        <f t="shared" si="0"/>
        <v>3</v>
      </c>
      <c r="N16" s="38">
        <f t="shared" si="1"/>
        <v>0.10714285714285721</v>
      </c>
    </row>
    <row r="17" spans="1:14" s="3" customFormat="1" x14ac:dyDescent="0.25">
      <c r="A17" s="51">
        <v>2005</v>
      </c>
      <c r="B17" s="87" t="s">
        <v>763</v>
      </c>
      <c r="C17" s="36">
        <v>28</v>
      </c>
      <c r="D17" s="36">
        <v>25</v>
      </c>
      <c r="E17" s="36">
        <v>20</v>
      </c>
      <c r="F17" s="36">
        <v>19</v>
      </c>
      <c r="G17" s="36">
        <v>21</v>
      </c>
      <c r="H17" s="36">
        <v>27</v>
      </c>
      <c r="I17" s="36">
        <v>23</v>
      </c>
      <c r="J17" s="150">
        <v>23</v>
      </c>
      <c r="K17" s="92">
        <f>VLOOKUP(A17,'[1]District Growth'!$A:$J,5,FALSE)</f>
        <v>19</v>
      </c>
      <c r="L17" s="32">
        <f>VLOOKUP(A17,'[2]District Growth'!$A:$K,6,FALSE)</f>
        <v>21</v>
      </c>
      <c r="M17" s="36">
        <f t="shared" si="0"/>
        <v>2</v>
      </c>
      <c r="N17" s="38">
        <f t="shared" si="1"/>
        <v>0.10526315789473695</v>
      </c>
    </row>
    <row r="18" spans="1:14" s="3" customFormat="1" x14ac:dyDescent="0.25">
      <c r="A18" s="51">
        <v>67515</v>
      </c>
      <c r="B18" s="87" t="s">
        <v>736</v>
      </c>
      <c r="C18" s="36">
        <v>13</v>
      </c>
      <c r="D18" s="36">
        <v>14</v>
      </c>
      <c r="E18" s="36">
        <v>12</v>
      </c>
      <c r="F18" s="36">
        <v>11</v>
      </c>
      <c r="G18" s="36">
        <v>11</v>
      </c>
      <c r="H18" s="36">
        <v>13</v>
      </c>
      <c r="I18" s="36">
        <v>20</v>
      </c>
      <c r="J18" s="150">
        <v>15</v>
      </c>
      <c r="K18" s="92">
        <f>VLOOKUP(A18,'[1]District Growth'!$A:$J,5,FALSE)</f>
        <v>11</v>
      </c>
      <c r="L18" s="32">
        <f>VLOOKUP(A18,'[2]District Growth'!$A:$K,6,FALSE)</f>
        <v>12</v>
      </c>
      <c r="M18" s="36">
        <f t="shared" si="0"/>
        <v>1</v>
      </c>
      <c r="N18" s="38">
        <f t="shared" si="1"/>
        <v>9.0909090909090828E-2</v>
      </c>
    </row>
    <row r="19" spans="1:14" s="3" customFormat="1" x14ac:dyDescent="0.25">
      <c r="A19" s="51">
        <v>1982</v>
      </c>
      <c r="B19" s="87" t="s">
        <v>760</v>
      </c>
      <c r="C19" s="36">
        <v>44</v>
      </c>
      <c r="D19" s="36">
        <v>35</v>
      </c>
      <c r="E19" s="36">
        <v>30</v>
      </c>
      <c r="F19" s="36">
        <v>30</v>
      </c>
      <c r="G19" s="36">
        <v>35</v>
      </c>
      <c r="H19" s="36">
        <v>24</v>
      </c>
      <c r="I19" s="36">
        <v>25</v>
      </c>
      <c r="J19" s="150">
        <v>26</v>
      </c>
      <c r="K19" s="92">
        <f>VLOOKUP(A19,'[1]District Growth'!$A:$J,5,FALSE)</f>
        <v>29</v>
      </c>
      <c r="L19" s="32">
        <f>VLOOKUP(A19,'[2]District Growth'!$A:$K,6,FALSE)</f>
        <v>31</v>
      </c>
      <c r="M19" s="36">
        <f t="shared" si="0"/>
        <v>2</v>
      </c>
      <c r="N19" s="38">
        <f t="shared" si="1"/>
        <v>6.8965517241379226E-2</v>
      </c>
    </row>
    <row r="20" spans="1:14" s="3" customFormat="1" x14ac:dyDescent="0.25">
      <c r="A20" s="51">
        <v>76906</v>
      </c>
      <c r="B20" s="87" t="s">
        <v>772</v>
      </c>
      <c r="C20" s="36">
        <v>17</v>
      </c>
      <c r="D20" s="36">
        <v>17</v>
      </c>
      <c r="E20" s="36">
        <v>20</v>
      </c>
      <c r="F20" s="36">
        <v>15</v>
      </c>
      <c r="G20" s="36">
        <v>15</v>
      </c>
      <c r="H20" s="36">
        <v>18</v>
      </c>
      <c r="I20" s="36">
        <v>19</v>
      </c>
      <c r="J20" s="150">
        <v>18</v>
      </c>
      <c r="K20" s="92">
        <f>VLOOKUP(A20,'[1]District Growth'!$A:$J,5,FALSE)</f>
        <v>16</v>
      </c>
      <c r="L20" s="32">
        <f>VLOOKUP(A20,'[2]District Growth'!$A:$K,6,FALSE)</f>
        <v>17</v>
      </c>
      <c r="M20" s="36">
        <f t="shared" si="0"/>
        <v>1</v>
      </c>
      <c r="N20" s="38">
        <f t="shared" si="1"/>
        <v>6.25E-2</v>
      </c>
    </row>
    <row r="21" spans="1:14" s="3" customFormat="1" x14ac:dyDescent="0.25">
      <c r="A21" s="51">
        <v>23493</v>
      </c>
      <c r="B21" s="219" t="s">
        <v>744</v>
      </c>
      <c r="C21" s="36">
        <v>84</v>
      </c>
      <c r="D21" s="36">
        <v>59</v>
      </c>
      <c r="E21" s="36">
        <v>57</v>
      </c>
      <c r="F21" s="36">
        <v>65</v>
      </c>
      <c r="G21" s="36">
        <v>61</v>
      </c>
      <c r="H21" s="36">
        <v>67</v>
      </c>
      <c r="I21" s="36">
        <v>72</v>
      </c>
      <c r="J21" s="150">
        <v>69</v>
      </c>
      <c r="K21" s="92">
        <f>VLOOKUP(A21,'[1]District Growth'!$A:$J,5,FALSE)</f>
        <v>69</v>
      </c>
      <c r="L21" s="32">
        <f>VLOOKUP(A21,'[2]District Growth'!$A:$K,6,FALSE)</f>
        <v>73</v>
      </c>
      <c r="M21" s="36">
        <f t="shared" si="0"/>
        <v>4</v>
      </c>
      <c r="N21" s="38">
        <f t="shared" si="1"/>
        <v>5.7971014492753659E-2</v>
      </c>
    </row>
    <row r="22" spans="1:14" s="3" customFormat="1" x14ac:dyDescent="0.25">
      <c r="A22" s="51">
        <v>1993</v>
      </c>
      <c r="B22" s="219" t="s">
        <v>753</v>
      </c>
      <c r="C22" s="36">
        <v>40</v>
      </c>
      <c r="D22" s="36">
        <v>36</v>
      </c>
      <c r="E22" s="36">
        <v>35</v>
      </c>
      <c r="F22" s="36">
        <v>39</v>
      </c>
      <c r="G22" s="36">
        <v>35</v>
      </c>
      <c r="H22" s="36">
        <v>39</v>
      </c>
      <c r="I22" s="36">
        <v>32</v>
      </c>
      <c r="J22" s="150">
        <v>35</v>
      </c>
      <c r="K22" s="92">
        <f>VLOOKUP(A22,'[1]District Growth'!$A:$J,5,FALSE)</f>
        <v>35</v>
      </c>
      <c r="L22" s="32">
        <f>VLOOKUP(A22,'[2]District Growth'!$A:$K,6,FALSE)</f>
        <v>37</v>
      </c>
      <c r="M22" s="36">
        <f t="shared" si="0"/>
        <v>2</v>
      </c>
      <c r="N22" s="38">
        <f t="shared" si="1"/>
        <v>5.7142857142857162E-2</v>
      </c>
    </row>
    <row r="23" spans="1:14" s="3" customFormat="1" x14ac:dyDescent="0.25">
      <c r="A23" s="51">
        <v>2002</v>
      </c>
      <c r="B23" s="87" t="s">
        <v>777</v>
      </c>
      <c r="C23" s="36">
        <v>27</v>
      </c>
      <c r="D23" s="36">
        <v>29</v>
      </c>
      <c r="E23" s="36">
        <v>28</v>
      </c>
      <c r="F23" s="36">
        <v>19</v>
      </c>
      <c r="G23" s="36">
        <v>22</v>
      </c>
      <c r="H23" s="36">
        <v>24</v>
      </c>
      <c r="I23" s="36">
        <v>21</v>
      </c>
      <c r="J23" s="150">
        <v>22</v>
      </c>
      <c r="K23" s="92">
        <f>VLOOKUP(A23,'[1]District Growth'!$A:$J,5,FALSE)</f>
        <v>38</v>
      </c>
      <c r="L23" s="32">
        <f>VLOOKUP(A23,'[2]District Growth'!$A:$K,6,FALSE)</f>
        <v>40</v>
      </c>
      <c r="M23" s="36">
        <f t="shared" si="0"/>
        <v>2</v>
      </c>
      <c r="N23" s="38">
        <f t="shared" si="1"/>
        <v>5.2631578947368363E-2</v>
      </c>
    </row>
    <row r="24" spans="1:14" s="3" customFormat="1" x14ac:dyDescent="0.25">
      <c r="A24" s="51">
        <v>2012</v>
      </c>
      <c r="B24" s="219" t="s">
        <v>751</v>
      </c>
      <c r="C24" s="36">
        <v>77</v>
      </c>
      <c r="D24" s="36">
        <v>79</v>
      </c>
      <c r="E24" s="36">
        <v>76</v>
      </c>
      <c r="F24" s="36">
        <v>68</v>
      </c>
      <c r="G24" s="36">
        <v>64</v>
      </c>
      <c r="H24" s="36">
        <v>60</v>
      </c>
      <c r="I24" s="36">
        <v>61</v>
      </c>
      <c r="J24" s="150">
        <v>55</v>
      </c>
      <c r="K24" s="92">
        <f>VLOOKUP(A24,'[1]District Growth'!$A:$J,5,FALSE)</f>
        <v>58</v>
      </c>
      <c r="L24" s="32">
        <f>VLOOKUP(A24,'[2]District Growth'!$A:$K,6,FALSE)</f>
        <v>61</v>
      </c>
      <c r="M24" s="36">
        <f t="shared" si="0"/>
        <v>3</v>
      </c>
      <c r="N24" s="38">
        <f t="shared" si="1"/>
        <v>5.1724137931034475E-2</v>
      </c>
    </row>
    <row r="25" spans="1:14" s="3" customFormat="1" x14ac:dyDescent="0.25">
      <c r="A25" s="51">
        <v>1978</v>
      </c>
      <c r="B25" s="219" t="s">
        <v>747</v>
      </c>
      <c r="C25" s="36">
        <v>21</v>
      </c>
      <c r="D25" s="36">
        <v>21</v>
      </c>
      <c r="E25" s="36">
        <v>21</v>
      </c>
      <c r="F25" s="36">
        <v>21</v>
      </c>
      <c r="G25" s="36">
        <v>27</v>
      </c>
      <c r="H25" s="36">
        <v>31</v>
      </c>
      <c r="I25" s="36">
        <v>25</v>
      </c>
      <c r="J25" s="150">
        <v>34</v>
      </c>
      <c r="K25" s="92">
        <f>VLOOKUP(A25,'[1]District Growth'!$A:$J,5,FALSE)</f>
        <v>39</v>
      </c>
      <c r="L25" s="32">
        <f>VLOOKUP(A25,'[2]District Growth'!$A:$K,6,FALSE)</f>
        <v>41</v>
      </c>
      <c r="M25" s="36">
        <f t="shared" si="0"/>
        <v>2</v>
      </c>
      <c r="N25" s="38">
        <f t="shared" si="1"/>
        <v>5.1282051282051322E-2</v>
      </c>
    </row>
    <row r="26" spans="1:14" s="3" customFormat="1" x14ac:dyDescent="0.25">
      <c r="A26" s="51">
        <v>1987</v>
      </c>
      <c r="B26" s="87" t="s">
        <v>748</v>
      </c>
      <c r="C26" s="36">
        <v>21</v>
      </c>
      <c r="D26" s="36">
        <v>19</v>
      </c>
      <c r="E26" s="36">
        <v>20</v>
      </c>
      <c r="F26" s="36">
        <v>26</v>
      </c>
      <c r="G26" s="36">
        <v>27</v>
      </c>
      <c r="H26" s="36">
        <v>31</v>
      </c>
      <c r="I26" s="36">
        <v>22</v>
      </c>
      <c r="J26" s="150">
        <v>22</v>
      </c>
      <c r="K26" s="92">
        <f>VLOOKUP(A26,'[1]District Growth'!$A:$J,5,FALSE)</f>
        <v>20</v>
      </c>
      <c r="L26" s="32">
        <f>VLOOKUP(A26,'[2]District Growth'!$A:$K,6,FALSE)</f>
        <v>21</v>
      </c>
      <c r="M26" s="36">
        <f t="shared" si="0"/>
        <v>1</v>
      </c>
      <c r="N26" s="38">
        <f t="shared" si="1"/>
        <v>5.0000000000000044E-2</v>
      </c>
    </row>
    <row r="27" spans="1:14" s="3" customFormat="1" x14ac:dyDescent="0.25">
      <c r="A27" s="51">
        <v>28455</v>
      </c>
      <c r="B27" s="219" t="s">
        <v>752</v>
      </c>
      <c r="C27" s="36">
        <v>58</v>
      </c>
      <c r="D27" s="36">
        <v>58</v>
      </c>
      <c r="E27" s="36">
        <v>54</v>
      </c>
      <c r="F27" s="36">
        <v>54</v>
      </c>
      <c r="G27" s="36">
        <v>53</v>
      </c>
      <c r="H27" s="36">
        <v>56</v>
      </c>
      <c r="I27" s="36">
        <v>57</v>
      </c>
      <c r="J27" s="150">
        <v>57</v>
      </c>
      <c r="K27" s="92">
        <f>VLOOKUP(A27,'[1]District Growth'!$A:$J,5,FALSE)</f>
        <v>65</v>
      </c>
      <c r="L27" s="32">
        <f>VLOOKUP(A27,'[2]District Growth'!$A:$K,6,FALSE)</f>
        <v>68</v>
      </c>
      <c r="M27" s="36">
        <f t="shared" si="0"/>
        <v>3</v>
      </c>
      <c r="N27" s="38">
        <f t="shared" si="1"/>
        <v>4.6153846153846212E-2</v>
      </c>
    </row>
    <row r="28" spans="1:14" s="3" customFormat="1" x14ac:dyDescent="0.25">
      <c r="A28" s="51">
        <v>2008</v>
      </c>
      <c r="B28" s="87" t="s">
        <v>764</v>
      </c>
      <c r="C28" s="36">
        <v>8</v>
      </c>
      <c r="D28" s="36">
        <v>9</v>
      </c>
      <c r="E28" s="36">
        <v>9</v>
      </c>
      <c r="F28" s="36">
        <v>9</v>
      </c>
      <c r="G28" s="36">
        <v>10</v>
      </c>
      <c r="H28" s="36">
        <v>13</v>
      </c>
      <c r="I28" s="36">
        <v>22</v>
      </c>
      <c r="J28" s="150">
        <v>21</v>
      </c>
      <c r="K28" s="92">
        <f>VLOOKUP(A28,'[1]District Growth'!$A:$J,5,FALSE)</f>
        <v>22</v>
      </c>
      <c r="L28" s="32">
        <f>VLOOKUP(A28,'[2]District Growth'!$A:$K,6,FALSE)</f>
        <v>23</v>
      </c>
      <c r="M28" s="36">
        <f t="shared" si="0"/>
        <v>1</v>
      </c>
      <c r="N28" s="38">
        <f t="shared" si="1"/>
        <v>4.5454545454545414E-2</v>
      </c>
    </row>
    <row r="29" spans="1:14" s="3" customFormat="1" x14ac:dyDescent="0.25">
      <c r="A29" s="51">
        <v>2001</v>
      </c>
      <c r="B29" s="87" t="s">
        <v>51</v>
      </c>
      <c r="C29" s="36">
        <v>143</v>
      </c>
      <c r="D29" s="36">
        <v>139</v>
      </c>
      <c r="E29" s="36">
        <v>125</v>
      </c>
      <c r="F29" s="36">
        <v>118</v>
      </c>
      <c r="G29" s="36">
        <v>100</v>
      </c>
      <c r="H29" s="36">
        <v>84</v>
      </c>
      <c r="I29" s="36">
        <v>83</v>
      </c>
      <c r="J29" s="150">
        <v>73</v>
      </c>
      <c r="K29" s="92">
        <f>VLOOKUP(A29,'[1]District Growth'!$A:$J,5,FALSE)</f>
        <v>67</v>
      </c>
      <c r="L29" s="32">
        <f>VLOOKUP(A29,'[2]District Growth'!$A:$K,6,FALSE)</f>
        <v>70</v>
      </c>
      <c r="M29" s="36">
        <f t="shared" si="0"/>
        <v>3</v>
      </c>
      <c r="N29" s="38">
        <f t="shared" si="1"/>
        <v>4.4776119402984982E-2</v>
      </c>
    </row>
    <row r="30" spans="1:14" s="3" customFormat="1" x14ac:dyDescent="0.25">
      <c r="A30" s="51">
        <v>1991</v>
      </c>
      <c r="B30" s="87" t="s">
        <v>787</v>
      </c>
      <c r="C30" s="36">
        <v>78</v>
      </c>
      <c r="D30" s="36">
        <v>79</v>
      </c>
      <c r="E30" s="36">
        <v>74</v>
      </c>
      <c r="F30" s="36">
        <v>74</v>
      </c>
      <c r="G30" s="36">
        <v>71</v>
      </c>
      <c r="H30" s="36">
        <v>69</v>
      </c>
      <c r="I30" s="36">
        <v>86</v>
      </c>
      <c r="J30" s="150">
        <v>84</v>
      </c>
      <c r="K30" s="92">
        <f>VLOOKUP(A30,'[1]District Growth'!$A:$J,5,FALSE)</f>
        <v>72</v>
      </c>
      <c r="L30" s="32">
        <f>VLOOKUP(A30,'[2]District Growth'!$A:$K,6,FALSE)</f>
        <v>75</v>
      </c>
      <c r="M30" s="36">
        <f t="shared" si="0"/>
        <v>3</v>
      </c>
      <c r="N30" s="38">
        <f t="shared" si="1"/>
        <v>4.1666666666666741E-2</v>
      </c>
    </row>
    <row r="31" spans="1:14" s="3" customFormat="1" x14ac:dyDescent="0.25">
      <c r="A31" s="51">
        <v>1995</v>
      </c>
      <c r="B31" s="87" t="s">
        <v>755</v>
      </c>
      <c r="C31" s="36">
        <v>50</v>
      </c>
      <c r="D31" s="36">
        <v>49</v>
      </c>
      <c r="E31" s="36">
        <v>55</v>
      </c>
      <c r="F31" s="36">
        <v>53</v>
      </c>
      <c r="G31" s="36">
        <v>55</v>
      </c>
      <c r="H31" s="36">
        <v>60</v>
      </c>
      <c r="I31" s="36">
        <v>62</v>
      </c>
      <c r="J31" s="150">
        <v>61</v>
      </c>
      <c r="K31" s="92">
        <f>VLOOKUP(A31,'[1]District Growth'!$A:$J,5,FALSE)</f>
        <v>54</v>
      </c>
      <c r="L31" s="32">
        <f>VLOOKUP(A31,'[2]District Growth'!$A:$K,6,FALSE)</f>
        <v>56</v>
      </c>
      <c r="M31" s="36">
        <f t="shared" si="0"/>
        <v>2</v>
      </c>
      <c r="N31" s="38">
        <f t="shared" si="1"/>
        <v>3.7037037037036979E-2</v>
      </c>
    </row>
    <row r="32" spans="1:14" s="3" customFormat="1" x14ac:dyDescent="0.25">
      <c r="A32" s="51">
        <v>2016</v>
      </c>
      <c r="B32" s="87" t="s">
        <v>767</v>
      </c>
      <c r="C32" s="36">
        <v>31</v>
      </c>
      <c r="D32" s="36">
        <v>30</v>
      </c>
      <c r="E32" s="36">
        <v>28</v>
      </c>
      <c r="F32" s="36">
        <v>29</v>
      </c>
      <c r="G32" s="36">
        <v>25</v>
      </c>
      <c r="H32" s="36">
        <v>28</v>
      </c>
      <c r="I32" s="36">
        <v>29</v>
      </c>
      <c r="J32" s="150">
        <v>28</v>
      </c>
      <c r="K32" s="92">
        <f>VLOOKUP(A32,'[1]District Growth'!$A:$J,5,FALSE)</f>
        <v>28</v>
      </c>
      <c r="L32" s="32">
        <f>VLOOKUP(A32,'[2]District Growth'!$A:$K,6,FALSE)</f>
        <v>29</v>
      </c>
      <c r="M32" s="36">
        <f t="shared" si="0"/>
        <v>1</v>
      </c>
      <c r="N32" s="38">
        <f t="shared" si="1"/>
        <v>3.5714285714285809E-2</v>
      </c>
    </row>
    <row r="33" spans="1:14" s="3" customFormat="1" x14ac:dyDescent="0.25">
      <c r="A33" s="51">
        <v>1981</v>
      </c>
      <c r="B33" s="87" t="s">
        <v>776</v>
      </c>
      <c r="C33" s="36">
        <v>102</v>
      </c>
      <c r="D33" s="36">
        <v>99</v>
      </c>
      <c r="E33" s="36">
        <v>100</v>
      </c>
      <c r="F33" s="36">
        <v>101</v>
      </c>
      <c r="G33" s="36">
        <v>110</v>
      </c>
      <c r="H33" s="36">
        <v>110</v>
      </c>
      <c r="I33" s="36">
        <v>99</v>
      </c>
      <c r="J33" s="150">
        <v>104</v>
      </c>
      <c r="K33" s="92">
        <f>VLOOKUP(A33,'[1]District Growth'!$A:$J,5,FALSE)</f>
        <v>98</v>
      </c>
      <c r="L33" s="32">
        <f>VLOOKUP(A33,'[2]District Growth'!$A:$K,6,FALSE)</f>
        <v>101</v>
      </c>
      <c r="M33" s="36">
        <f t="shared" si="0"/>
        <v>3</v>
      </c>
      <c r="N33" s="38">
        <f t="shared" si="1"/>
        <v>3.0612244897959107E-2</v>
      </c>
    </row>
    <row r="34" spans="1:14" s="3" customFormat="1" x14ac:dyDescent="0.25">
      <c r="A34" s="51">
        <v>2010</v>
      </c>
      <c r="B34" s="219" t="s">
        <v>745</v>
      </c>
      <c r="C34" s="36">
        <v>119</v>
      </c>
      <c r="D34" s="36">
        <v>108</v>
      </c>
      <c r="E34" s="36">
        <v>104</v>
      </c>
      <c r="F34" s="36">
        <v>99</v>
      </c>
      <c r="G34" s="36">
        <v>113</v>
      </c>
      <c r="H34" s="36">
        <v>99</v>
      </c>
      <c r="I34" s="36">
        <v>92</v>
      </c>
      <c r="J34" s="150">
        <v>82</v>
      </c>
      <c r="K34" s="92">
        <f>VLOOKUP(A34,'[1]District Growth'!$A:$J,5,FALSE)</f>
        <v>83</v>
      </c>
      <c r="L34" s="32">
        <f>VLOOKUP(A34,'[2]District Growth'!$A:$K,6,FALSE)</f>
        <v>85</v>
      </c>
      <c r="M34" s="36">
        <f t="shared" si="0"/>
        <v>2</v>
      </c>
      <c r="N34" s="38">
        <f t="shared" si="1"/>
        <v>2.4096385542168752E-2</v>
      </c>
    </row>
    <row r="35" spans="1:14" s="3" customFormat="1" x14ac:dyDescent="0.25">
      <c r="A35" s="51">
        <v>1990</v>
      </c>
      <c r="B35" s="219" t="s">
        <v>750</v>
      </c>
      <c r="C35" s="36">
        <v>57</v>
      </c>
      <c r="D35" s="36">
        <v>52</v>
      </c>
      <c r="E35" s="36">
        <v>52</v>
      </c>
      <c r="F35" s="36">
        <v>51</v>
      </c>
      <c r="G35" s="36">
        <v>53</v>
      </c>
      <c r="H35" s="36">
        <v>46</v>
      </c>
      <c r="I35" s="36">
        <v>46</v>
      </c>
      <c r="J35" s="150">
        <v>44</v>
      </c>
      <c r="K35" s="92">
        <f>VLOOKUP(A35,'[1]District Growth'!$A:$J,5,FALSE)</f>
        <v>45</v>
      </c>
      <c r="L35" s="32">
        <f>VLOOKUP(A35,'[2]District Growth'!$A:$K,6,FALSE)</f>
        <v>46</v>
      </c>
      <c r="M35" s="36">
        <f t="shared" ref="M35:M66" si="2">L35-K35</f>
        <v>1</v>
      </c>
      <c r="N35" s="38">
        <f t="shared" ref="N35:N65" si="3">(L35/K35)-1</f>
        <v>2.2222222222222143E-2</v>
      </c>
    </row>
    <row r="36" spans="1:14" s="3" customFormat="1" x14ac:dyDescent="0.25">
      <c r="A36" s="51">
        <v>1997</v>
      </c>
      <c r="B36" s="87" t="s">
        <v>756</v>
      </c>
      <c r="C36" s="36">
        <v>83</v>
      </c>
      <c r="D36" s="36">
        <v>83</v>
      </c>
      <c r="E36" s="36">
        <v>85</v>
      </c>
      <c r="F36" s="36">
        <v>82</v>
      </c>
      <c r="G36" s="36">
        <v>83</v>
      </c>
      <c r="H36" s="36">
        <v>73</v>
      </c>
      <c r="I36" s="36">
        <v>76</v>
      </c>
      <c r="J36" s="150">
        <v>73</v>
      </c>
      <c r="K36" s="92">
        <f>VLOOKUP(A36,'[1]District Growth'!$A:$J,5,FALSE)</f>
        <v>72</v>
      </c>
      <c r="L36" s="32">
        <f>VLOOKUP(A36,'[2]District Growth'!$A:$K,6,FALSE)</f>
        <v>73</v>
      </c>
      <c r="M36" s="36">
        <f t="shared" si="2"/>
        <v>1</v>
      </c>
      <c r="N36" s="38">
        <f t="shared" si="3"/>
        <v>1.388888888888884E-2</v>
      </c>
    </row>
    <row r="37" spans="1:14" s="3" customFormat="1" x14ac:dyDescent="0.25">
      <c r="A37" s="51">
        <v>2011</v>
      </c>
      <c r="B37" s="81" t="s">
        <v>742</v>
      </c>
      <c r="C37" s="36">
        <v>32</v>
      </c>
      <c r="D37" s="36">
        <v>28</v>
      </c>
      <c r="E37" s="36">
        <v>24</v>
      </c>
      <c r="F37" s="36">
        <v>24</v>
      </c>
      <c r="G37" s="36">
        <v>19</v>
      </c>
      <c r="H37" s="36">
        <v>18</v>
      </c>
      <c r="I37" s="36">
        <v>24</v>
      </c>
      <c r="J37" s="150">
        <v>19</v>
      </c>
      <c r="K37" s="92">
        <f>VLOOKUP(A37,'[1]District Growth'!$A:$J,5,FALSE)</f>
        <v>22</v>
      </c>
      <c r="L37" s="32">
        <f>VLOOKUP(A37,'[2]District Growth'!$A:$K,6,FALSE)</f>
        <v>22</v>
      </c>
      <c r="M37" s="36">
        <f t="shared" si="2"/>
        <v>0</v>
      </c>
      <c r="N37" s="38">
        <f t="shared" si="3"/>
        <v>0</v>
      </c>
    </row>
    <row r="38" spans="1:14" s="3" customFormat="1" x14ac:dyDescent="0.25">
      <c r="A38" s="51">
        <v>21952</v>
      </c>
      <c r="B38" s="81" t="s">
        <v>768</v>
      </c>
      <c r="C38" s="36">
        <v>35</v>
      </c>
      <c r="D38" s="36">
        <v>34</v>
      </c>
      <c r="E38" s="36">
        <v>33</v>
      </c>
      <c r="F38" s="36">
        <v>26</v>
      </c>
      <c r="G38" s="36">
        <v>23</v>
      </c>
      <c r="H38" s="36">
        <v>25</v>
      </c>
      <c r="I38" s="36">
        <v>22</v>
      </c>
      <c r="J38" s="150">
        <v>20</v>
      </c>
      <c r="K38" s="92">
        <f>VLOOKUP(A38,'[1]District Growth'!$A:$J,5,FALSE)</f>
        <v>18</v>
      </c>
      <c r="L38" s="32">
        <f>VLOOKUP(A38,'[2]District Growth'!$A:$K,6,FALSE)</f>
        <v>18</v>
      </c>
      <c r="M38" s="36">
        <f t="shared" si="2"/>
        <v>0</v>
      </c>
      <c r="N38" s="38">
        <f t="shared" si="3"/>
        <v>0</v>
      </c>
    </row>
    <row r="39" spans="1:14" s="3" customFormat="1" x14ac:dyDescent="0.25">
      <c r="A39" s="51">
        <v>83268</v>
      </c>
      <c r="B39" s="81" t="s">
        <v>774</v>
      </c>
      <c r="C39" s="36">
        <v>15</v>
      </c>
      <c r="D39" s="36">
        <v>14</v>
      </c>
      <c r="E39" s="36">
        <v>11</v>
      </c>
      <c r="F39" s="36">
        <v>10</v>
      </c>
      <c r="G39" s="36">
        <v>11</v>
      </c>
      <c r="H39" s="36">
        <v>14</v>
      </c>
      <c r="I39" s="36">
        <v>13</v>
      </c>
      <c r="J39" s="150">
        <v>12</v>
      </c>
      <c r="K39" s="92">
        <f>VLOOKUP(A39,'[1]District Growth'!$A:$J,5,FALSE)</f>
        <v>12</v>
      </c>
      <c r="L39" s="32">
        <f>VLOOKUP(A39,'[2]District Growth'!$A:$K,6,FALSE)</f>
        <v>12</v>
      </c>
      <c r="M39" s="36">
        <f t="shared" si="2"/>
        <v>0</v>
      </c>
      <c r="N39" s="38">
        <f t="shared" si="3"/>
        <v>0</v>
      </c>
    </row>
    <row r="40" spans="1:14" s="3" customFormat="1" x14ac:dyDescent="0.25">
      <c r="A40" s="51">
        <v>1976</v>
      </c>
      <c r="B40" s="81" t="s">
        <v>784</v>
      </c>
      <c r="C40" s="36">
        <v>86</v>
      </c>
      <c r="D40" s="36">
        <v>89</v>
      </c>
      <c r="E40" s="36">
        <v>71</v>
      </c>
      <c r="F40" s="36">
        <v>71</v>
      </c>
      <c r="G40" s="36">
        <v>72</v>
      </c>
      <c r="H40" s="36">
        <v>60</v>
      </c>
      <c r="I40" s="36">
        <v>48</v>
      </c>
      <c r="J40" s="150">
        <v>48</v>
      </c>
      <c r="K40" s="92">
        <f>VLOOKUP(A40,'[1]District Growth'!$A:$J,5,FALSE)</f>
        <v>40</v>
      </c>
      <c r="L40" s="32">
        <f>VLOOKUP(A40,'[2]District Growth'!$A:$K,6,FALSE)</f>
        <v>40</v>
      </c>
      <c r="M40" s="36">
        <f t="shared" si="2"/>
        <v>0</v>
      </c>
      <c r="N40" s="38">
        <f t="shared" si="3"/>
        <v>0</v>
      </c>
    </row>
    <row r="41" spans="1:14" s="3" customFormat="1" x14ac:dyDescent="0.25">
      <c r="A41" s="51">
        <v>1979</v>
      </c>
      <c r="B41" s="220" t="s">
        <v>63</v>
      </c>
      <c r="C41" s="36">
        <v>37</v>
      </c>
      <c r="D41" s="36">
        <v>36</v>
      </c>
      <c r="E41" s="36">
        <v>44</v>
      </c>
      <c r="F41" s="36">
        <v>39</v>
      </c>
      <c r="G41" s="36">
        <v>41</v>
      </c>
      <c r="H41" s="36">
        <v>41</v>
      </c>
      <c r="I41" s="36">
        <v>36</v>
      </c>
      <c r="J41" s="150">
        <v>35</v>
      </c>
      <c r="K41" s="92">
        <f>VLOOKUP(A41,'[1]District Growth'!$A:$J,5,FALSE)</f>
        <v>44</v>
      </c>
      <c r="L41" s="32">
        <f>VLOOKUP(A41,'[2]District Growth'!$A:$K,6,FALSE)</f>
        <v>44</v>
      </c>
      <c r="M41" s="36">
        <f t="shared" si="2"/>
        <v>0</v>
      </c>
      <c r="N41" s="38">
        <f t="shared" si="3"/>
        <v>0</v>
      </c>
    </row>
    <row r="42" spans="1:14" s="3" customFormat="1" x14ac:dyDescent="0.25">
      <c r="A42" s="51">
        <v>2006</v>
      </c>
      <c r="B42" s="81" t="s">
        <v>786</v>
      </c>
      <c r="C42" s="36">
        <v>17</v>
      </c>
      <c r="D42" s="36">
        <v>16</v>
      </c>
      <c r="E42" s="36">
        <v>16</v>
      </c>
      <c r="F42" s="36">
        <v>15</v>
      </c>
      <c r="G42" s="36">
        <v>16</v>
      </c>
      <c r="H42" s="36">
        <v>23</v>
      </c>
      <c r="I42" s="36">
        <v>18</v>
      </c>
      <c r="J42" s="150">
        <v>12</v>
      </c>
      <c r="K42" s="92">
        <f>VLOOKUP(A42,'[1]District Growth'!$A:$J,5,FALSE)</f>
        <v>16</v>
      </c>
      <c r="L42" s="32">
        <f>VLOOKUP(A42,'[2]District Growth'!$A:$K,6,FALSE)</f>
        <v>16</v>
      </c>
      <c r="M42" s="36">
        <f t="shared" si="2"/>
        <v>0</v>
      </c>
      <c r="N42" s="38">
        <f t="shared" si="3"/>
        <v>0</v>
      </c>
    </row>
    <row r="43" spans="1:14" s="3" customFormat="1" x14ac:dyDescent="0.25">
      <c r="A43" s="51">
        <v>1972</v>
      </c>
      <c r="B43" s="220" t="s">
        <v>757</v>
      </c>
      <c r="C43" s="36">
        <v>33</v>
      </c>
      <c r="D43" s="36">
        <v>34</v>
      </c>
      <c r="E43" s="36">
        <v>32</v>
      </c>
      <c r="F43" s="36">
        <v>31</v>
      </c>
      <c r="G43" s="36">
        <v>28</v>
      </c>
      <c r="H43" s="36">
        <v>25</v>
      </c>
      <c r="I43" s="36">
        <v>30</v>
      </c>
      <c r="J43" s="150">
        <v>32</v>
      </c>
      <c r="K43" s="92">
        <f>VLOOKUP(A43,'[1]District Growth'!$A:$J,5,FALSE)</f>
        <v>33</v>
      </c>
      <c r="L43" s="32">
        <f>VLOOKUP(A43,'[2]District Growth'!$A:$K,6,FALSE)</f>
        <v>33</v>
      </c>
      <c r="M43" s="36">
        <f t="shared" si="2"/>
        <v>0</v>
      </c>
      <c r="N43" s="38">
        <f t="shared" si="3"/>
        <v>0</v>
      </c>
    </row>
    <row r="44" spans="1:14" s="3" customFormat="1" x14ac:dyDescent="0.25">
      <c r="A44" s="51">
        <v>79592</v>
      </c>
      <c r="B44" s="220" t="s">
        <v>773</v>
      </c>
      <c r="C44" s="36">
        <v>27</v>
      </c>
      <c r="D44" s="36">
        <v>26</v>
      </c>
      <c r="E44" s="36">
        <v>36</v>
      </c>
      <c r="F44" s="36">
        <v>42</v>
      </c>
      <c r="G44" s="36">
        <v>46</v>
      </c>
      <c r="H44" s="36">
        <v>45</v>
      </c>
      <c r="I44" s="36">
        <v>39</v>
      </c>
      <c r="J44" s="150">
        <v>38</v>
      </c>
      <c r="K44" s="92">
        <f>VLOOKUP(A44,'[1]District Growth'!$A:$J,5,FALSE)</f>
        <v>41</v>
      </c>
      <c r="L44" s="32">
        <f>VLOOKUP(A44,'[2]District Growth'!$A:$K,6,FALSE)</f>
        <v>41</v>
      </c>
      <c r="M44" s="36">
        <f t="shared" si="2"/>
        <v>0</v>
      </c>
      <c r="N44" s="38">
        <f t="shared" si="3"/>
        <v>0</v>
      </c>
    </row>
    <row r="45" spans="1:14" s="3" customFormat="1" x14ac:dyDescent="0.25">
      <c r="A45" s="51">
        <v>2013</v>
      </c>
      <c r="B45" s="81" t="s">
        <v>780</v>
      </c>
      <c r="C45" s="36">
        <v>48</v>
      </c>
      <c r="D45" s="36">
        <v>44</v>
      </c>
      <c r="E45" s="36">
        <v>43</v>
      </c>
      <c r="F45" s="36">
        <v>37</v>
      </c>
      <c r="G45" s="36">
        <v>40</v>
      </c>
      <c r="H45" s="36">
        <v>42</v>
      </c>
      <c r="I45" s="36">
        <v>42</v>
      </c>
      <c r="J45" s="150">
        <v>42</v>
      </c>
      <c r="K45" s="92">
        <f>VLOOKUP(A45,'[1]District Growth'!$A:$J,5,FALSE)</f>
        <v>41</v>
      </c>
      <c r="L45" s="32">
        <f>VLOOKUP(A45,'[2]District Growth'!$A:$K,6,FALSE)</f>
        <v>41</v>
      </c>
      <c r="M45" s="36">
        <f t="shared" si="2"/>
        <v>0</v>
      </c>
      <c r="N45" s="38">
        <f t="shared" si="3"/>
        <v>0</v>
      </c>
    </row>
    <row r="46" spans="1:14" s="3" customFormat="1" x14ac:dyDescent="0.25">
      <c r="A46" s="51">
        <v>1974</v>
      </c>
      <c r="B46" s="222" t="s">
        <v>779</v>
      </c>
      <c r="C46" s="36">
        <v>47</v>
      </c>
      <c r="D46" s="36">
        <v>49</v>
      </c>
      <c r="E46" s="36">
        <v>51</v>
      </c>
      <c r="F46" s="36">
        <v>55</v>
      </c>
      <c r="G46" s="36">
        <v>52</v>
      </c>
      <c r="H46" s="36">
        <v>50</v>
      </c>
      <c r="I46" s="36">
        <v>50</v>
      </c>
      <c r="J46" s="150">
        <v>47</v>
      </c>
      <c r="K46" s="92">
        <f>VLOOKUP(A46,'[1]District Growth'!$A:$J,5,FALSE)</f>
        <v>48</v>
      </c>
      <c r="L46" s="32">
        <f>VLOOKUP(A46,'[2]District Growth'!$A:$K,6,FALSE)</f>
        <v>47</v>
      </c>
      <c r="M46" s="36">
        <f t="shared" si="2"/>
        <v>-1</v>
      </c>
      <c r="N46" s="38">
        <f t="shared" si="3"/>
        <v>-2.083333333333337E-2</v>
      </c>
    </row>
    <row r="47" spans="1:14" s="3" customFormat="1" x14ac:dyDescent="0.25">
      <c r="A47" s="51">
        <v>1992</v>
      </c>
      <c r="B47" s="222" t="s">
        <v>746</v>
      </c>
      <c r="C47" s="36">
        <v>37</v>
      </c>
      <c r="D47" s="36">
        <v>38</v>
      </c>
      <c r="E47" s="36">
        <v>37</v>
      </c>
      <c r="F47" s="36">
        <v>34</v>
      </c>
      <c r="G47" s="36">
        <v>50</v>
      </c>
      <c r="H47" s="36">
        <v>55</v>
      </c>
      <c r="I47" s="36">
        <v>69</v>
      </c>
      <c r="J47" s="150">
        <v>71</v>
      </c>
      <c r="K47" s="92">
        <f>VLOOKUP(A47,'[1]District Growth'!$A:$J,5,FALSE)</f>
        <v>89</v>
      </c>
      <c r="L47" s="32">
        <f>VLOOKUP(A47,'[2]District Growth'!$A:$K,6,FALSE)</f>
        <v>86</v>
      </c>
      <c r="M47" s="36">
        <f t="shared" si="2"/>
        <v>-3</v>
      </c>
      <c r="N47" s="38">
        <f t="shared" si="3"/>
        <v>-3.3707865168539297E-2</v>
      </c>
    </row>
    <row r="48" spans="1:14" s="3" customFormat="1" x14ac:dyDescent="0.25">
      <c r="A48" s="51">
        <v>1973</v>
      </c>
      <c r="B48" s="222" t="s">
        <v>782</v>
      </c>
      <c r="C48" s="36">
        <v>104</v>
      </c>
      <c r="D48" s="36">
        <v>99</v>
      </c>
      <c r="E48" s="36">
        <v>105</v>
      </c>
      <c r="F48" s="36">
        <v>104</v>
      </c>
      <c r="G48" s="36">
        <v>107</v>
      </c>
      <c r="H48" s="36">
        <v>102</v>
      </c>
      <c r="I48" s="36">
        <v>96</v>
      </c>
      <c r="J48" s="150">
        <v>105</v>
      </c>
      <c r="K48" s="92">
        <f>VLOOKUP(A48,'[1]District Growth'!$A:$J,5,FALSE)</f>
        <v>109</v>
      </c>
      <c r="L48" s="32">
        <f>VLOOKUP(A48,'[2]District Growth'!$A:$K,6,FALSE)</f>
        <v>105</v>
      </c>
      <c r="M48" s="36">
        <f t="shared" si="2"/>
        <v>-4</v>
      </c>
      <c r="N48" s="38">
        <f t="shared" si="3"/>
        <v>-3.669724770642202E-2</v>
      </c>
    </row>
    <row r="49" spans="1:14" s="3" customFormat="1" x14ac:dyDescent="0.25">
      <c r="A49" s="51">
        <v>2003</v>
      </c>
      <c r="B49" s="221" t="s">
        <v>76</v>
      </c>
      <c r="C49" s="36">
        <v>54</v>
      </c>
      <c r="D49" s="36">
        <v>56</v>
      </c>
      <c r="E49" s="36">
        <v>68</v>
      </c>
      <c r="F49" s="36">
        <v>52</v>
      </c>
      <c r="G49" s="36">
        <v>52</v>
      </c>
      <c r="H49" s="36">
        <v>50</v>
      </c>
      <c r="I49" s="36">
        <v>45</v>
      </c>
      <c r="J49" s="150">
        <v>45</v>
      </c>
      <c r="K49" s="92">
        <f>VLOOKUP(A49,'[1]District Growth'!$A:$J,5,FALSE)</f>
        <v>45</v>
      </c>
      <c r="L49" s="32">
        <f>VLOOKUP(A49,'[2]District Growth'!$A:$K,6,FALSE)</f>
        <v>43</v>
      </c>
      <c r="M49" s="36">
        <f t="shared" si="2"/>
        <v>-2</v>
      </c>
      <c r="N49" s="38">
        <f t="shared" si="3"/>
        <v>-4.4444444444444398E-2</v>
      </c>
    </row>
    <row r="50" spans="1:14" s="3" customFormat="1" x14ac:dyDescent="0.25">
      <c r="A50" s="51">
        <v>85740</v>
      </c>
      <c r="B50" s="222" t="s">
        <v>785</v>
      </c>
      <c r="C50" s="36"/>
      <c r="D50" s="36"/>
      <c r="E50" s="36"/>
      <c r="F50" s="36">
        <v>29</v>
      </c>
      <c r="G50" s="36">
        <v>37</v>
      </c>
      <c r="H50" s="36">
        <v>36</v>
      </c>
      <c r="I50" s="36">
        <v>30</v>
      </c>
      <c r="J50" s="150">
        <v>29</v>
      </c>
      <c r="K50" s="92">
        <f>VLOOKUP(A50,'[1]District Growth'!$A:$J,5,FALSE)</f>
        <v>35</v>
      </c>
      <c r="L50" s="32">
        <f>VLOOKUP(A50,'[2]District Growth'!$A:$K,6,FALSE)</f>
        <v>33</v>
      </c>
      <c r="M50" s="36">
        <f t="shared" si="2"/>
        <v>-2</v>
      </c>
      <c r="N50" s="38">
        <f t="shared" si="3"/>
        <v>-5.7142857142857162E-2</v>
      </c>
    </row>
    <row r="51" spans="1:14" s="3" customFormat="1" x14ac:dyDescent="0.25">
      <c r="A51" s="51">
        <v>2018</v>
      </c>
      <c r="B51" s="221" t="s">
        <v>754</v>
      </c>
      <c r="C51" s="36">
        <v>43</v>
      </c>
      <c r="D51" s="36">
        <v>40</v>
      </c>
      <c r="E51" s="36">
        <v>41</v>
      </c>
      <c r="F51" s="36">
        <v>41</v>
      </c>
      <c r="G51" s="36">
        <v>38</v>
      </c>
      <c r="H51" s="36">
        <v>42</v>
      </c>
      <c r="I51" s="36">
        <v>45</v>
      </c>
      <c r="J51" s="150">
        <v>47</v>
      </c>
      <c r="K51" s="92">
        <f>VLOOKUP(A51,'[1]District Growth'!$A:$J,5,FALSE)</f>
        <v>46</v>
      </c>
      <c r="L51" s="32">
        <f>VLOOKUP(A51,'[2]District Growth'!$A:$K,6,FALSE)</f>
        <v>43</v>
      </c>
      <c r="M51" s="36">
        <f t="shared" si="2"/>
        <v>-3</v>
      </c>
      <c r="N51" s="38">
        <f t="shared" si="3"/>
        <v>-6.5217391304347783E-2</v>
      </c>
    </row>
    <row r="52" spans="1:14" s="3" customFormat="1" x14ac:dyDescent="0.25">
      <c r="A52" s="51">
        <v>30713</v>
      </c>
      <c r="B52" s="222" t="s">
        <v>769</v>
      </c>
      <c r="C52" s="36">
        <v>15</v>
      </c>
      <c r="D52" s="36">
        <v>13</v>
      </c>
      <c r="E52" s="36">
        <v>17</v>
      </c>
      <c r="F52" s="36">
        <v>16</v>
      </c>
      <c r="G52" s="36">
        <v>14</v>
      </c>
      <c r="H52" s="36">
        <v>13</v>
      </c>
      <c r="I52" s="36">
        <v>13</v>
      </c>
      <c r="J52" s="150">
        <v>11</v>
      </c>
      <c r="K52" s="92">
        <f>VLOOKUP(A52,'[1]District Growth'!$A:$J,5,FALSE)</f>
        <v>13</v>
      </c>
      <c r="L52" s="32">
        <f>VLOOKUP(A52,'[2]District Growth'!$A:$K,6,FALSE)</f>
        <v>12</v>
      </c>
      <c r="M52" s="36">
        <f t="shared" si="2"/>
        <v>-1</v>
      </c>
      <c r="N52" s="38">
        <f t="shared" si="3"/>
        <v>-7.6923076923076872E-2</v>
      </c>
    </row>
    <row r="53" spans="1:14" s="3" customFormat="1" x14ac:dyDescent="0.25">
      <c r="A53" s="51">
        <v>1975</v>
      </c>
      <c r="B53" s="221" t="s">
        <v>759</v>
      </c>
      <c r="C53" s="36">
        <v>93</v>
      </c>
      <c r="D53" s="36">
        <v>86</v>
      </c>
      <c r="E53" s="36">
        <v>88</v>
      </c>
      <c r="F53" s="36">
        <v>82</v>
      </c>
      <c r="G53" s="36">
        <v>92</v>
      </c>
      <c r="H53" s="36">
        <v>99</v>
      </c>
      <c r="I53" s="36">
        <v>87</v>
      </c>
      <c r="J53" s="150">
        <v>88</v>
      </c>
      <c r="K53" s="92">
        <f>VLOOKUP(A53,'[1]District Growth'!$A:$J,5,FALSE)</f>
        <v>90</v>
      </c>
      <c r="L53" s="32">
        <f>VLOOKUP(A53,'[2]District Growth'!$A:$K,6,FALSE)</f>
        <v>83</v>
      </c>
      <c r="M53" s="36">
        <f t="shared" si="2"/>
        <v>-7</v>
      </c>
      <c r="N53" s="38">
        <f t="shared" si="3"/>
        <v>-7.7777777777777724E-2</v>
      </c>
    </row>
    <row r="54" spans="1:14" s="3" customFormat="1" x14ac:dyDescent="0.25">
      <c r="A54" s="51">
        <v>2009</v>
      </c>
      <c r="B54" s="222" t="s">
        <v>765</v>
      </c>
      <c r="C54" s="36">
        <v>25</v>
      </c>
      <c r="D54" s="36">
        <v>24</v>
      </c>
      <c r="E54" s="36">
        <v>23</v>
      </c>
      <c r="F54" s="36">
        <v>23</v>
      </c>
      <c r="G54" s="36">
        <v>26</v>
      </c>
      <c r="H54" s="36">
        <v>24</v>
      </c>
      <c r="I54" s="36">
        <v>25</v>
      </c>
      <c r="J54" s="150">
        <v>24</v>
      </c>
      <c r="K54" s="92">
        <f>VLOOKUP(A54,'[1]District Growth'!$A:$J,5,FALSE)</f>
        <v>22</v>
      </c>
      <c r="L54" s="32">
        <f>VLOOKUP(A54,'[2]District Growth'!$A:$K,6,FALSE)</f>
        <v>20</v>
      </c>
      <c r="M54" s="36">
        <f t="shared" si="2"/>
        <v>-2</v>
      </c>
      <c r="N54" s="38">
        <f t="shared" si="3"/>
        <v>-9.0909090909090939E-2</v>
      </c>
    </row>
    <row r="55" spans="1:14" s="3" customFormat="1" x14ac:dyDescent="0.25">
      <c r="A55" s="51">
        <v>30784</v>
      </c>
      <c r="B55" s="222" t="s">
        <v>778</v>
      </c>
      <c r="C55" s="36">
        <v>104</v>
      </c>
      <c r="D55" s="36">
        <v>109</v>
      </c>
      <c r="E55" s="36">
        <v>116</v>
      </c>
      <c r="F55" s="36">
        <v>110</v>
      </c>
      <c r="G55" s="36">
        <v>105</v>
      </c>
      <c r="H55" s="36">
        <v>103</v>
      </c>
      <c r="I55" s="36">
        <v>108</v>
      </c>
      <c r="J55" s="150">
        <v>101</v>
      </c>
      <c r="K55" s="92">
        <f>VLOOKUP(A55,'[1]District Growth'!$A:$J,5,FALSE)</f>
        <v>103</v>
      </c>
      <c r="L55" s="32">
        <f>VLOOKUP(A55,'[2]District Growth'!$A:$K,6,FALSE)</f>
        <v>92</v>
      </c>
      <c r="M55" s="36">
        <f t="shared" si="2"/>
        <v>-11</v>
      </c>
      <c r="N55" s="38">
        <f t="shared" si="3"/>
        <v>-0.10679611650485432</v>
      </c>
    </row>
    <row r="56" spans="1:14" s="3" customFormat="1" x14ac:dyDescent="0.25">
      <c r="A56" s="51">
        <v>22289</v>
      </c>
      <c r="B56" s="222" t="s">
        <v>790</v>
      </c>
      <c r="C56" s="36">
        <v>15</v>
      </c>
      <c r="D56" s="36">
        <v>8</v>
      </c>
      <c r="E56" s="36">
        <v>10</v>
      </c>
      <c r="F56" s="36">
        <v>14</v>
      </c>
      <c r="G56" s="36">
        <v>12</v>
      </c>
      <c r="H56" s="36">
        <v>7</v>
      </c>
      <c r="I56" s="36">
        <v>3</v>
      </c>
      <c r="J56" s="150">
        <v>4</v>
      </c>
      <c r="K56" s="92">
        <f>VLOOKUP(A56,'[1]District Growth'!$A:$J,5,FALSE)</f>
        <v>9</v>
      </c>
      <c r="L56" s="32">
        <f>VLOOKUP(A56,'[2]District Growth'!$A:$K,6,FALSE)</f>
        <v>8</v>
      </c>
      <c r="M56" s="36">
        <f t="shared" si="2"/>
        <v>-1</v>
      </c>
      <c r="N56" s="38">
        <f t="shared" si="3"/>
        <v>-0.11111111111111116</v>
      </c>
    </row>
    <row r="57" spans="1:14" s="3" customFormat="1" x14ac:dyDescent="0.25">
      <c r="A57" s="51">
        <v>58710</v>
      </c>
      <c r="B57" s="222" t="s">
        <v>770</v>
      </c>
      <c r="C57" s="36">
        <v>23</v>
      </c>
      <c r="D57" s="36">
        <v>25</v>
      </c>
      <c r="E57" s="36">
        <v>17</v>
      </c>
      <c r="F57" s="36">
        <v>14</v>
      </c>
      <c r="G57" s="36">
        <v>15</v>
      </c>
      <c r="H57" s="36">
        <v>15</v>
      </c>
      <c r="I57" s="36">
        <v>20</v>
      </c>
      <c r="J57" s="150">
        <v>15</v>
      </c>
      <c r="K57" s="92">
        <f>VLOOKUP(A57,'[1]District Growth'!$A:$J,5,FALSE)</f>
        <v>17</v>
      </c>
      <c r="L57" s="32">
        <f>VLOOKUP(A57,'[2]District Growth'!$A:$K,6,FALSE)</f>
        <v>15</v>
      </c>
      <c r="M57" s="36">
        <f t="shared" si="2"/>
        <v>-2</v>
      </c>
      <c r="N57" s="38">
        <f t="shared" si="3"/>
        <v>-0.11764705882352944</v>
      </c>
    </row>
    <row r="58" spans="1:14" s="3" customFormat="1" x14ac:dyDescent="0.25">
      <c r="A58" s="51">
        <v>58601</v>
      </c>
      <c r="B58" s="221" t="s">
        <v>791</v>
      </c>
      <c r="C58" s="36">
        <v>80</v>
      </c>
      <c r="D58" s="36">
        <v>82</v>
      </c>
      <c r="E58" s="36">
        <v>87</v>
      </c>
      <c r="F58" s="36">
        <v>90</v>
      </c>
      <c r="G58" s="36">
        <v>89</v>
      </c>
      <c r="H58" s="36">
        <v>88</v>
      </c>
      <c r="I58" s="36">
        <v>92</v>
      </c>
      <c r="J58" s="150">
        <v>80</v>
      </c>
      <c r="K58" s="92">
        <f>VLOOKUP(A58,'[1]District Growth'!$A:$J,5,FALSE)</f>
        <v>68</v>
      </c>
      <c r="L58" s="32">
        <f>VLOOKUP(A58,'[2]District Growth'!$A:$K,6,FALSE)</f>
        <v>60</v>
      </c>
      <c r="M58" s="36">
        <f t="shared" si="2"/>
        <v>-8</v>
      </c>
      <c r="N58" s="38">
        <f t="shared" si="3"/>
        <v>-0.11764705882352944</v>
      </c>
    </row>
    <row r="59" spans="1:14" s="3" customFormat="1" x14ac:dyDescent="0.25">
      <c r="A59" s="51">
        <v>2000</v>
      </c>
      <c r="B59" s="221" t="s">
        <v>761</v>
      </c>
      <c r="C59" s="36">
        <v>17</v>
      </c>
      <c r="D59" s="36">
        <v>18</v>
      </c>
      <c r="E59" s="36">
        <v>12</v>
      </c>
      <c r="F59" s="36">
        <v>18</v>
      </c>
      <c r="G59" s="36">
        <v>20</v>
      </c>
      <c r="H59" s="36">
        <v>19</v>
      </c>
      <c r="I59" s="36">
        <v>18</v>
      </c>
      <c r="J59" s="150">
        <v>15</v>
      </c>
      <c r="K59" s="92">
        <f>VLOOKUP(A59,'[1]District Growth'!$A:$J,5,FALSE)</f>
        <v>14</v>
      </c>
      <c r="L59" s="32">
        <f>VLOOKUP(A59,'[2]District Growth'!$A:$K,6,FALSE)</f>
        <v>12</v>
      </c>
      <c r="M59" s="36">
        <f t="shared" si="2"/>
        <v>-2</v>
      </c>
      <c r="N59" s="38">
        <f t="shared" si="3"/>
        <v>-0.1428571428571429</v>
      </c>
    </row>
    <row r="60" spans="1:14" s="3" customFormat="1" x14ac:dyDescent="0.25">
      <c r="A60" s="51">
        <v>1986</v>
      </c>
      <c r="B60" s="221" t="s">
        <v>781</v>
      </c>
      <c r="C60" s="36">
        <v>62</v>
      </c>
      <c r="D60" s="36">
        <v>49</v>
      </c>
      <c r="E60" s="36">
        <v>50</v>
      </c>
      <c r="F60" s="36">
        <v>49</v>
      </c>
      <c r="G60" s="36">
        <v>47</v>
      </c>
      <c r="H60" s="36">
        <v>39</v>
      </c>
      <c r="I60" s="36">
        <v>47</v>
      </c>
      <c r="J60" s="150">
        <v>42</v>
      </c>
      <c r="K60" s="92">
        <f>VLOOKUP(A60,'[1]District Growth'!$A:$J,5,FALSE)</f>
        <v>40</v>
      </c>
      <c r="L60" s="32">
        <f>VLOOKUP(A60,'[2]District Growth'!$A:$K,6,FALSE)</f>
        <v>34</v>
      </c>
      <c r="M60" s="36">
        <f t="shared" si="2"/>
        <v>-6</v>
      </c>
      <c r="N60" s="38">
        <f t="shared" si="3"/>
        <v>-0.15000000000000002</v>
      </c>
    </row>
    <row r="61" spans="1:14" s="3" customFormat="1" x14ac:dyDescent="0.25">
      <c r="A61" s="51">
        <v>78818</v>
      </c>
      <c r="B61" s="221" t="s">
        <v>789</v>
      </c>
      <c r="C61" s="36">
        <v>22</v>
      </c>
      <c r="D61" s="36">
        <v>24</v>
      </c>
      <c r="E61" s="36">
        <v>25</v>
      </c>
      <c r="F61" s="36">
        <v>22</v>
      </c>
      <c r="G61" s="36">
        <v>18</v>
      </c>
      <c r="H61" s="36">
        <v>17</v>
      </c>
      <c r="I61" s="36">
        <v>17</v>
      </c>
      <c r="J61" s="150">
        <v>20</v>
      </c>
      <c r="K61" s="92">
        <f>VLOOKUP(A61,'[1]District Growth'!$A:$J,5,FALSE)</f>
        <v>22</v>
      </c>
      <c r="L61" s="32">
        <f>VLOOKUP(A61,'[2]District Growth'!$A:$K,6,FALSE)</f>
        <v>18</v>
      </c>
      <c r="M61" s="36">
        <f t="shared" si="2"/>
        <v>-4</v>
      </c>
      <c r="N61" s="38">
        <f t="shared" si="3"/>
        <v>-0.18181818181818177</v>
      </c>
    </row>
    <row r="62" spans="1:14" s="3" customFormat="1" x14ac:dyDescent="0.25">
      <c r="A62" s="51">
        <v>88468</v>
      </c>
      <c r="B62" s="221" t="s">
        <v>775</v>
      </c>
      <c r="C62" s="36"/>
      <c r="D62" s="36"/>
      <c r="E62" s="36"/>
      <c r="F62" s="36"/>
      <c r="G62" s="36"/>
      <c r="H62" s="36"/>
      <c r="I62" s="36">
        <v>37</v>
      </c>
      <c r="J62" s="150">
        <v>30</v>
      </c>
      <c r="K62" s="92">
        <f>VLOOKUP(A62,'[1]District Growth'!$A:$J,5,FALSE)</f>
        <v>14</v>
      </c>
      <c r="L62" s="32">
        <f>VLOOKUP(A62,'[2]District Growth'!$A:$K,6,FALSE)</f>
        <v>11</v>
      </c>
      <c r="M62" s="36">
        <f t="shared" si="2"/>
        <v>-3</v>
      </c>
      <c r="N62" s="38">
        <f t="shared" si="3"/>
        <v>-0.2142857142857143</v>
      </c>
    </row>
    <row r="63" spans="1:14" s="3" customFormat="1" x14ac:dyDescent="0.25">
      <c r="A63" s="96">
        <v>90016</v>
      </c>
      <c r="B63" s="222" t="s">
        <v>783</v>
      </c>
      <c r="C63" s="36"/>
      <c r="D63" s="36"/>
      <c r="E63" s="36"/>
      <c r="F63" s="36"/>
      <c r="G63" s="36"/>
      <c r="H63" s="36"/>
      <c r="I63" s="36"/>
      <c r="J63" s="191">
        <f>VLOOKUP(A63,'[1]District Growth'!$A:$J,4,FALSE)</f>
        <v>0</v>
      </c>
      <c r="K63" s="92">
        <f>VLOOKUP(A63,'[1]District Growth'!$A:$J,5,FALSE)</f>
        <v>23</v>
      </c>
      <c r="L63" s="32">
        <f>VLOOKUP(A63,'[2]District Growth'!$A:$K,6,FALSE)</f>
        <v>18</v>
      </c>
      <c r="M63" s="36">
        <f t="shared" si="2"/>
        <v>-5</v>
      </c>
      <c r="N63" s="38">
        <f t="shared" si="3"/>
        <v>-0.21739130434782605</v>
      </c>
    </row>
    <row r="64" spans="1:14" s="3" customFormat="1" x14ac:dyDescent="0.25">
      <c r="A64" s="51">
        <v>1999</v>
      </c>
      <c r="B64" s="221" t="s">
        <v>792</v>
      </c>
      <c r="C64" s="36">
        <v>40</v>
      </c>
      <c r="D64" s="36">
        <v>37</v>
      </c>
      <c r="E64" s="36">
        <v>34</v>
      </c>
      <c r="F64" s="36">
        <v>32</v>
      </c>
      <c r="G64" s="36">
        <v>25</v>
      </c>
      <c r="H64" s="36">
        <v>23</v>
      </c>
      <c r="I64" s="36">
        <v>19</v>
      </c>
      <c r="J64" s="152">
        <v>11</v>
      </c>
      <c r="K64" s="92">
        <f>VLOOKUP(A64,'[1]District Growth'!$A:$J,5,FALSE)</f>
        <v>12</v>
      </c>
      <c r="L64" s="32">
        <f>VLOOKUP(A64,'[2]District Growth'!$A:$K,6,FALSE)</f>
        <v>9</v>
      </c>
      <c r="M64" s="36">
        <f t="shared" si="2"/>
        <v>-3</v>
      </c>
      <c r="N64" s="38">
        <f t="shared" si="3"/>
        <v>-0.25</v>
      </c>
    </row>
    <row r="65" spans="1:14" s="3" customFormat="1" x14ac:dyDescent="0.25">
      <c r="A65" s="51">
        <v>83246</v>
      </c>
      <c r="B65" s="221" t="s">
        <v>788</v>
      </c>
      <c r="C65" s="36">
        <v>14</v>
      </c>
      <c r="D65" s="36">
        <v>11</v>
      </c>
      <c r="E65" s="36">
        <v>11</v>
      </c>
      <c r="F65" s="36">
        <v>12</v>
      </c>
      <c r="G65" s="36">
        <v>10</v>
      </c>
      <c r="H65" s="36">
        <v>11</v>
      </c>
      <c r="I65" s="36">
        <v>12</v>
      </c>
      <c r="J65" s="152">
        <v>12</v>
      </c>
      <c r="K65" s="92">
        <f>VLOOKUP(A65,'[1]District Growth'!$A:$J,5,FALSE)</f>
        <v>11</v>
      </c>
      <c r="L65" s="32">
        <f>VLOOKUP(A65,'[2]District Growth'!$A:$K,6,FALSE)</f>
        <v>8</v>
      </c>
      <c r="M65" s="36">
        <f t="shared" si="2"/>
        <v>-3</v>
      </c>
      <c r="N65" s="38">
        <f t="shared" si="3"/>
        <v>-0.27272727272727271</v>
      </c>
    </row>
    <row r="66" spans="1:14" s="3" customFormat="1" x14ac:dyDescent="0.25">
      <c r="B66" s="88" t="s">
        <v>793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/>
      <c r="K66" s="92"/>
      <c r="L66" s="22"/>
      <c r="M66" s="22"/>
      <c r="N66" s="172"/>
    </row>
    <row r="67" spans="1:14" s="3" customFormat="1" x14ac:dyDescent="0.25">
      <c r="B67" s="88" t="s">
        <v>794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/>
      <c r="K67" s="36"/>
      <c r="L67" s="22"/>
      <c r="M67" s="22"/>
      <c r="N67" s="172"/>
    </row>
    <row r="68" spans="1:14" s="3" customFormat="1" x14ac:dyDescent="0.25">
      <c r="B68" s="88" t="s">
        <v>795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/>
      <c r="K68" s="36"/>
      <c r="L68" s="22"/>
      <c r="M68" s="22"/>
      <c r="N68" s="172"/>
    </row>
    <row r="69" spans="1:14" s="3" customFormat="1" x14ac:dyDescent="0.25">
      <c r="B69" s="88" t="s">
        <v>796</v>
      </c>
      <c r="C69" s="36">
        <v>26</v>
      </c>
      <c r="D69" s="36">
        <v>23</v>
      </c>
      <c r="E69" s="36">
        <v>21</v>
      </c>
      <c r="F69" s="36">
        <v>23</v>
      </c>
      <c r="G69" s="36">
        <v>26</v>
      </c>
      <c r="H69" s="36">
        <v>0</v>
      </c>
      <c r="I69" s="36">
        <v>0</v>
      </c>
      <c r="J69" s="36"/>
      <c r="K69" s="36"/>
      <c r="L69" s="22"/>
      <c r="M69" s="22"/>
      <c r="N69" s="172"/>
    </row>
    <row r="70" spans="1:14" s="3" customFormat="1" x14ac:dyDescent="0.25">
      <c r="B70" s="88" t="s">
        <v>797</v>
      </c>
      <c r="C70" s="36">
        <v>11</v>
      </c>
      <c r="D70" s="36">
        <v>11</v>
      </c>
      <c r="E70" s="36">
        <v>7</v>
      </c>
      <c r="F70" s="36">
        <v>6</v>
      </c>
      <c r="G70" s="36">
        <v>6</v>
      </c>
      <c r="H70" s="36">
        <v>0</v>
      </c>
      <c r="I70" s="36">
        <v>0</v>
      </c>
      <c r="J70" s="36"/>
      <c r="K70" s="36"/>
      <c r="L70" s="22"/>
      <c r="M70" s="22"/>
      <c r="N70" s="172"/>
    </row>
    <row r="71" spans="1:14" s="3" customFormat="1" x14ac:dyDescent="0.25">
      <c r="B71" s="88" t="s">
        <v>798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22"/>
      <c r="M71" s="22"/>
      <c r="N71" s="172"/>
    </row>
    <row r="72" spans="1:14" s="3" customFormat="1" x14ac:dyDescent="0.25">
      <c r="B72" s="88" t="s">
        <v>799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22"/>
      <c r="M72" s="22"/>
      <c r="N72" s="172"/>
    </row>
    <row r="73" spans="1:14" s="3" customFormat="1" x14ac:dyDescent="0.25">
      <c r="B73" s="88" t="s">
        <v>800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22"/>
      <c r="M73" s="22"/>
      <c r="N73" s="172"/>
    </row>
    <row r="74" spans="1:14" s="3" customFormat="1" x14ac:dyDescent="0.25">
      <c r="B74" s="88" t="s">
        <v>801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/>
      <c r="K74" s="36"/>
      <c r="L74" s="22"/>
      <c r="M74" s="22"/>
      <c r="N74" s="172"/>
    </row>
    <row r="75" spans="1:14" s="3" customFormat="1" x14ac:dyDescent="0.25">
      <c r="B75" s="88" t="s">
        <v>802</v>
      </c>
      <c r="C75" s="36">
        <v>46</v>
      </c>
      <c r="D75" s="36">
        <v>23</v>
      </c>
      <c r="E75" s="36">
        <v>18</v>
      </c>
      <c r="F75" s="36">
        <v>14</v>
      </c>
      <c r="G75" s="36">
        <v>13</v>
      </c>
      <c r="H75" s="36">
        <v>0</v>
      </c>
      <c r="I75" s="36">
        <v>0</v>
      </c>
      <c r="J75" s="36"/>
      <c r="K75" s="36"/>
      <c r="L75" s="22"/>
      <c r="M75" s="22"/>
      <c r="N75" s="172"/>
    </row>
    <row r="76" spans="1:14" s="3" customFormat="1" x14ac:dyDescent="0.25">
      <c r="B76" s="88" t="s">
        <v>803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22"/>
      <c r="M76" s="22"/>
      <c r="N76" s="172"/>
    </row>
    <row r="77" spans="1:14" s="3" customFormat="1" x14ac:dyDescent="0.25">
      <c r="B77" s="88" t="s">
        <v>804</v>
      </c>
      <c r="C77" s="36">
        <v>15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/>
      <c r="K77" s="36"/>
      <c r="L77" s="22"/>
      <c r="M77" s="22"/>
      <c r="N77" s="172"/>
    </row>
    <row r="78" spans="1:14" s="3" customFormat="1" x14ac:dyDescent="0.25">
      <c r="B78" s="88" t="s">
        <v>805</v>
      </c>
      <c r="C78" s="36">
        <v>10</v>
      </c>
      <c r="D78" s="36">
        <v>8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/>
      <c r="K78" s="41"/>
      <c r="L78" s="56"/>
      <c r="M78" s="36"/>
      <c r="N78" s="38"/>
    </row>
    <row r="79" spans="1:14" s="3" customFormat="1" x14ac:dyDescent="0.25">
      <c r="B79" s="27"/>
      <c r="C79" s="36"/>
      <c r="D79" s="36"/>
      <c r="E79" s="36"/>
      <c r="F79" s="36"/>
      <c r="G79" s="36"/>
      <c r="H79" s="36"/>
      <c r="I79" s="36"/>
      <c r="J79" s="22"/>
      <c r="K79" s="22"/>
      <c r="L79" s="22"/>
      <c r="M79" s="22"/>
      <c r="N79" s="172"/>
    </row>
    <row r="80" spans="1:14" s="3" customFormat="1" x14ac:dyDescent="0.25">
      <c r="B80" s="57" t="s">
        <v>14</v>
      </c>
      <c r="C80" s="32">
        <f t="shared" ref="C80:M80" si="4">SUM(C3:C79)</f>
        <v>2825</v>
      </c>
      <c r="D80" s="156">
        <f t="shared" si="4"/>
        <v>2672</v>
      </c>
      <c r="E80" s="156">
        <f t="shared" si="4"/>
        <v>2574</v>
      </c>
      <c r="F80" s="156">
        <f t="shared" si="4"/>
        <v>2560</v>
      </c>
      <c r="G80" s="43">
        <f t="shared" si="4"/>
        <v>2635</v>
      </c>
      <c r="H80" s="156">
        <f t="shared" si="4"/>
        <v>2564</v>
      </c>
      <c r="I80" s="156">
        <f t="shared" si="4"/>
        <v>2544</v>
      </c>
      <c r="J80" s="156">
        <f t="shared" si="4"/>
        <v>2386</v>
      </c>
      <c r="K80" s="43">
        <f t="shared" si="4"/>
        <v>2532</v>
      </c>
      <c r="L80" s="43">
        <f t="shared" si="4"/>
        <v>2602</v>
      </c>
      <c r="M80" s="32">
        <f t="shared" si="4"/>
        <v>70</v>
      </c>
      <c r="N80" s="38">
        <f>(L80/K80)-1</f>
        <v>2.7646129541864184E-2</v>
      </c>
    </row>
    <row r="81" spans="2:14" s="3" customFormat="1" x14ac:dyDescent="0.25">
      <c r="B81" s="28"/>
      <c r="C81" s="36"/>
      <c r="D81" s="36">
        <f t="shared" ref="D81:L81" si="5">D80-C80</f>
        <v>-153</v>
      </c>
      <c r="E81" s="36">
        <f t="shared" si="5"/>
        <v>-98</v>
      </c>
      <c r="F81" s="36">
        <f t="shared" si="5"/>
        <v>-14</v>
      </c>
      <c r="G81" s="36">
        <f t="shared" si="5"/>
        <v>75</v>
      </c>
      <c r="H81" s="36">
        <f t="shared" si="5"/>
        <v>-71</v>
      </c>
      <c r="I81" s="36">
        <f t="shared" si="5"/>
        <v>-20</v>
      </c>
      <c r="J81" s="36">
        <f t="shared" si="5"/>
        <v>-158</v>
      </c>
      <c r="K81" s="36">
        <f t="shared" si="5"/>
        <v>146</v>
      </c>
      <c r="L81" s="36">
        <f t="shared" si="5"/>
        <v>70</v>
      </c>
      <c r="M81" s="22"/>
      <c r="N81" s="172"/>
    </row>
    <row r="82" spans="2:14" s="3" customFormat="1" x14ac:dyDescent="0.25">
      <c r="B82" s="46" t="s">
        <v>15</v>
      </c>
      <c r="C82" s="36"/>
      <c r="D82" s="36"/>
      <c r="E82" s="36"/>
      <c r="F82" s="36"/>
      <c r="G82" s="36"/>
      <c r="H82" s="36"/>
      <c r="I82" s="36"/>
      <c r="J82" s="22"/>
      <c r="K82" s="22"/>
      <c r="L82" s="22"/>
      <c r="M82" s="22"/>
      <c r="N82" s="36"/>
    </row>
    <row r="83" spans="2:14" s="3" customFormat="1" x14ac:dyDescent="0.25">
      <c r="B83" s="47" t="s">
        <v>16</v>
      </c>
      <c r="C83" s="36"/>
      <c r="D83" s="36"/>
      <c r="E83" s="36"/>
      <c r="F83" s="36"/>
      <c r="G83" s="36"/>
      <c r="H83" s="36"/>
      <c r="I83" s="36"/>
      <c r="J83" s="22"/>
      <c r="K83" s="22"/>
      <c r="L83" s="22"/>
      <c r="M83" s="22"/>
      <c r="N83" s="36"/>
    </row>
    <row r="84" spans="2:14" s="3" customFormat="1" x14ac:dyDescent="0.25">
      <c r="B84" s="48" t="s">
        <v>17</v>
      </c>
      <c r="C84" s="36"/>
      <c r="D84" s="36"/>
      <c r="E84" s="36"/>
      <c r="F84" s="36"/>
      <c r="G84" s="36"/>
      <c r="H84" s="36"/>
      <c r="I84" s="36"/>
      <c r="J84" s="22"/>
      <c r="K84" s="22"/>
      <c r="L84" s="22"/>
      <c r="M84" s="22"/>
      <c r="N84" s="36"/>
    </row>
    <row r="85" spans="2:14" s="3" customFormat="1" x14ac:dyDescent="0.25">
      <c r="B85" s="223" t="s">
        <v>18</v>
      </c>
      <c r="J85" s="24"/>
      <c r="K85" s="24"/>
      <c r="L85" s="24"/>
      <c r="M85" s="24"/>
      <c r="N85" s="30"/>
    </row>
    <row r="86" spans="2:14" s="3" customFormat="1" x14ac:dyDescent="0.25">
      <c r="B86" s="49" t="s">
        <v>19</v>
      </c>
      <c r="J86" s="24"/>
      <c r="K86" s="24"/>
      <c r="L86" s="24"/>
      <c r="M86" s="24"/>
      <c r="N86" s="30"/>
    </row>
    <row r="87" spans="2:14" s="3" customFormat="1" x14ac:dyDescent="0.25">
      <c r="B87" s="50" t="s">
        <v>20</v>
      </c>
      <c r="J87" s="24"/>
      <c r="K87" s="24"/>
      <c r="L87" s="24"/>
      <c r="M87" s="24"/>
      <c r="N87" s="30"/>
    </row>
    <row r="88" spans="2:14" s="3" customFormat="1" x14ac:dyDescent="0.25">
      <c r="J88" s="24"/>
      <c r="K88" s="24"/>
      <c r="L88" s="24"/>
      <c r="M88" s="24"/>
      <c r="N88" s="30"/>
    </row>
    <row r="89" spans="2:14" s="3" customFormat="1" x14ac:dyDescent="0.25"/>
  </sheetData>
  <sortState xmlns:xlrd2="http://schemas.microsoft.com/office/spreadsheetml/2017/richdata2" ref="A3:N78">
    <sortCondition descending="1" ref="N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R70"/>
  <sheetViews>
    <sheetView workbookViewId="0"/>
  </sheetViews>
  <sheetFormatPr defaultRowHeight="15" x14ac:dyDescent="0.3"/>
  <cols>
    <col min="2" max="2" width="31.375" customWidth="1"/>
    <col min="3" max="11" width="8.5" customWidth="1"/>
    <col min="12" max="12" width="10.125" customWidth="1"/>
    <col min="13" max="13" width="10.5" customWidth="1"/>
    <col min="14" max="14" width="8.5" customWidth="1"/>
    <col min="15" max="15" width="8.5" style="44" customWidth="1"/>
    <col min="16" max="16" width="10.875" customWidth="1"/>
  </cols>
  <sheetData>
    <row r="1" spans="1:14" s="3" customFormat="1" x14ac:dyDescent="0.25">
      <c r="B1" s="55" t="s">
        <v>806</v>
      </c>
      <c r="C1" s="216"/>
      <c r="D1" s="216"/>
      <c r="E1" s="216"/>
      <c r="F1" s="216"/>
      <c r="G1" s="216"/>
      <c r="H1" s="217"/>
      <c r="I1" s="217"/>
      <c r="J1" s="22"/>
      <c r="K1" s="22"/>
      <c r="L1" s="23"/>
      <c r="M1" s="22"/>
      <c r="N1" s="218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3" customFormat="1" x14ac:dyDescent="0.25">
      <c r="A3" s="51">
        <v>2057</v>
      </c>
      <c r="B3" s="87" t="s">
        <v>807</v>
      </c>
      <c r="C3" s="36">
        <v>27</v>
      </c>
      <c r="D3" s="36">
        <v>24</v>
      </c>
      <c r="E3" s="36">
        <v>23</v>
      </c>
      <c r="F3" s="36">
        <v>23</v>
      </c>
      <c r="G3" s="36">
        <v>28</v>
      </c>
      <c r="H3" s="36">
        <v>29</v>
      </c>
      <c r="I3" s="36">
        <v>24</v>
      </c>
      <c r="J3" s="150">
        <v>25</v>
      </c>
      <c r="K3" s="92">
        <f>VLOOKUP(A3,'[1]District Growth'!$A:$J,5,FALSE)</f>
        <v>18</v>
      </c>
      <c r="L3" s="32">
        <f>VLOOKUP(A3,'[2]District Growth'!$A:$K,6,FALSE)</f>
        <v>28</v>
      </c>
      <c r="M3" s="36">
        <f t="shared" ref="M3:M41" si="0">L3-K3</f>
        <v>10</v>
      </c>
      <c r="N3" s="38">
        <f t="shared" ref="N3:N41" si="1">(L3/K3)-1</f>
        <v>0.55555555555555558</v>
      </c>
    </row>
    <row r="4" spans="1:14" s="3" customFormat="1" x14ac:dyDescent="0.25">
      <c r="A4" s="51">
        <v>2037</v>
      </c>
      <c r="B4" s="219" t="s">
        <v>811</v>
      </c>
      <c r="C4" s="36">
        <v>28</v>
      </c>
      <c r="D4" s="36">
        <v>28</v>
      </c>
      <c r="E4" s="36">
        <v>21</v>
      </c>
      <c r="F4" s="36">
        <v>26</v>
      </c>
      <c r="G4" s="36">
        <v>34</v>
      </c>
      <c r="H4" s="36">
        <v>39</v>
      </c>
      <c r="I4" s="36">
        <v>32</v>
      </c>
      <c r="J4" s="150">
        <v>30</v>
      </c>
      <c r="K4" s="92">
        <f>VLOOKUP(A4,'[1]District Growth'!$A:$J,5,FALSE)</f>
        <v>32</v>
      </c>
      <c r="L4" s="32">
        <f>VLOOKUP(A4,'[2]District Growth'!$A:$K,6,FALSE)</f>
        <v>41</v>
      </c>
      <c r="M4" s="36">
        <f t="shared" si="0"/>
        <v>9</v>
      </c>
      <c r="N4" s="38">
        <f t="shared" si="1"/>
        <v>0.28125</v>
      </c>
    </row>
    <row r="5" spans="1:14" s="3" customFormat="1" x14ac:dyDescent="0.25">
      <c r="A5" s="51">
        <v>2027</v>
      </c>
      <c r="B5" s="87" t="s">
        <v>812</v>
      </c>
      <c r="C5" s="36">
        <v>24</v>
      </c>
      <c r="D5" s="36">
        <v>21</v>
      </c>
      <c r="E5" s="36">
        <v>26</v>
      </c>
      <c r="F5" s="36">
        <v>26</v>
      </c>
      <c r="G5" s="36">
        <v>23</v>
      </c>
      <c r="H5" s="36">
        <v>24</v>
      </c>
      <c r="I5" s="36">
        <v>25</v>
      </c>
      <c r="J5" s="150">
        <v>26</v>
      </c>
      <c r="K5" s="92">
        <f>VLOOKUP(A5,'[1]District Growth'!$A:$J,5,FALSE)</f>
        <v>23</v>
      </c>
      <c r="L5" s="32">
        <f>VLOOKUP(A5,'[2]District Growth'!$A:$K,6,FALSE)</f>
        <v>28</v>
      </c>
      <c r="M5" s="36">
        <f t="shared" si="0"/>
        <v>5</v>
      </c>
      <c r="N5" s="38">
        <f t="shared" si="1"/>
        <v>0.21739130434782616</v>
      </c>
    </row>
    <row r="6" spans="1:14" s="3" customFormat="1" x14ac:dyDescent="0.25">
      <c r="A6" s="51">
        <v>2042</v>
      </c>
      <c r="B6" s="87" t="s">
        <v>808</v>
      </c>
      <c r="C6" s="36">
        <v>62</v>
      </c>
      <c r="D6" s="36">
        <v>55</v>
      </c>
      <c r="E6" s="36">
        <v>48</v>
      </c>
      <c r="F6" s="36">
        <v>41</v>
      </c>
      <c r="G6" s="36">
        <v>36</v>
      </c>
      <c r="H6" s="36">
        <v>35</v>
      </c>
      <c r="I6" s="36">
        <v>35</v>
      </c>
      <c r="J6" s="150">
        <v>33</v>
      </c>
      <c r="K6" s="92">
        <f>VLOOKUP(A6,'[1]District Growth'!$A:$J,5,FALSE)</f>
        <v>36</v>
      </c>
      <c r="L6" s="32">
        <f>VLOOKUP(A6,'[2]District Growth'!$A:$K,6,FALSE)</f>
        <v>43</v>
      </c>
      <c r="M6" s="36">
        <f t="shared" si="0"/>
        <v>7</v>
      </c>
      <c r="N6" s="38">
        <f t="shared" si="1"/>
        <v>0.19444444444444442</v>
      </c>
    </row>
    <row r="7" spans="1:14" s="3" customFormat="1" x14ac:dyDescent="0.25">
      <c r="A7" s="51">
        <v>2032</v>
      </c>
      <c r="B7" s="87" t="s">
        <v>816</v>
      </c>
      <c r="C7" s="36">
        <v>60</v>
      </c>
      <c r="D7" s="36">
        <v>57</v>
      </c>
      <c r="E7" s="36">
        <v>55</v>
      </c>
      <c r="F7" s="36">
        <v>54</v>
      </c>
      <c r="G7" s="36">
        <v>51</v>
      </c>
      <c r="H7" s="36">
        <v>51</v>
      </c>
      <c r="I7" s="36">
        <v>56</v>
      </c>
      <c r="J7" s="150">
        <v>52</v>
      </c>
      <c r="K7" s="92">
        <f>VLOOKUP(A7,'[1]District Growth'!$A:$J,5,FALSE)</f>
        <v>53</v>
      </c>
      <c r="L7" s="32">
        <f>VLOOKUP(A7,'[2]District Growth'!$A:$K,6,FALSE)</f>
        <v>61</v>
      </c>
      <c r="M7" s="36">
        <f t="shared" si="0"/>
        <v>8</v>
      </c>
      <c r="N7" s="38">
        <f t="shared" si="1"/>
        <v>0.15094339622641506</v>
      </c>
    </row>
    <row r="8" spans="1:14" s="3" customFormat="1" x14ac:dyDescent="0.25">
      <c r="A8" s="51">
        <v>59884</v>
      </c>
      <c r="B8" s="87" t="s">
        <v>814</v>
      </c>
      <c r="C8" s="36">
        <v>15</v>
      </c>
      <c r="D8" s="36">
        <v>19</v>
      </c>
      <c r="E8" s="36">
        <v>23</v>
      </c>
      <c r="F8" s="36">
        <v>22</v>
      </c>
      <c r="G8" s="36">
        <v>23</v>
      </c>
      <c r="H8" s="36">
        <v>26</v>
      </c>
      <c r="I8" s="36">
        <v>27</v>
      </c>
      <c r="J8" s="150">
        <v>28</v>
      </c>
      <c r="K8" s="92">
        <f>VLOOKUP(A8,'[1]District Growth'!$A:$J,5,FALSE)</f>
        <v>26</v>
      </c>
      <c r="L8" s="32">
        <f>VLOOKUP(A8,'[2]District Growth'!$A:$K,6,FALSE)</f>
        <v>29</v>
      </c>
      <c r="M8" s="36">
        <f t="shared" si="0"/>
        <v>3</v>
      </c>
      <c r="N8" s="38">
        <f t="shared" si="1"/>
        <v>0.11538461538461542</v>
      </c>
    </row>
    <row r="9" spans="1:14" s="3" customFormat="1" x14ac:dyDescent="0.25">
      <c r="A9" s="51">
        <v>31063</v>
      </c>
      <c r="B9" s="219" t="s">
        <v>822</v>
      </c>
      <c r="C9" s="36">
        <v>40</v>
      </c>
      <c r="D9" s="36">
        <v>37</v>
      </c>
      <c r="E9" s="36">
        <v>36</v>
      </c>
      <c r="F9" s="36">
        <v>28</v>
      </c>
      <c r="G9" s="36">
        <v>26</v>
      </c>
      <c r="H9" s="36">
        <v>23</v>
      </c>
      <c r="I9" s="36">
        <v>20</v>
      </c>
      <c r="J9" s="150">
        <v>24</v>
      </c>
      <c r="K9" s="92">
        <f>VLOOKUP(A9,'[1]District Growth'!$A:$J,5,FALSE)</f>
        <v>28</v>
      </c>
      <c r="L9" s="32">
        <f>VLOOKUP(A9,'[2]District Growth'!$A:$K,6,FALSE)</f>
        <v>31</v>
      </c>
      <c r="M9" s="36">
        <f t="shared" si="0"/>
        <v>3</v>
      </c>
      <c r="N9" s="38">
        <f t="shared" si="1"/>
        <v>0.10714285714285721</v>
      </c>
    </row>
    <row r="10" spans="1:14" s="3" customFormat="1" x14ac:dyDescent="0.25">
      <c r="A10" s="51">
        <v>2051</v>
      </c>
      <c r="B10" s="87" t="s">
        <v>813</v>
      </c>
      <c r="C10" s="36">
        <v>47</v>
      </c>
      <c r="D10" s="36">
        <v>51</v>
      </c>
      <c r="E10" s="36">
        <v>51</v>
      </c>
      <c r="F10" s="36">
        <v>51</v>
      </c>
      <c r="G10" s="36">
        <v>50</v>
      </c>
      <c r="H10" s="36">
        <v>43</v>
      </c>
      <c r="I10" s="36">
        <v>53</v>
      </c>
      <c r="J10" s="150">
        <v>51</v>
      </c>
      <c r="K10" s="92">
        <f>VLOOKUP(A10,'[1]District Growth'!$A:$J,5,FALSE)</f>
        <v>38</v>
      </c>
      <c r="L10" s="32">
        <f>VLOOKUP(A10,'[2]District Growth'!$A:$K,6,FALSE)</f>
        <v>42</v>
      </c>
      <c r="M10" s="36">
        <f t="shared" si="0"/>
        <v>4</v>
      </c>
      <c r="N10" s="38">
        <f t="shared" si="1"/>
        <v>0.10526315789473695</v>
      </c>
    </row>
    <row r="11" spans="1:14" s="3" customFormat="1" x14ac:dyDescent="0.25">
      <c r="A11" s="51">
        <v>2050</v>
      </c>
      <c r="B11" s="87" t="s">
        <v>809</v>
      </c>
      <c r="C11" s="36">
        <v>29</v>
      </c>
      <c r="D11" s="36">
        <v>33</v>
      </c>
      <c r="E11" s="36">
        <v>28</v>
      </c>
      <c r="F11" s="36">
        <v>23</v>
      </c>
      <c r="G11" s="36">
        <v>23</v>
      </c>
      <c r="H11" s="36">
        <v>27</v>
      </c>
      <c r="I11" s="36">
        <v>30</v>
      </c>
      <c r="J11" s="150">
        <v>26</v>
      </c>
      <c r="K11" s="92">
        <f>VLOOKUP(A11,'[1]District Growth'!$A:$J,5,FALSE)</f>
        <v>25</v>
      </c>
      <c r="L11" s="32">
        <f>VLOOKUP(A11,'[2]District Growth'!$A:$K,6,FALSE)</f>
        <v>27</v>
      </c>
      <c r="M11" s="36">
        <f t="shared" si="0"/>
        <v>2</v>
      </c>
      <c r="N11" s="38">
        <f t="shared" si="1"/>
        <v>8.0000000000000071E-2</v>
      </c>
    </row>
    <row r="12" spans="1:14" s="3" customFormat="1" x14ac:dyDescent="0.25">
      <c r="A12" s="51">
        <v>2054</v>
      </c>
      <c r="B12" s="87" t="s">
        <v>810</v>
      </c>
      <c r="C12" s="36">
        <v>11</v>
      </c>
      <c r="D12" s="36">
        <v>20</v>
      </c>
      <c r="E12" s="36">
        <v>21</v>
      </c>
      <c r="F12" s="36">
        <v>25</v>
      </c>
      <c r="G12" s="36">
        <v>21</v>
      </c>
      <c r="H12" s="36">
        <v>27</v>
      </c>
      <c r="I12" s="36">
        <v>24</v>
      </c>
      <c r="J12" s="150">
        <v>28</v>
      </c>
      <c r="K12" s="92">
        <f>VLOOKUP(A12,'[1]District Growth'!$A:$J,5,FALSE)</f>
        <v>27</v>
      </c>
      <c r="L12" s="32">
        <f>VLOOKUP(A12,'[2]District Growth'!$A:$K,6,FALSE)</f>
        <v>29</v>
      </c>
      <c r="M12" s="36">
        <f t="shared" si="0"/>
        <v>2</v>
      </c>
      <c r="N12" s="38">
        <f t="shared" si="1"/>
        <v>7.4074074074074181E-2</v>
      </c>
    </row>
    <row r="13" spans="1:14" s="3" customFormat="1" x14ac:dyDescent="0.25">
      <c r="A13" s="51">
        <v>2019</v>
      </c>
      <c r="B13" s="87" t="s">
        <v>815</v>
      </c>
      <c r="C13" s="36">
        <v>257</v>
      </c>
      <c r="D13" s="36">
        <v>249</v>
      </c>
      <c r="E13" s="36">
        <v>244</v>
      </c>
      <c r="F13" s="36">
        <v>244</v>
      </c>
      <c r="G13" s="36">
        <v>242</v>
      </c>
      <c r="H13" s="36">
        <v>244</v>
      </c>
      <c r="I13" s="36">
        <v>231</v>
      </c>
      <c r="J13" s="150">
        <v>236</v>
      </c>
      <c r="K13" s="92">
        <f>VLOOKUP(A13,'[1]District Growth'!$A:$J,5,FALSE)</f>
        <v>246</v>
      </c>
      <c r="L13" s="32">
        <f>VLOOKUP(A13,'[2]District Growth'!$A:$K,6,FALSE)</f>
        <v>262</v>
      </c>
      <c r="M13" s="36">
        <f t="shared" si="0"/>
        <v>16</v>
      </c>
      <c r="N13" s="38">
        <f t="shared" si="1"/>
        <v>6.5040650406503975E-2</v>
      </c>
    </row>
    <row r="14" spans="1:14" s="3" customFormat="1" x14ac:dyDescent="0.25">
      <c r="A14" s="51">
        <v>79011</v>
      </c>
      <c r="B14" s="87" t="s">
        <v>834</v>
      </c>
      <c r="C14" s="36">
        <v>17</v>
      </c>
      <c r="D14" s="36">
        <v>18</v>
      </c>
      <c r="E14" s="36">
        <v>22</v>
      </c>
      <c r="F14" s="36">
        <v>20</v>
      </c>
      <c r="G14" s="36">
        <v>18</v>
      </c>
      <c r="H14" s="36">
        <v>19</v>
      </c>
      <c r="I14" s="36">
        <v>18</v>
      </c>
      <c r="J14" s="150">
        <v>18</v>
      </c>
      <c r="K14" s="92">
        <f>VLOOKUP(A14,'[1]District Growth'!$A:$J,5,FALSE)</f>
        <v>22</v>
      </c>
      <c r="L14" s="32">
        <f>VLOOKUP(A14,'[2]District Growth'!$A:$K,6,FALSE)</f>
        <v>23</v>
      </c>
      <c r="M14" s="36">
        <f t="shared" si="0"/>
        <v>1</v>
      </c>
      <c r="N14" s="38">
        <f t="shared" si="1"/>
        <v>4.5454545454545414E-2</v>
      </c>
    </row>
    <row r="15" spans="1:14" s="3" customFormat="1" x14ac:dyDescent="0.25">
      <c r="A15" s="51">
        <v>2039</v>
      </c>
      <c r="B15" s="87" t="s">
        <v>39</v>
      </c>
      <c r="C15" s="36">
        <v>51</v>
      </c>
      <c r="D15" s="36">
        <v>48</v>
      </c>
      <c r="E15" s="36">
        <v>49</v>
      </c>
      <c r="F15" s="36">
        <v>56</v>
      </c>
      <c r="G15" s="36">
        <v>59</v>
      </c>
      <c r="H15" s="36">
        <v>59</v>
      </c>
      <c r="I15" s="36">
        <v>56</v>
      </c>
      <c r="J15" s="150">
        <v>48</v>
      </c>
      <c r="K15" s="92">
        <f>VLOOKUP(A15,'[1]District Growth'!$A:$J,5,FALSE)</f>
        <v>46</v>
      </c>
      <c r="L15" s="32">
        <f>VLOOKUP(A15,'[2]District Growth'!$A:$K,6,FALSE)</f>
        <v>48</v>
      </c>
      <c r="M15" s="36">
        <f t="shared" si="0"/>
        <v>2</v>
      </c>
      <c r="N15" s="38">
        <f t="shared" si="1"/>
        <v>4.3478260869565188E-2</v>
      </c>
    </row>
    <row r="16" spans="1:14" s="3" customFormat="1" x14ac:dyDescent="0.25">
      <c r="A16" s="51">
        <v>2024</v>
      </c>
      <c r="B16" s="87" t="s">
        <v>820</v>
      </c>
      <c r="C16" s="36">
        <v>28</v>
      </c>
      <c r="D16" s="36">
        <v>29</v>
      </c>
      <c r="E16" s="36">
        <v>30</v>
      </c>
      <c r="F16" s="36">
        <v>27</v>
      </c>
      <c r="G16" s="36">
        <v>32</v>
      </c>
      <c r="H16" s="36">
        <v>30</v>
      </c>
      <c r="I16" s="36">
        <v>29</v>
      </c>
      <c r="J16" s="150">
        <v>24</v>
      </c>
      <c r="K16" s="92">
        <f>VLOOKUP(A16,'[1]District Growth'!$A:$J,5,FALSE)</f>
        <v>25</v>
      </c>
      <c r="L16" s="32">
        <f>VLOOKUP(A16,'[2]District Growth'!$A:$K,6,FALSE)</f>
        <v>26</v>
      </c>
      <c r="M16" s="36">
        <f t="shared" si="0"/>
        <v>1</v>
      </c>
      <c r="N16" s="38">
        <f t="shared" si="1"/>
        <v>4.0000000000000036E-2</v>
      </c>
    </row>
    <row r="17" spans="1:14" s="3" customFormat="1" x14ac:dyDescent="0.25">
      <c r="A17" s="51">
        <v>2046</v>
      </c>
      <c r="B17" s="87" t="s">
        <v>835</v>
      </c>
      <c r="C17" s="36">
        <v>91</v>
      </c>
      <c r="D17" s="36">
        <v>97</v>
      </c>
      <c r="E17" s="36">
        <v>88</v>
      </c>
      <c r="F17" s="36">
        <v>91</v>
      </c>
      <c r="G17" s="36">
        <v>94</v>
      </c>
      <c r="H17" s="36">
        <v>90</v>
      </c>
      <c r="I17" s="36">
        <v>87</v>
      </c>
      <c r="J17" s="150">
        <v>92</v>
      </c>
      <c r="K17" s="92">
        <f>VLOOKUP(A17,'[1]District Growth'!$A:$J,5,FALSE)</f>
        <v>101</v>
      </c>
      <c r="L17" s="32">
        <f>VLOOKUP(A17,'[2]District Growth'!$A:$K,6,FALSE)</f>
        <v>104</v>
      </c>
      <c r="M17" s="36">
        <f t="shared" si="0"/>
        <v>3</v>
      </c>
      <c r="N17" s="38">
        <f t="shared" si="1"/>
        <v>2.9702970297029729E-2</v>
      </c>
    </row>
    <row r="18" spans="1:14" s="3" customFormat="1" x14ac:dyDescent="0.25">
      <c r="A18" s="51">
        <v>2052</v>
      </c>
      <c r="B18" s="87" t="s">
        <v>823</v>
      </c>
      <c r="C18" s="36">
        <v>80</v>
      </c>
      <c r="D18" s="36">
        <v>82</v>
      </c>
      <c r="E18" s="36">
        <v>88</v>
      </c>
      <c r="F18" s="36">
        <v>81</v>
      </c>
      <c r="G18" s="36">
        <v>78</v>
      </c>
      <c r="H18" s="36">
        <v>80</v>
      </c>
      <c r="I18" s="36">
        <v>82</v>
      </c>
      <c r="J18" s="150">
        <v>81</v>
      </c>
      <c r="K18" s="92">
        <f>VLOOKUP(A18,'[1]District Growth'!$A:$J,5,FALSE)</f>
        <v>82</v>
      </c>
      <c r="L18" s="32">
        <f>VLOOKUP(A18,'[2]District Growth'!$A:$K,6,FALSE)</f>
        <v>84</v>
      </c>
      <c r="M18" s="36">
        <f t="shared" si="0"/>
        <v>2</v>
      </c>
      <c r="N18" s="38">
        <f t="shared" si="1"/>
        <v>2.4390243902439046E-2</v>
      </c>
    </row>
    <row r="19" spans="1:14" s="3" customFormat="1" x14ac:dyDescent="0.25">
      <c r="A19" s="51">
        <v>2031</v>
      </c>
      <c r="B19" s="87" t="s">
        <v>836</v>
      </c>
      <c r="C19" s="36">
        <v>99</v>
      </c>
      <c r="D19" s="36">
        <v>101</v>
      </c>
      <c r="E19" s="36">
        <v>98</v>
      </c>
      <c r="F19" s="36">
        <v>95</v>
      </c>
      <c r="G19" s="36">
        <v>98</v>
      </c>
      <c r="H19" s="36">
        <v>100</v>
      </c>
      <c r="I19" s="36">
        <v>102</v>
      </c>
      <c r="J19" s="150">
        <v>105</v>
      </c>
      <c r="K19" s="92">
        <f>VLOOKUP(A19,'[1]District Growth'!$A:$J,5,FALSE)</f>
        <v>107</v>
      </c>
      <c r="L19" s="32">
        <f>VLOOKUP(A19,'[2]District Growth'!$A:$K,6,FALSE)</f>
        <v>109</v>
      </c>
      <c r="M19" s="36">
        <f t="shared" si="0"/>
        <v>2</v>
      </c>
      <c r="N19" s="38">
        <f t="shared" si="1"/>
        <v>1.8691588785046731E-2</v>
      </c>
    </row>
    <row r="20" spans="1:14" s="3" customFormat="1" x14ac:dyDescent="0.25">
      <c r="A20" s="51">
        <v>2021</v>
      </c>
      <c r="B20" s="87" t="s">
        <v>821</v>
      </c>
      <c r="C20" s="36">
        <v>122</v>
      </c>
      <c r="D20" s="36">
        <v>114</v>
      </c>
      <c r="E20" s="36">
        <v>109</v>
      </c>
      <c r="F20" s="36">
        <v>113</v>
      </c>
      <c r="G20" s="36">
        <v>124</v>
      </c>
      <c r="H20" s="36">
        <v>110</v>
      </c>
      <c r="I20" s="36">
        <v>104</v>
      </c>
      <c r="J20" s="150">
        <v>113</v>
      </c>
      <c r="K20" s="92">
        <f>VLOOKUP(A20,'[1]District Growth'!$A:$J,5,FALSE)</f>
        <v>107</v>
      </c>
      <c r="L20" s="32">
        <f>VLOOKUP(A20,'[2]District Growth'!$A:$K,6,FALSE)</f>
        <v>108</v>
      </c>
      <c r="M20" s="36">
        <f t="shared" si="0"/>
        <v>1</v>
      </c>
      <c r="N20" s="38">
        <f t="shared" si="1"/>
        <v>9.3457943925232545E-3</v>
      </c>
    </row>
    <row r="21" spans="1:14" s="3" customFormat="1" x14ac:dyDescent="0.25">
      <c r="A21" s="51">
        <v>2041</v>
      </c>
      <c r="B21" s="81" t="s">
        <v>825</v>
      </c>
      <c r="C21" s="36">
        <v>168</v>
      </c>
      <c r="D21" s="36">
        <v>166</v>
      </c>
      <c r="E21" s="36">
        <v>158</v>
      </c>
      <c r="F21" s="36">
        <v>159</v>
      </c>
      <c r="G21" s="36">
        <v>167</v>
      </c>
      <c r="H21" s="36">
        <v>189</v>
      </c>
      <c r="I21" s="36">
        <v>183</v>
      </c>
      <c r="J21" s="150">
        <v>182</v>
      </c>
      <c r="K21" s="92">
        <f>VLOOKUP(A21,'[1]District Growth'!$A:$J,5,FALSE)</f>
        <v>178</v>
      </c>
      <c r="L21" s="32">
        <f>VLOOKUP(A21,'[2]District Growth'!$A:$K,6,FALSE)</f>
        <v>178</v>
      </c>
      <c r="M21" s="36">
        <f t="shared" si="0"/>
        <v>0</v>
      </c>
      <c r="N21" s="38">
        <f t="shared" si="1"/>
        <v>0</v>
      </c>
    </row>
    <row r="22" spans="1:14" s="3" customFormat="1" x14ac:dyDescent="0.25">
      <c r="A22" s="51">
        <v>2029</v>
      </c>
      <c r="B22" s="81" t="s">
        <v>129</v>
      </c>
      <c r="C22" s="36">
        <v>38</v>
      </c>
      <c r="D22" s="36">
        <v>43</v>
      </c>
      <c r="E22" s="36">
        <v>41</v>
      </c>
      <c r="F22" s="36">
        <v>44</v>
      </c>
      <c r="G22" s="36">
        <v>40</v>
      </c>
      <c r="H22" s="36">
        <v>39</v>
      </c>
      <c r="I22" s="36">
        <v>38</v>
      </c>
      <c r="J22" s="150">
        <v>43</v>
      </c>
      <c r="K22" s="92">
        <f>VLOOKUP(A22,'[1]District Growth'!$A:$J,5,FALSE)</f>
        <v>45</v>
      </c>
      <c r="L22" s="32">
        <f>VLOOKUP(A22,'[2]District Growth'!$A:$K,6,FALSE)</f>
        <v>45</v>
      </c>
      <c r="M22" s="36">
        <f t="shared" si="0"/>
        <v>0</v>
      </c>
      <c r="N22" s="38">
        <f t="shared" si="1"/>
        <v>0</v>
      </c>
    </row>
    <row r="23" spans="1:14" s="3" customFormat="1" x14ac:dyDescent="0.25">
      <c r="A23" s="51">
        <v>50195</v>
      </c>
      <c r="B23" s="81" t="s">
        <v>833</v>
      </c>
      <c r="C23" s="36">
        <v>33</v>
      </c>
      <c r="D23" s="36">
        <v>35</v>
      </c>
      <c r="E23" s="36">
        <v>41</v>
      </c>
      <c r="F23" s="36">
        <v>44</v>
      </c>
      <c r="G23" s="36">
        <v>43</v>
      </c>
      <c r="H23" s="36">
        <v>39</v>
      </c>
      <c r="I23" s="36">
        <v>34</v>
      </c>
      <c r="J23" s="150">
        <v>38</v>
      </c>
      <c r="K23" s="92">
        <f>VLOOKUP(A23,'[1]District Growth'!$A:$J,5,FALSE)</f>
        <v>32</v>
      </c>
      <c r="L23" s="32">
        <f>VLOOKUP(A23,'[2]District Growth'!$A:$K,6,FALSE)</f>
        <v>32</v>
      </c>
      <c r="M23" s="36">
        <f t="shared" si="0"/>
        <v>0</v>
      </c>
      <c r="N23" s="38">
        <f t="shared" si="1"/>
        <v>0</v>
      </c>
    </row>
    <row r="24" spans="1:14" s="3" customFormat="1" x14ac:dyDescent="0.25">
      <c r="A24" s="51">
        <v>2053</v>
      </c>
      <c r="B24" s="221" t="s">
        <v>837</v>
      </c>
      <c r="C24" s="36">
        <v>156</v>
      </c>
      <c r="D24" s="36">
        <v>158</v>
      </c>
      <c r="E24" s="36">
        <v>164</v>
      </c>
      <c r="F24" s="36">
        <v>165</v>
      </c>
      <c r="G24" s="36">
        <v>170</v>
      </c>
      <c r="H24" s="36">
        <v>185</v>
      </c>
      <c r="I24" s="36">
        <v>174</v>
      </c>
      <c r="J24" s="150">
        <v>183</v>
      </c>
      <c r="K24" s="92">
        <f>VLOOKUP(A24,'[1]District Growth'!$A:$J,5,FALSE)</f>
        <v>181</v>
      </c>
      <c r="L24" s="32">
        <f>VLOOKUP(A24,'[2]District Growth'!$A:$K,6,FALSE)</f>
        <v>179</v>
      </c>
      <c r="M24" s="36">
        <f t="shared" si="0"/>
        <v>-2</v>
      </c>
      <c r="N24" s="38">
        <f t="shared" si="1"/>
        <v>-1.1049723756906049E-2</v>
      </c>
    </row>
    <row r="25" spans="1:14" s="3" customFormat="1" x14ac:dyDescent="0.25">
      <c r="A25" s="51">
        <v>2023</v>
      </c>
      <c r="B25" s="222" t="s">
        <v>842</v>
      </c>
      <c r="C25" s="36">
        <v>48</v>
      </c>
      <c r="D25" s="36">
        <v>51</v>
      </c>
      <c r="E25" s="36">
        <v>52</v>
      </c>
      <c r="F25" s="36">
        <v>44</v>
      </c>
      <c r="G25" s="36">
        <v>44</v>
      </c>
      <c r="H25" s="36">
        <v>44</v>
      </c>
      <c r="I25" s="36">
        <v>44</v>
      </c>
      <c r="J25" s="150">
        <v>45</v>
      </c>
      <c r="K25" s="92">
        <f>VLOOKUP(A25,'[1]District Growth'!$A:$J,5,FALSE)</f>
        <v>45</v>
      </c>
      <c r="L25" s="32">
        <f>VLOOKUP(A25,'[2]District Growth'!$A:$K,6,FALSE)</f>
        <v>44</v>
      </c>
      <c r="M25" s="36">
        <f t="shared" si="0"/>
        <v>-1</v>
      </c>
      <c r="N25" s="38">
        <f t="shared" si="1"/>
        <v>-2.2222222222222254E-2</v>
      </c>
    </row>
    <row r="26" spans="1:14" s="3" customFormat="1" x14ac:dyDescent="0.25">
      <c r="A26" s="51">
        <v>2022</v>
      </c>
      <c r="B26" s="221" t="s">
        <v>817</v>
      </c>
      <c r="C26" s="36">
        <v>52</v>
      </c>
      <c r="D26" s="36">
        <v>52</v>
      </c>
      <c r="E26" s="36">
        <v>44</v>
      </c>
      <c r="F26" s="36">
        <v>51</v>
      </c>
      <c r="G26" s="36">
        <v>52</v>
      </c>
      <c r="H26" s="36">
        <v>39</v>
      </c>
      <c r="I26" s="36">
        <v>45</v>
      </c>
      <c r="J26" s="150">
        <v>40</v>
      </c>
      <c r="K26" s="92">
        <f>VLOOKUP(A26,'[1]District Growth'!$A:$J,5,FALSE)</f>
        <v>41</v>
      </c>
      <c r="L26" s="32">
        <f>VLOOKUP(A26,'[2]District Growth'!$A:$K,6,FALSE)</f>
        <v>40</v>
      </c>
      <c r="M26" s="36">
        <f t="shared" si="0"/>
        <v>-1</v>
      </c>
      <c r="N26" s="38">
        <f t="shared" si="1"/>
        <v>-2.4390243902439046E-2</v>
      </c>
    </row>
    <row r="27" spans="1:14" s="3" customFormat="1" x14ac:dyDescent="0.25">
      <c r="A27" s="51">
        <v>2030</v>
      </c>
      <c r="B27" s="221" t="s">
        <v>840</v>
      </c>
      <c r="C27" s="36">
        <v>47</v>
      </c>
      <c r="D27" s="36">
        <v>54</v>
      </c>
      <c r="E27" s="36">
        <v>59</v>
      </c>
      <c r="F27" s="36">
        <v>53</v>
      </c>
      <c r="G27" s="36">
        <v>55</v>
      </c>
      <c r="H27" s="36">
        <v>59</v>
      </c>
      <c r="I27" s="36">
        <v>61</v>
      </c>
      <c r="J27" s="150">
        <v>57</v>
      </c>
      <c r="K27" s="92">
        <f>VLOOKUP(A27,'[1]District Growth'!$A:$J,5,FALSE)</f>
        <v>63</v>
      </c>
      <c r="L27" s="32">
        <f>VLOOKUP(A27,'[2]District Growth'!$A:$K,6,FALSE)</f>
        <v>61</v>
      </c>
      <c r="M27" s="36">
        <f t="shared" si="0"/>
        <v>-2</v>
      </c>
      <c r="N27" s="38">
        <f t="shared" si="1"/>
        <v>-3.1746031746031744E-2</v>
      </c>
    </row>
    <row r="28" spans="1:14" s="3" customFormat="1" x14ac:dyDescent="0.25">
      <c r="A28" s="51">
        <v>2038</v>
      </c>
      <c r="B28" s="221" t="s">
        <v>824</v>
      </c>
      <c r="C28" s="36">
        <v>66</v>
      </c>
      <c r="D28" s="36">
        <v>59</v>
      </c>
      <c r="E28" s="36">
        <v>54</v>
      </c>
      <c r="F28" s="36">
        <v>56</v>
      </c>
      <c r="G28" s="36">
        <v>55</v>
      </c>
      <c r="H28" s="36">
        <v>61</v>
      </c>
      <c r="I28" s="36">
        <v>52</v>
      </c>
      <c r="J28" s="150">
        <v>51</v>
      </c>
      <c r="K28" s="92">
        <f>VLOOKUP(A28,'[1]District Growth'!$A:$J,5,FALSE)</f>
        <v>51</v>
      </c>
      <c r="L28" s="32">
        <f>VLOOKUP(A28,'[2]District Growth'!$A:$K,6,FALSE)</f>
        <v>49</v>
      </c>
      <c r="M28" s="36">
        <f t="shared" si="0"/>
        <v>-2</v>
      </c>
      <c r="N28" s="38">
        <f t="shared" si="1"/>
        <v>-3.9215686274509776E-2</v>
      </c>
    </row>
    <row r="29" spans="1:14" s="3" customFormat="1" x14ac:dyDescent="0.25">
      <c r="A29" s="51">
        <v>2048</v>
      </c>
      <c r="B29" s="221" t="s">
        <v>818</v>
      </c>
      <c r="C29" s="36">
        <v>36</v>
      </c>
      <c r="D29" s="36">
        <v>37</v>
      </c>
      <c r="E29" s="36">
        <v>34</v>
      </c>
      <c r="F29" s="36">
        <v>34</v>
      </c>
      <c r="G29" s="36">
        <v>31</v>
      </c>
      <c r="H29" s="36">
        <v>26</v>
      </c>
      <c r="I29" s="36">
        <v>24</v>
      </c>
      <c r="J29" s="150">
        <v>24</v>
      </c>
      <c r="K29" s="92">
        <f>VLOOKUP(A29,'[1]District Growth'!$A:$J,5,FALSE)</f>
        <v>24</v>
      </c>
      <c r="L29" s="32">
        <f>VLOOKUP(A29,'[2]District Growth'!$A:$K,6,FALSE)</f>
        <v>23</v>
      </c>
      <c r="M29" s="36">
        <f t="shared" si="0"/>
        <v>-1</v>
      </c>
      <c r="N29" s="38">
        <f t="shared" si="1"/>
        <v>-4.166666666666663E-2</v>
      </c>
    </row>
    <row r="30" spans="1:14" s="3" customFormat="1" x14ac:dyDescent="0.25">
      <c r="A30" s="51">
        <v>2045</v>
      </c>
      <c r="B30" s="221" t="s">
        <v>52</v>
      </c>
      <c r="C30" s="36">
        <v>97</v>
      </c>
      <c r="D30" s="36">
        <v>95</v>
      </c>
      <c r="E30" s="36">
        <v>93</v>
      </c>
      <c r="F30" s="36">
        <v>89</v>
      </c>
      <c r="G30" s="36">
        <v>86</v>
      </c>
      <c r="H30" s="36">
        <v>89</v>
      </c>
      <c r="I30" s="36">
        <v>80</v>
      </c>
      <c r="J30" s="150">
        <v>77</v>
      </c>
      <c r="K30" s="92">
        <f>VLOOKUP(A30,'[1]District Growth'!$A:$J,5,FALSE)</f>
        <v>69</v>
      </c>
      <c r="L30" s="32">
        <f>VLOOKUP(A30,'[2]District Growth'!$A:$K,6,FALSE)</f>
        <v>66</v>
      </c>
      <c r="M30" s="36">
        <f t="shared" si="0"/>
        <v>-3</v>
      </c>
      <c r="N30" s="38">
        <f t="shared" si="1"/>
        <v>-4.3478260869565188E-2</v>
      </c>
    </row>
    <row r="31" spans="1:14" s="3" customFormat="1" x14ac:dyDescent="0.25">
      <c r="A31" s="51">
        <v>27132</v>
      </c>
      <c r="B31" s="221" t="s">
        <v>839</v>
      </c>
      <c r="C31" s="36">
        <v>25</v>
      </c>
      <c r="D31" s="36">
        <v>25</v>
      </c>
      <c r="E31" s="36">
        <v>24</v>
      </c>
      <c r="F31" s="36">
        <v>20</v>
      </c>
      <c r="G31" s="36">
        <v>29</v>
      </c>
      <c r="H31" s="36">
        <v>30</v>
      </c>
      <c r="I31" s="36">
        <v>36</v>
      </c>
      <c r="J31" s="150">
        <v>21</v>
      </c>
      <c r="K31" s="92">
        <f>VLOOKUP(A31,'[1]District Growth'!$A:$J,5,FALSE)</f>
        <v>22</v>
      </c>
      <c r="L31" s="32">
        <f>VLOOKUP(A31,'[2]District Growth'!$A:$K,6,FALSE)</f>
        <v>21</v>
      </c>
      <c r="M31" s="36">
        <f t="shared" si="0"/>
        <v>-1</v>
      </c>
      <c r="N31" s="38">
        <f t="shared" si="1"/>
        <v>-4.5454545454545414E-2</v>
      </c>
    </row>
    <row r="32" spans="1:14" s="3" customFormat="1" x14ac:dyDescent="0.25">
      <c r="A32" s="51">
        <v>2034</v>
      </c>
      <c r="B32" s="221" t="s">
        <v>838</v>
      </c>
      <c r="C32" s="36">
        <v>67</v>
      </c>
      <c r="D32" s="36">
        <v>70</v>
      </c>
      <c r="E32" s="36">
        <v>68</v>
      </c>
      <c r="F32" s="36">
        <v>71</v>
      </c>
      <c r="G32" s="36">
        <v>74</v>
      </c>
      <c r="H32" s="36">
        <v>79</v>
      </c>
      <c r="I32" s="36">
        <v>79</v>
      </c>
      <c r="J32" s="150">
        <v>72</v>
      </c>
      <c r="K32" s="92">
        <f>VLOOKUP(A32,'[1]District Growth'!$A:$J,5,FALSE)</f>
        <v>69</v>
      </c>
      <c r="L32" s="32">
        <f>VLOOKUP(A32,'[2]District Growth'!$A:$K,6,FALSE)</f>
        <v>64</v>
      </c>
      <c r="M32" s="36">
        <f t="shared" si="0"/>
        <v>-5</v>
      </c>
      <c r="N32" s="38">
        <f t="shared" si="1"/>
        <v>-7.2463768115942018E-2</v>
      </c>
    </row>
    <row r="33" spans="1:14" s="3" customFormat="1" x14ac:dyDescent="0.25">
      <c r="A33" s="51">
        <v>2043</v>
      </c>
      <c r="B33" s="221" t="s">
        <v>830</v>
      </c>
      <c r="C33" s="36">
        <v>27</v>
      </c>
      <c r="D33" s="36">
        <v>29</v>
      </c>
      <c r="E33" s="36">
        <v>25</v>
      </c>
      <c r="F33" s="36">
        <v>25</v>
      </c>
      <c r="G33" s="36">
        <v>28</v>
      </c>
      <c r="H33" s="36">
        <v>23</v>
      </c>
      <c r="I33" s="36">
        <v>24</v>
      </c>
      <c r="J33" s="150">
        <v>23</v>
      </c>
      <c r="K33" s="92">
        <f>VLOOKUP(A33,'[1]District Growth'!$A:$J,5,FALSE)</f>
        <v>22</v>
      </c>
      <c r="L33" s="32">
        <f>VLOOKUP(A33,'[2]District Growth'!$A:$K,6,FALSE)</f>
        <v>20</v>
      </c>
      <c r="M33" s="36">
        <f t="shared" si="0"/>
        <v>-2</v>
      </c>
      <c r="N33" s="38">
        <f t="shared" si="1"/>
        <v>-9.0909090909090939E-2</v>
      </c>
    </row>
    <row r="34" spans="1:14" s="3" customFormat="1" x14ac:dyDescent="0.25">
      <c r="A34" s="51">
        <v>2025</v>
      </c>
      <c r="B34" s="221" t="s">
        <v>819</v>
      </c>
      <c r="C34" s="36">
        <v>54</v>
      </c>
      <c r="D34" s="36">
        <v>52</v>
      </c>
      <c r="E34" s="36">
        <v>53</v>
      </c>
      <c r="F34" s="36">
        <v>48</v>
      </c>
      <c r="G34" s="36">
        <v>48</v>
      </c>
      <c r="H34" s="36">
        <v>47</v>
      </c>
      <c r="I34" s="36">
        <v>45</v>
      </c>
      <c r="J34" s="150">
        <v>46</v>
      </c>
      <c r="K34" s="92">
        <f>VLOOKUP(A34,'[1]District Growth'!$A:$J,5,FALSE)</f>
        <v>48</v>
      </c>
      <c r="L34" s="32">
        <f>VLOOKUP(A34,'[2]District Growth'!$A:$K,6,FALSE)</f>
        <v>43</v>
      </c>
      <c r="M34" s="36">
        <f t="shared" si="0"/>
        <v>-5</v>
      </c>
      <c r="N34" s="38">
        <f t="shared" si="1"/>
        <v>-0.10416666666666663</v>
      </c>
    </row>
    <row r="35" spans="1:14" s="3" customFormat="1" x14ac:dyDescent="0.25">
      <c r="A35" s="51">
        <v>2047</v>
      </c>
      <c r="B35" s="221" t="s">
        <v>831</v>
      </c>
      <c r="C35" s="36">
        <v>51</v>
      </c>
      <c r="D35" s="36">
        <v>47</v>
      </c>
      <c r="E35" s="36">
        <v>48</v>
      </c>
      <c r="F35" s="36">
        <v>44</v>
      </c>
      <c r="G35" s="36">
        <v>79</v>
      </c>
      <c r="H35" s="36">
        <v>65</v>
      </c>
      <c r="I35" s="36">
        <v>57</v>
      </c>
      <c r="J35" s="150">
        <v>54</v>
      </c>
      <c r="K35" s="92">
        <f>VLOOKUP(A35,'[1]District Growth'!$A:$J,5,FALSE)</f>
        <v>54</v>
      </c>
      <c r="L35" s="32">
        <f>VLOOKUP(A35,'[2]District Growth'!$A:$K,6,FALSE)</f>
        <v>48</v>
      </c>
      <c r="M35" s="36">
        <f t="shared" si="0"/>
        <v>-6</v>
      </c>
      <c r="N35" s="38">
        <f t="shared" si="1"/>
        <v>-0.11111111111111116</v>
      </c>
    </row>
    <row r="36" spans="1:14" s="3" customFormat="1" x14ac:dyDescent="0.25">
      <c r="A36" s="51">
        <v>2036</v>
      </c>
      <c r="B36" s="221" t="s">
        <v>828</v>
      </c>
      <c r="C36" s="36">
        <v>30</v>
      </c>
      <c r="D36" s="36">
        <v>28</v>
      </c>
      <c r="E36" s="36">
        <v>30</v>
      </c>
      <c r="F36" s="36">
        <v>27</v>
      </c>
      <c r="G36" s="36">
        <v>30</v>
      </c>
      <c r="H36" s="36">
        <v>26</v>
      </c>
      <c r="I36" s="36">
        <v>29</v>
      </c>
      <c r="J36" s="150">
        <v>33</v>
      </c>
      <c r="K36" s="92">
        <f>VLOOKUP(A36,'[1]District Growth'!$A:$J,5,FALSE)</f>
        <v>36</v>
      </c>
      <c r="L36" s="32">
        <f>VLOOKUP(A36,'[2]District Growth'!$A:$K,6,FALSE)</f>
        <v>32</v>
      </c>
      <c r="M36" s="36">
        <f t="shared" si="0"/>
        <v>-4</v>
      </c>
      <c r="N36" s="38">
        <f t="shared" si="1"/>
        <v>-0.11111111111111116</v>
      </c>
    </row>
    <row r="37" spans="1:14" s="3" customFormat="1" x14ac:dyDescent="0.25">
      <c r="A37" s="51">
        <v>30545</v>
      </c>
      <c r="B37" s="221" t="s">
        <v>841</v>
      </c>
      <c r="C37" s="36">
        <v>49</v>
      </c>
      <c r="D37" s="36">
        <v>48</v>
      </c>
      <c r="E37" s="36">
        <v>51</v>
      </c>
      <c r="F37" s="36">
        <v>52</v>
      </c>
      <c r="G37" s="36">
        <v>47</v>
      </c>
      <c r="H37" s="36">
        <v>48</v>
      </c>
      <c r="I37" s="36">
        <v>46</v>
      </c>
      <c r="J37" s="150">
        <v>46</v>
      </c>
      <c r="K37" s="92">
        <f>VLOOKUP(A37,'[1]District Growth'!$A:$J,5,FALSE)</f>
        <v>37</v>
      </c>
      <c r="L37" s="32">
        <f>VLOOKUP(A37,'[2]District Growth'!$A:$K,6,FALSE)</f>
        <v>31</v>
      </c>
      <c r="M37" s="36">
        <f t="shared" si="0"/>
        <v>-6</v>
      </c>
      <c r="N37" s="38">
        <f t="shared" si="1"/>
        <v>-0.16216216216216217</v>
      </c>
    </row>
    <row r="38" spans="1:14" s="3" customFormat="1" x14ac:dyDescent="0.25">
      <c r="A38" s="51">
        <v>2040</v>
      </c>
      <c r="B38" s="221" t="s">
        <v>829</v>
      </c>
      <c r="C38" s="36">
        <v>53</v>
      </c>
      <c r="D38" s="36">
        <v>60</v>
      </c>
      <c r="E38" s="36">
        <v>62</v>
      </c>
      <c r="F38" s="36">
        <v>63</v>
      </c>
      <c r="G38" s="36">
        <v>58</v>
      </c>
      <c r="H38" s="36">
        <v>58</v>
      </c>
      <c r="I38" s="36">
        <v>60</v>
      </c>
      <c r="J38" s="150">
        <v>58</v>
      </c>
      <c r="K38" s="92">
        <f>VLOOKUP(A38,'[1]District Growth'!$A:$J,5,FALSE)</f>
        <v>55</v>
      </c>
      <c r="L38" s="32">
        <f>VLOOKUP(A38,'[2]District Growth'!$A:$K,6,FALSE)</f>
        <v>45</v>
      </c>
      <c r="M38" s="36">
        <f t="shared" si="0"/>
        <v>-10</v>
      </c>
      <c r="N38" s="38">
        <f t="shared" si="1"/>
        <v>-0.18181818181818177</v>
      </c>
    </row>
    <row r="39" spans="1:14" s="3" customFormat="1" x14ac:dyDescent="0.25">
      <c r="A39" s="51">
        <v>2020</v>
      </c>
      <c r="B39" s="222" t="s">
        <v>826</v>
      </c>
      <c r="C39" s="36">
        <v>30</v>
      </c>
      <c r="D39" s="36">
        <v>32</v>
      </c>
      <c r="E39" s="36">
        <v>37</v>
      </c>
      <c r="F39" s="36">
        <v>33</v>
      </c>
      <c r="G39" s="36">
        <v>31</v>
      </c>
      <c r="H39" s="36">
        <v>30</v>
      </c>
      <c r="I39" s="36">
        <v>30</v>
      </c>
      <c r="J39" s="150">
        <v>35</v>
      </c>
      <c r="K39" s="92">
        <f>VLOOKUP(A39,'[1]District Growth'!$A:$J,5,FALSE)</f>
        <v>34</v>
      </c>
      <c r="L39" s="32">
        <f>VLOOKUP(A39,'[2]District Growth'!$A:$K,6,FALSE)</f>
        <v>26</v>
      </c>
      <c r="M39" s="36">
        <f t="shared" si="0"/>
        <v>-8</v>
      </c>
      <c r="N39" s="38">
        <f t="shared" si="1"/>
        <v>-0.23529411764705888</v>
      </c>
    </row>
    <row r="40" spans="1:14" s="3" customFormat="1" x14ac:dyDescent="0.25">
      <c r="A40" s="51">
        <v>2049</v>
      </c>
      <c r="B40" s="222" t="s">
        <v>832</v>
      </c>
      <c r="C40" s="36">
        <v>23</v>
      </c>
      <c r="D40" s="36">
        <v>22</v>
      </c>
      <c r="E40" s="36">
        <v>20</v>
      </c>
      <c r="F40" s="36">
        <v>22</v>
      </c>
      <c r="G40" s="36">
        <v>23</v>
      </c>
      <c r="H40" s="36">
        <v>23</v>
      </c>
      <c r="I40" s="36">
        <v>26</v>
      </c>
      <c r="J40" s="150">
        <v>32</v>
      </c>
      <c r="K40" s="92">
        <f>VLOOKUP(A40,'[1]District Growth'!$A:$J,5,FALSE)</f>
        <v>25</v>
      </c>
      <c r="L40" s="32">
        <f>VLOOKUP(A40,'[2]District Growth'!$A:$K,6,FALSE)</f>
        <v>19</v>
      </c>
      <c r="M40" s="36">
        <f t="shared" si="0"/>
        <v>-6</v>
      </c>
      <c r="N40" s="38">
        <f t="shared" si="1"/>
        <v>-0.24</v>
      </c>
    </row>
    <row r="41" spans="1:14" s="3" customFormat="1" x14ac:dyDescent="0.25">
      <c r="A41" s="51">
        <v>2026</v>
      </c>
      <c r="B41" s="222" t="s">
        <v>827</v>
      </c>
      <c r="C41" s="36">
        <v>41</v>
      </c>
      <c r="D41" s="36">
        <v>38</v>
      </c>
      <c r="E41" s="36">
        <v>35</v>
      </c>
      <c r="F41" s="36">
        <v>33</v>
      </c>
      <c r="G41" s="36">
        <v>29</v>
      </c>
      <c r="H41" s="36">
        <v>32</v>
      </c>
      <c r="I41" s="36">
        <v>31</v>
      </c>
      <c r="J41" s="150">
        <v>31</v>
      </c>
      <c r="K41" s="92">
        <f>VLOOKUP(A41,'[1]District Growth'!$A:$J,5,FALSE)</f>
        <v>31</v>
      </c>
      <c r="L41" s="32">
        <f>VLOOKUP(A41,'[2]District Growth'!$A:$K,6,FALSE)</f>
        <v>19</v>
      </c>
      <c r="M41" s="36">
        <f t="shared" si="0"/>
        <v>-12</v>
      </c>
      <c r="N41" s="38">
        <f t="shared" si="1"/>
        <v>-0.38709677419354838</v>
      </c>
    </row>
    <row r="42" spans="1:14" s="3" customFormat="1" x14ac:dyDescent="0.25">
      <c r="B42" s="88" t="s">
        <v>843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/>
      <c r="J42" s="22"/>
      <c r="K42" s="22"/>
      <c r="L42" s="22"/>
      <c r="M42" s="22"/>
      <c r="N42" s="172"/>
    </row>
    <row r="43" spans="1:14" s="3" customFormat="1" x14ac:dyDescent="0.25">
      <c r="B43" s="88" t="s">
        <v>844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/>
      <c r="J43" s="22"/>
      <c r="K43" s="22"/>
      <c r="L43" s="22"/>
      <c r="M43" s="22"/>
      <c r="N43" s="172"/>
    </row>
    <row r="44" spans="1:14" s="3" customFormat="1" x14ac:dyDescent="0.25">
      <c r="B44" s="88" t="s">
        <v>845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/>
      <c r="J44" s="22"/>
      <c r="K44" s="22"/>
      <c r="L44" s="22"/>
      <c r="M44" s="22"/>
      <c r="N44" s="172"/>
    </row>
    <row r="45" spans="1:14" s="3" customFormat="1" x14ac:dyDescent="0.25">
      <c r="B45" s="88" t="s">
        <v>846</v>
      </c>
      <c r="C45" s="36">
        <v>29</v>
      </c>
      <c r="D45" s="36">
        <v>24</v>
      </c>
      <c r="E45" s="36">
        <v>31</v>
      </c>
      <c r="F45" s="36">
        <v>36</v>
      </c>
      <c r="G45" s="36">
        <v>0</v>
      </c>
      <c r="H45" s="36">
        <v>0</v>
      </c>
      <c r="I45" s="36"/>
      <c r="J45" s="22"/>
      <c r="K45" s="22"/>
      <c r="L45" s="22"/>
      <c r="M45" s="22"/>
      <c r="N45" s="172"/>
    </row>
    <row r="46" spans="1:14" s="3" customFormat="1" x14ac:dyDescent="0.25">
      <c r="B46" s="88" t="s">
        <v>847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/>
      <c r="J46" s="22"/>
      <c r="K46" s="22"/>
      <c r="L46" s="22"/>
      <c r="M46" s="22"/>
      <c r="N46" s="172"/>
    </row>
    <row r="47" spans="1:14" s="3" customFormat="1" x14ac:dyDescent="0.25">
      <c r="B47" s="88" t="s">
        <v>848</v>
      </c>
      <c r="C47" s="36">
        <v>16</v>
      </c>
      <c r="D47" s="36">
        <v>15</v>
      </c>
      <c r="E47" s="36">
        <v>17</v>
      </c>
      <c r="F47" s="36">
        <v>17</v>
      </c>
      <c r="G47" s="36">
        <v>0</v>
      </c>
      <c r="H47" s="36">
        <v>0</v>
      </c>
      <c r="I47" s="36"/>
      <c r="J47" s="22"/>
      <c r="K47" s="22"/>
      <c r="L47" s="22"/>
      <c r="M47" s="22"/>
      <c r="N47" s="172"/>
    </row>
    <row r="48" spans="1:14" s="3" customFormat="1" x14ac:dyDescent="0.25">
      <c r="B48" s="88" t="s">
        <v>849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/>
      <c r="J48" s="22"/>
      <c r="K48" s="22"/>
      <c r="L48" s="22"/>
      <c r="M48" s="22"/>
      <c r="N48" s="172"/>
    </row>
    <row r="49" spans="2:15" s="3" customFormat="1" x14ac:dyDescent="0.25">
      <c r="B49" s="88" t="s">
        <v>850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/>
      <c r="J49" s="22"/>
      <c r="K49" s="22"/>
      <c r="L49" s="22"/>
      <c r="M49" s="22"/>
      <c r="N49" s="172"/>
    </row>
    <row r="50" spans="2:15" s="3" customFormat="1" x14ac:dyDescent="0.25">
      <c r="B50" s="88" t="s">
        <v>851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/>
      <c r="J50" s="234"/>
      <c r="K50" s="234"/>
      <c r="L50" s="235"/>
      <c r="M50" s="234"/>
      <c r="N50" s="172"/>
    </row>
    <row r="51" spans="2:15" s="3" customFormat="1" x14ac:dyDescent="0.25">
      <c r="B51" s="27"/>
      <c r="C51" s="36"/>
      <c r="D51" s="36"/>
      <c r="E51" s="36"/>
      <c r="F51" s="36"/>
      <c r="G51" s="36"/>
      <c r="H51" s="36"/>
      <c r="I51" s="36"/>
      <c r="J51" s="234"/>
      <c r="K51" s="234"/>
      <c r="L51" s="234"/>
      <c r="M51" s="234"/>
      <c r="N51" s="172"/>
    </row>
    <row r="52" spans="2:15" s="3" customFormat="1" x14ac:dyDescent="0.25">
      <c r="B52" s="57" t="s">
        <v>14</v>
      </c>
      <c r="C52" s="32">
        <f t="shared" ref="C52:I52" si="2">SUM(C3:C51)</f>
        <v>2324</v>
      </c>
      <c r="D52" s="156">
        <f t="shared" si="2"/>
        <v>2323</v>
      </c>
      <c r="E52" s="156">
        <f t="shared" si="2"/>
        <v>2301</v>
      </c>
      <c r="F52" s="156">
        <f t="shared" si="2"/>
        <v>2276</v>
      </c>
      <c r="G52" s="43">
        <f t="shared" si="2"/>
        <v>2279</v>
      </c>
      <c r="H52" s="43">
        <f t="shared" si="2"/>
        <v>2287</v>
      </c>
      <c r="I52" s="156">
        <f t="shared" si="2"/>
        <v>2233</v>
      </c>
      <c r="J52" s="156">
        <f t="shared" ref="J52:L52" si="3">SUM(J3:J51)</f>
        <v>2231</v>
      </c>
      <c r="K52" s="156">
        <f t="shared" si="3"/>
        <v>2204</v>
      </c>
      <c r="L52" s="43">
        <f t="shared" si="3"/>
        <v>2208</v>
      </c>
      <c r="M52" s="91">
        <f>SUM(M3:M51)</f>
        <v>4</v>
      </c>
      <c r="N52" s="38">
        <f>(L52/K52)-1</f>
        <v>1.814882032667775E-3</v>
      </c>
    </row>
    <row r="53" spans="2:15" s="77" customFormat="1" x14ac:dyDescent="0.25">
      <c r="B53" s="6"/>
      <c r="C53" s="36"/>
      <c r="D53" s="36">
        <f t="shared" ref="D53:J53" si="4">SUM(D52-C52)</f>
        <v>-1</v>
      </c>
      <c r="E53" s="36">
        <f t="shared" si="4"/>
        <v>-22</v>
      </c>
      <c r="F53" s="36">
        <f t="shared" si="4"/>
        <v>-25</v>
      </c>
      <c r="G53" s="36">
        <f t="shared" si="4"/>
        <v>3</v>
      </c>
      <c r="H53" s="36">
        <f t="shared" si="4"/>
        <v>8</v>
      </c>
      <c r="I53" s="36">
        <f t="shared" si="4"/>
        <v>-54</v>
      </c>
      <c r="J53" s="36">
        <f t="shared" si="4"/>
        <v>-2</v>
      </c>
      <c r="K53" s="36">
        <f t="shared" ref="K53:L53" si="5">SUM(K52-J52)</f>
        <v>-27</v>
      </c>
      <c r="L53" s="36">
        <f t="shared" si="5"/>
        <v>4</v>
      </c>
      <c r="M53" s="36"/>
      <c r="N53" s="36"/>
      <c r="O53" s="3"/>
    </row>
    <row r="54" spans="2:15" s="77" customFormat="1" x14ac:dyDescent="0.25">
      <c r="C54" s="36"/>
      <c r="D54" s="36"/>
      <c r="E54" s="36"/>
      <c r="F54" s="36"/>
      <c r="G54" s="36"/>
      <c r="H54" s="36"/>
      <c r="I54" s="36"/>
      <c r="J54" s="22"/>
      <c r="K54" s="22"/>
      <c r="L54" s="22"/>
      <c r="M54" s="22"/>
      <c r="N54" s="36"/>
      <c r="O54" s="3"/>
    </row>
    <row r="55" spans="2:15" s="3" customFormat="1" x14ac:dyDescent="0.25">
      <c r="B55" s="46" t="s">
        <v>15</v>
      </c>
      <c r="C55" s="36"/>
      <c r="D55" s="36"/>
      <c r="E55" s="36"/>
      <c r="F55" s="22"/>
      <c r="G55" s="22"/>
      <c r="H55" s="172"/>
      <c r="I55" s="36"/>
      <c r="J55" s="36"/>
      <c r="K55" s="36"/>
      <c r="L55" s="36"/>
      <c r="M55" s="36"/>
      <c r="N55" s="36"/>
    </row>
    <row r="56" spans="2:15" s="3" customFormat="1" x14ac:dyDescent="0.25">
      <c r="B56" s="47" t="s">
        <v>16</v>
      </c>
      <c r="C56" s="36"/>
      <c r="D56" s="36"/>
      <c r="E56" s="36"/>
      <c r="F56" s="22"/>
      <c r="G56" s="22"/>
      <c r="H56" s="172"/>
      <c r="I56" s="36"/>
      <c r="J56" s="36"/>
      <c r="K56" s="36"/>
      <c r="L56" s="36"/>
      <c r="M56" s="36"/>
      <c r="N56" s="36"/>
    </row>
    <row r="57" spans="2:15" s="3" customFormat="1" x14ac:dyDescent="0.25">
      <c r="B57" s="48" t="s">
        <v>17</v>
      </c>
      <c r="F57" s="24"/>
      <c r="G57" s="24"/>
      <c r="H57" s="172"/>
      <c r="I57" s="30"/>
    </row>
    <row r="58" spans="2:15" s="3" customFormat="1" x14ac:dyDescent="0.25">
      <c r="B58" s="223" t="s">
        <v>18</v>
      </c>
      <c r="F58" s="24"/>
      <c r="G58" s="24"/>
      <c r="H58" s="172"/>
      <c r="I58" s="30"/>
    </row>
    <row r="59" spans="2:15" s="3" customFormat="1" x14ac:dyDescent="0.25">
      <c r="B59" s="49" t="s">
        <v>19</v>
      </c>
      <c r="F59" s="24"/>
      <c r="G59" s="24"/>
      <c r="H59" s="172"/>
      <c r="I59" s="30"/>
    </row>
    <row r="60" spans="2:15" s="3" customFormat="1" x14ac:dyDescent="0.25">
      <c r="B60" s="50" t="s">
        <v>20</v>
      </c>
      <c r="F60" s="24"/>
      <c r="G60" s="24"/>
      <c r="H60" s="172"/>
      <c r="I60" s="30"/>
    </row>
    <row r="61" spans="2:15" s="3" customFormat="1" x14ac:dyDescent="0.25">
      <c r="J61" s="24"/>
      <c r="K61" s="24"/>
      <c r="L61" s="24"/>
      <c r="M61" s="24"/>
      <c r="N61" s="30"/>
    </row>
    <row r="62" spans="2:15" x14ac:dyDescent="0.3">
      <c r="O62"/>
    </row>
    <row r="63" spans="2:15" x14ac:dyDescent="0.3">
      <c r="O63"/>
    </row>
    <row r="64" spans="2:15" x14ac:dyDescent="0.3">
      <c r="O64"/>
    </row>
    <row r="65" spans="2:18" x14ac:dyDescent="0.3">
      <c r="O65"/>
    </row>
    <row r="66" spans="2:18" x14ac:dyDescent="0.3">
      <c r="O66"/>
    </row>
    <row r="67" spans="2:18" s="3" customFormat="1" x14ac:dyDescent="0.25">
      <c r="O67" s="22"/>
    </row>
    <row r="68" spans="2:18" s="3" customFormat="1" x14ac:dyDescent="0.25">
      <c r="B68" s="27"/>
      <c r="N68" s="24"/>
      <c r="O68" s="22"/>
      <c r="P68" s="24"/>
      <c r="Q68" s="24"/>
      <c r="R68" s="29"/>
    </row>
    <row r="69" spans="2:18" s="3" customFormat="1" x14ac:dyDescent="0.25">
      <c r="B69" s="27"/>
      <c r="N69" s="24"/>
      <c r="O69" s="22"/>
      <c r="P69" s="24"/>
      <c r="Q69" s="24"/>
      <c r="R69" s="29"/>
    </row>
    <row r="70" spans="2:18" s="3" customFormat="1" ht="15.75" x14ac:dyDescent="0.3">
      <c r="O70" s="44"/>
    </row>
  </sheetData>
  <sortState xmlns:xlrd2="http://schemas.microsoft.com/office/spreadsheetml/2017/richdata2" ref="A3:N50">
    <sortCondition descending="1" ref="N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O84"/>
  <sheetViews>
    <sheetView workbookViewId="0"/>
  </sheetViews>
  <sheetFormatPr defaultRowHeight="15" x14ac:dyDescent="0.3"/>
  <cols>
    <col min="2" max="2" width="31.5" customWidth="1"/>
    <col min="3" max="11" width="8.5" customWidth="1"/>
    <col min="12" max="12" width="10.375" customWidth="1"/>
    <col min="13" max="14" width="8.5" customWidth="1"/>
    <col min="15" max="15" width="8.5" style="44" customWidth="1"/>
    <col min="16" max="16" width="10.75" customWidth="1"/>
  </cols>
  <sheetData>
    <row r="1" spans="1:14" s="3" customFormat="1" x14ac:dyDescent="0.25">
      <c r="B1" s="28" t="s">
        <v>852</v>
      </c>
      <c r="C1" s="216"/>
      <c r="D1" s="216"/>
      <c r="E1" s="216"/>
      <c r="F1" s="216"/>
      <c r="G1" s="216"/>
      <c r="H1" s="217"/>
      <c r="I1" s="217"/>
      <c r="J1" s="22"/>
      <c r="K1" s="22"/>
      <c r="L1" s="23"/>
      <c r="M1" s="22"/>
      <c r="N1" s="218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3" customFormat="1" ht="15" customHeight="1" x14ac:dyDescent="0.25">
      <c r="A3" s="51">
        <v>2061</v>
      </c>
      <c r="B3" s="87" t="s">
        <v>854</v>
      </c>
      <c r="C3" s="36">
        <v>56</v>
      </c>
      <c r="D3" s="36">
        <v>55</v>
      </c>
      <c r="E3" s="36">
        <v>48</v>
      </c>
      <c r="F3" s="36">
        <v>49</v>
      </c>
      <c r="G3" s="36">
        <v>58</v>
      </c>
      <c r="H3" s="36">
        <v>66</v>
      </c>
      <c r="I3" s="36">
        <v>60</v>
      </c>
      <c r="J3" s="150">
        <v>57</v>
      </c>
      <c r="K3" s="92">
        <f>VLOOKUP(A3,'[1]District Growth'!$A:$J,5,FALSE)</f>
        <v>47</v>
      </c>
      <c r="L3" s="32">
        <f>VLOOKUP(A3,'[2]District Growth'!$A:$K,6,FALSE)</f>
        <v>65</v>
      </c>
      <c r="M3" s="36">
        <f t="shared" ref="M3:M34" si="0">L3-K3</f>
        <v>18</v>
      </c>
      <c r="N3" s="38">
        <f t="shared" ref="N3:N34" si="1">(L3/K3)-1</f>
        <v>0.38297872340425543</v>
      </c>
    </row>
    <row r="4" spans="1:14" s="3" customFormat="1" ht="15" customHeight="1" x14ac:dyDescent="0.25">
      <c r="A4" s="51">
        <v>90048</v>
      </c>
      <c r="B4" s="87" t="s">
        <v>856</v>
      </c>
      <c r="C4" s="36"/>
      <c r="D4" s="36"/>
      <c r="E4" s="36"/>
      <c r="F4" s="36"/>
      <c r="G4" s="36"/>
      <c r="H4" s="36"/>
      <c r="I4" s="36"/>
      <c r="J4" s="236">
        <v>0</v>
      </c>
      <c r="K4" s="92">
        <f>VLOOKUP(A4,'[1]District Growth'!$A:$J,5,FALSE)</f>
        <v>23</v>
      </c>
      <c r="L4" s="32">
        <f>VLOOKUP(A4,'[2]District Growth'!$A:$K,6,FALSE)</f>
        <v>30</v>
      </c>
      <c r="M4" s="36">
        <f t="shared" si="0"/>
        <v>7</v>
      </c>
      <c r="N4" s="38">
        <f t="shared" si="1"/>
        <v>0.30434782608695654</v>
      </c>
    </row>
    <row r="5" spans="1:14" s="3" customFormat="1" x14ac:dyDescent="0.25">
      <c r="A5" s="51">
        <v>2068</v>
      </c>
      <c r="B5" s="219" t="s">
        <v>853</v>
      </c>
      <c r="C5" s="36">
        <v>10</v>
      </c>
      <c r="D5" s="36">
        <v>11</v>
      </c>
      <c r="E5" s="36">
        <v>9</v>
      </c>
      <c r="F5" s="36">
        <v>8</v>
      </c>
      <c r="G5" s="36">
        <v>10</v>
      </c>
      <c r="H5" s="36">
        <v>8</v>
      </c>
      <c r="I5" s="36">
        <v>9</v>
      </c>
      <c r="J5" s="150">
        <v>11</v>
      </c>
      <c r="K5" s="92">
        <f>VLOOKUP(A5,'[1]District Growth'!$A:$J,5,FALSE)</f>
        <v>18</v>
      </c>
      <c r="L5" s="32">
        <f>VLOOKUP(A5,'[2]District Growth'!$A:$K,6,FALSE)</f>
        <v>23</v>
      </c>
      <c r="M5" s="36">
        <f t="shared" si="0"/>
        <v>5</v>
      </c>
      <c r="N5" s="38">
        <f t="shared" si="1"/>
        <v>0.27777777777777768</v>
      </c>
    </row>
    <row r="6" spans="1:14" s="3" customFormat="1" x14ac:dyDescent="0.25">
      <c r="A6" s="51">
        <v>2092</v>
      </c>
      <c r="B6" s="219" t="s">
        <v>879</v>
      </c>
      <c r="C6" s="36">
        <v>22</v>
      </c>
      <c r="D6" s="36">
        <v>19</v>
      </c>
      <c r="E6" s="36">
        <v>17</v>
      </c>
      <c r="F6" s="36">
        <v>16</v>
      </c>
      <c r="G6" s="36">
        <v>12</v>
      </c>
      <c r="H6" s="36">
        <v>10</v>
      </c>
      <c r="I6" s="36">
        <v>11</v>
      </c>
      <c r="J6" s="150">
        <v>5</v>
      </c>
      <c r="K6" s="92">
        <f>VLOOKUP(A6,'[1]District Growth'!$A:$J,5,FALSE)</f>
        <v>8</v>
      </c>
      <c r="L6" s="32">
        <f>VLOOKUP(A6,'[2]District Growth'!$A:$K,6,FALSE)</f>
        <v>10</v>
      </c>
      <c r="M6" s="36">
        <f t="shared" si="0"/>
        <v>2</v>
      </c>
      <c r="N6" s="38">
        <f t="shared" si="1"/>
        <v>0.25</v>
      </c>
    </row>
    <row r="7" spans="1:14" s="3" customFormat="1" x14ac:dyDescent="0.25">
      <c r="A7" s="51">
        <v>2072</v>
      </c>
      <c r="B7" s="219" t="s">
        <v>857</v>
      </c>
      <c r="C7" s="36">
        <v>20</v>
      </c>
      <c r="D7" s="36">
        <v>17</v>
      </c>
      <c r="E7" s="36">
        <v>14</v>
      </c>
      <c r="F7" s="36">
        <v>15</v>
      </c>
      <c r="G7" s="36">
        <v>17</v>
      </c>
      <c r="H7" s="36">
        <v>18</v>
      </c>
      <c r="I7" s="36">
        <v>12</v>
      </c>
      <c r="J7" s="150">
        <v>13</v>
      </c>
      <c r="K7" s="92">
        <f>VLOOKUP(A7,'[1]District Growth'!$A:$J,5,FALSE)</f>
        <v>12</v>
      </c>
      <c r="L7" s="32">
        <f>VLOOKUP(A7,'[2]District Growth'!$A:$K,6,FALSE)</f>
        <v>15</v>
      </c>
      <c r="M7" s="36">
        <f t="shared" si="0"/>
        <v>3</v>
      </c>
      <c r="N7" s="38">
        <f t="shared" si="1"/>
        <v>0.25</v>
      </c>
    </row>
    <row r="8" spans="1:14" s="3" customFormat="1" x14ac:dyDescent="0.25">
      <c r="A8" s="51">
        <v>2083</v>
      </c>
      <c r="B8" s="87" t="s">
        <v>859</v>
      </c>
      <c r="C8" s="36">
        <v>15</v>
      </c>
      <c r="D8" s="36">
        <v>11</v>
      </c>
      <c r="E8" s="36">
        <v>15</v>
      </c>
      <c r="F8" s="36">
        <v>16</v>
      </c>
      <c r="G8" s="36">
        <v>16</v>
      </c>
      <c r="H8" s="36">
        <v>12</v>
      </c>
      <c r="I8" s="36">
        <v>17</v>
      </c>
      <c r="J8" s="150">
        <v>20</v>
      </c>
      <c r="K8" s="92">
        <f>VLOOKUP(A8,'[1]District Growth'!$A:$J,5,FALSE)</f>
        <v>18</v>
      </c>
      <c r="L8" s="32">
        <f>VLOOKUP(A8,'[2]District Growth'!$A:$K,6,FALSE)</f>
        <v>22</v>
      </c>
      <c r="M8" s="36">
        <f t="shared" si="0"/>
        <v>4</v>
      </c>
      <c r="N8" s="38">
        <f t="shared" si="1"/>
        <v>0.22222222222222232</v>
      </c>
    </row>
    <row r="9" spans="1:14" s="3" customFormat="1" x14ac:dyDescent="0.25">
      <c r="A9" s="51">
        <v>22339</v>
      </c>
      <c r="B9" s="87" t="s">
        <v>860</v>
      </c>
      <c r="C9" s="36">
        <v>43</v>
      </c>
      <c r="D9" s="36">
        <v>41</v>
      </c>
      <c r="E9" s="36">
        <v>30</v>
      </c>
      <c r="F9" s="36">
        <v>28</v>
      </c>
      <c r="G9" s="36">
        <v>28</v>
      </c>
      <c r="H9" s="36">
        <v>27</v>
      </c>
      <c r="I9" s="36">
        <v>29</v>
      </c>
      <c r="J9" s="150">
        <v>26</v>
      </c>
      <c r="K9" s="92">
        <f>VLOOKUP(A9,'[1]District Growth'!$A:$J,5,FALSE)</f>
        <v>19</v>
      </c>
      <c r="L9" s="32">
        <f>VLOOKUP(A9,'[2]District Growth'!$A:$K,6,FALSE)</f>
        <v>23</v>
      </c>
      <c r="M9" s="36">
        <f t="shared" si="0"/>
        <v>4</v>
      </c>
      <c r="N9" s="38">
        <f t="shared" si="1"/>
        <v>0.21052631578947367</v>
      </c>
    </row>
    <row r="10" spans="1:14" s="3" customFormat="1" x14ac:dyDescent="0.25">
      <c r="A10" s="51">
        <v>79071</v>
      </c>
      <c r="B10" s="87" t="s">
        <v>896</v>
      </c>
      <c r="C10" s="36">
        <v>35</v>
      </c>
      <c r="D10" s="36">
        <v>31</v>
      </c>
      <c r="E10" s="36">
        <v>39</v>
      </c>
      <c r="F10" s="36">
        <v>37</v>
      </c>
      <c r="G10" s="36">
        <v>39</v>
      </c>
      <c r="H10" s="36">
        <v>40</v>
      </c>
      <c r="I10" s="36">
        <v>45</v>
      </c>
      <c r="J10" s="150">
        <v>46</v>
      </c>
      <c r="K10" s="92">
        <f>VLOOKUP(A10,'[1]District Growth'!$A:$J,5,FALSE)</f>
        <v>39</v>
      </c>
      <c r="L10" s="32">
        <f>VLOOKUP(A10,'[2]District Growth'!$A:$K,6,FALSE)</f>
        <v>46</v>
      </c>
      <c r="M10" s="36">
        <f t="shared" si="0"/>
        <v>7</v>
      </c>
      <c r="N10" s="38">
        <f t="shared" si="1"/>
        <v>0.17948717948717952</v>
      </c>
    </row>
    <row r="11" spans="1:14" s="3" customFormat="1" x14ac:dyDescent="0.25">
      <c r="A11" s="51">
        <v>25042</v>
      </c>
      <c r="B11" s="219" t="s">
        <v>863</v>
      </c>
      <c r="C11" s="36">
        <v>45</v>
      </c>
      <c r="D11" s="36">
        <v>38</v>
      </c>
      <c r="E11" s="36">
        <v>42</v>
      </c>
      <c r="F11" s="36">
        <v>34</v>
      </c>
      <c r="G11" s="36">
        <v>41</v>
      </c>
      <c r="H11" s="36">
        <v>39</v>
      </c>
      <c r="I11" s="36">
        <v>41</v>
      </c>
      <c r="J11" s="150">
        <v>42</v>
      </c>
      <c r="K11" s="92">
        <f>VLOOKUP(A11,'[1]District Growth'!$A:$J,5,FALSE)</f>
        <v>42</v>
      </c>
      <c r="L11" s="32">
        <f>VLOOKUP(A11,'[2]District Growth'!$A:$K,6,FALSE)</f>
        <v>49</v>
      </c>
      <c r="M11" s="36">
        <f t="shared" si="0"/>
        <v>7</v>
      </c>
      <c r="N11" s="38">
        <f t="shared" si="1"/>
        <v>0.16666666666666674</v>
      </c>
    </row>
    <row r="12" spans="1:14" s="3" customFormat="1" x14ac:dyDescent="0.25">
      <c r="A12" s="51">
        <v>28832</v>
      </c>
      <c r="B12" s="219" t="s">
        <v>855</v>
      </c>
      <c r="C12" s="36">
        <v>6</v>
      </c>
      <c r="D12" s="36">
        <v>4</v>
      </c>
      <c r="E12" s="36">
        <v>7</v>
      </c>
      <c r="F12" s="36">
        <v>6</v>
      </c>
      <c r="G12" s="36">
        <v>11</v>
      </c>
      <c r="H12" s="36">
        <v>10</v>
      </c>
      <c r="I12" s="36">
        <v>7</v>
      </c>
      <c r="J12" s="150">
        <v>5</v>
      </c>
      <c r="K12" s="92">
        <f>VLOOKUP(A12,'[1]District Growth'!$A:$J,5,FALSE)</f>
        <v>8</v>
      </c>
      <c r="L12" s="32">
        <f>VLOOKUP(A12,'[2]District Growth'!$A:$K,6,FALSE)</f>
        <v>9</v>
      </c>
      <c r="M12" s="36">
        <f t="shared" si="0"/>
        <v>1</v>
      </c>
      <c r="N12" s="38">
        <f t="shared" si="1"/>
        <v>0.125</v>
      </c>
    </row>
    <row r="13" spans="1:14" s="3" customFormat="1" x14ac:dyDescent="0.25">
      <c r="A13" s="51">
        <v>2099</v>
      </c>
      <c r="B13" s="219" t="s">
        <v>869</v>
      </c>
      <c r="C13" s="36">
        <v>47</v>
      </c>
      <c r="D13" s="36">
        <v>41</v>
      </c>
      <c r="E13" s="36">
        <v>37</v>
      </c>
      <c r="F13" s="36">
        <v>32</v>
      </c>
      <c r="G13" s="36">
        <v>33</v>
      </c>
      <c r="H13" s="36">
        <v>42</v>
      </c>
      <c r="I13" s="36">
        <v>46</v>
      </c>
      <c r="J13" s="150">
        <v>49</v>
      </c>
      <c r="K13" s="92">
        <f>VLOOKUP(A13,'[1]District Growth'!$A:$J,5,FALSE)</f>
        <v>49</v>
      </c>
      <c r="L13" s="32">
        <f>VLOOKUP(A13,'[2]District Growth'!$A:$K,6,FALSE)</f>
        <v>55</v>
      </c>
      <c r="M13" s="36">
        <f t="shared" si="0"/>
        <v>6</v>
      </c>
      <c r="N13" s="38">
        <f t="shared" si="1"/>
        <v>0.12244897959183665</v>
      </c>
    </row>
    <row r="14" spans="1:14" s="3" customFormat="1" x14ac:dyDescent="0.25">
      <c r="A14" s="51">
        <v>2094</v>
      </c>
      <c r="B14" s="219" t="s">
        <v>864</v>
      </c>
      <c r="C14" s="36">
        <v>23</v>
      </c>
      <c r="D14" s="36">
        <v>21</v>
      </c>
      <c r="E14" s="36">
        <v>19</v>
      </c>
      <c r="F14" s="36">
        <v>17</v>
      </c>
      <c r="G14" s="36">
        <v>17</v>
      </c>
      <c r="H14" s="36">
        <v>14</v>
      </c>
      <c r="I14" s="36">
        <v>13</v>
      </c>
      <c r="J14" s="150">
        <v>11</v>
      </c>
      <c r="K14" s="92">
        <f>VLOOKUP(A14,'[1]District Growth'!$A:$J,5,FALSE)</f>
        <v>11</v>
      </c>
      <c r="L14" s="32">
        <f>VLOOKUP(A14,'[2]District Growth'!$A:$K,6,FALSE)</f>
        <v>12</v>
      </c>
      <c r="M14" s="36">
        <f t="shared" si="0"/>
        <v>1</v>
      </c>
      <c r="N14" s="38">
        <f t="shared" si="1"/>
        <v>9.0909090909090828E-2</v>
      </c>
    </row>
    <row r="15" spans="1:14" s="3" customFormat="1" x14ac:dyDescent="0.25">
      <c r="A15" s="51">
        <v>23411</v>
      </c>
      <c r="B15" s="219" t="s">
        <v>883</v>
      </c>
      <c r="C15" s="36">
        <v>42</v>
      </c>
      <c r="D15" s="36">
        <v>45</v>
      </c>
      <c r="E15" s="36">
        <v>38</v>
      </c>
      <c r="F15" s="36">
        <v>34</v>
      </c>
      <c r="G15" s="36">
        <v>34</v>
      </c>
      <c r="H15" s="36">
        <v>40</v>
      </c>
      <c r="I15" s="36">
        <v>46</v>
      </c>
      <c r="J15" s="150">
        <v>54</v>
      </c>
      <c r="K15" s="92">
        <f>VLOOKUP(A15,'[1]District Growth'!$A:$J,5,FALSE)</f>
        <v>57</v>
      </c>
      <c r="L15" s="32">
        <f>VLOOKUP(A15,'[2]District Growth'!$A:$K,6,FALSE)</f>
        <v>61</v>
      </c>
      <c r="M15" s="36">
        <f t="shared" si="0"/>
        <v>4</v>
      </c>
      <c r="N15" s="38">
        <f t="shared" si="1"/>
        <v>7.0175438596491224E-2</v>
      </c>
    </row>
    <row r="16" spans="1:14" s="3" customFormat="1" x14ac:dyDescent="0.25">
      <c r="A16" s="51">
        <v>50602</v>
      </c>
      <c r="B16" s="87" t="s">
        <v>858</v>
      </c>
      <c r="C16" s="36">
        <v>20</v>
      </c>
      <c r="D16" s="36">
        <v>18</v>
      </c>
      <c r="E16" s="36">
        <v>18</v>
      </c>
      <c r="F16" s="36">
        <v>20</v>
      </c>
      <c r="G16" s="36">
        <v>26</v>
      </c>
      <c r="H16" s="36">
        <v>29</v>
      </c>
      <c r="I16" s="36">
        <v>29</v>
      </c>
      <c r="J16" s="150">
        <v>33</v>
      </c>
      <c r="K16" s="92">
        <f>VLOOKUP(A16,'[1]District Growth'!$A:$J,5,FALSE)</f>
        <v>31</v>
      </c>
      <c r="L16" s="32">
        <f>VLOOKUP(A16,'[2]District Growth'!$A:$K,6,FALSE)</f>
        <v>33</v>
      </c>
      <c r="M16" s="36">
        <f t="shared" si="0"/>
        <v>2</v>
      </c>
      <c r="N16" s="38">
        <f t="shared" si="1"/>
        <v>6.4516129032258007E-2</v>
      </c>
    </row>
    <row r="17" spans="1:14" s="3" customFormat="1" x14ac:dyDescent="0.25">
      <c r="A17" s="51">
        <v>2073</v>
      </c>
      <c r="B17" s="87" t="s">
        <v>865</v>
      </c>
      <c r="C17" s="36">
        <v>49</v>
      </c>
      <c r="D17" s="36">
        <v>44</v>
      </c>
      <c r="E17" s="36">
        <v>58</v>
      </c>
      <c r="F17" s="36">
        <v>57</v>
      </c>
      <c r="G17" s="36">
        <v>54</v>
      </c>
      <c r="H17" s="36">
        <v>49</v>
      </c>
      <c r="I17" s="36">
        <v>52</v>
      </c>
      <c r="J17" s="150">
        <v>49</v>
      </c>
      <c r="K17" s="92">
        <f>VLOOKUP(A17,'[1]District Growth'!$A:$J,5,FALSE)</f>
        <v>47</v>
      </c>
      <c r="L17" s="32">
        <f>VLOOKUP(A17,'[2]District Growth'!$A:$K,6,FALSE)</f>
        <v>50</v>
      </c>
      <c r="M17" s="36">
        <f t="shared" si="0"/>
        <v>3</v>
      </c>
      <c r="N17" s="38">
        <f t="shared" si="1"/>
        <v>6.3829787234042534E-2</v>
      </c>
    </row>
    <row r="18" spans="1:14" s="3" customFormat="1" x14ac:dyDescent="0.25">
      <c r="A18" s="51">
        <v>2089</v>
      </c>
      <c r="B18" s="87" t="s">
        <v>868</v>
      </c>
      <c r="C18" s="36">
        <v>19</v>
      </c>
      <c r="D18" s="36">
        <v>19</v>
      </c>
      <c r="E18" s="36">
        <v>18</v>
      </c>
      <c r="F18" s="36">
        <v>18</v>
      </c>
      <c r="G18" s="36">
        <v>20</v>
      </c>
      <c r="H18" s="36">
        <v>21</v>
      </c>
      <c r="I18" s="36">
        <v>18</v>
      </c>
      <c r="J18" s="150">
        <v>21</v>
      </c>
      <c r="K18" s="92">
        <f>VLOOKUP(A18,'[1]District Growth'!$A:$J,5,FALSE)</f>
        <v>17</v>
      </c>
      <c r="L18" s="32">
        <f>VLOOKUP(A18,'[2]District Growth'!$A:$K,6,FALSE)</f>
        <v>18</v>
      </c>
      <c r="M18" s="36">
        <f t="shared" si="0"/>
        <v>1</v>
      </c>
      <c r="N18" s="38">
        <f t="shared" si="1"/>
        <v>5.8823529411764719E-2</v>
      </c>
    </row>
    <row r="19" spans="1:14" s="3" customFormat="1" x14ac:dyDescent="0.25">
      <c r="A19" s="51">
        <v>2070</v>
      </c>
      <c r="B19" s="219" t="s">
        <v>876</v>
      </c>
      <c r="C19" s="36">
        <v>23</v>
      </c>
      <c r="D19" s="36">
        <v>22</v>
      </c>
      <c r="E19" s="36">
        <v>26</v>
      </c>
      <c r="F19" s="36">
        <v>25</v>
      </c>
      <c r="G19" s="36">
        <v>27</v>
      </c>
      <c r="H19" s="36">
        <v>27</v>
      </c>
      <c r="I19" s="36">
        <v>21</v>
      </c>
      <c r="J19" s="150">
        <v>20</v>
      </c>
      <c r="K19" s="92">
        <f>VLOOKUP(A19,'[1]District Growth'!$A:$J,5,FALSE)</f>
        <v>18</v>
      </c>
      <c r="L19" s="32">
        <f>VLOOKUP(A19,'[2]District Growth'!$A:$K,6,FALSE)</f>
        <v>19</v>
      </c>
      <c r="M19" s="36">
        <f t="shared" si="0"/>
        <v>1</v>
      </c>
      <c r="N19" s="38">
        <f t="shared" si="1"/>
        <v>5.555555555555558E-2</v>
      </c>
    </row>
    <row r="20" spans="1:14" s="3" customFormat="1" x14ac:dyDescent="0.25">
      <c r="A20" s="51">
        <v>2065</v>
      </c>
      <c r="B20" s="219" t="s">
        <v>861</v>
      </c>
      <c r="C20" s="36">
        <v>34</v>
      </c>
      <c r="D20" s="36">
        <v>32</v>
      </c>
      <c r="E20" s="36">
        <v>43</v>
      </c>
      <c r="F20" s="36">
        <v>57</v>
      </c>
      <c r="G20" s="36">
        <v>53</v>
      </c>
      <c r="H20" s="36">
        <v>54</v>
      </c>
      <c r="I20" s="36">
        <v>56</v>
      </c>
      <c r="J20" s="150">
        <v>52</v>
      </c>
      <c r="K20" s="92">
        <f>VLOOKUP(A20,'[1]District Growth'!$A:$J,5,FALSE)</f>
        <v>49</v>
      </c>
      <c r="L20" s="32">
        <f>VLOOKUP(A20,'[2]District Growth'!$A:$K,6,FALSE)</f>
        <v>51</v>
      </c>
      <c r="M20" s="36">
        <f t="shared" si="0"/>
        <v>2</v>
      </c>
      <c r="N20" s="38">
        <f t="shared" si="1"/>
        <v>4.081632653061229E-2</v>
      </c>
    </row>
    <row r="21" spans="1:14" s="3" customFormat="1" x14ac:dyDescent="0.25">
      <c r="A21" s="51">
        <v>2091</v>
      </c>
      <c r="B21" s="219" t="s">
        <v>878</v>
      </c>
      <c r="C21" s="36">
        <v>35</v>
      </c>
      <c r="D21" s="36">
        <v>37</v>
      </c>
      <c r="E21" s="36">
        <v>35</v>
      </c>
      <c r="F21" s="36">
        <v>34</v>
      </c>
      <c r="G21" s="36">
        <v>34</v>
      </c>
      <c r="H21" s="36">
        <v>31</v>
      </c>
      <c r="I21" s="36">
        <v>30</v>
      </c>
      <c r="J21" s="150">
        <v>26</v>
      </c>
      <c r="K21" s="92">
        <f>VLOOKUP(A21,'[1]District Growth'!$A:$J,5,FALSE)</f>
        <v>30</v>
      </c>
      <c r="L21" s="32">
        <f>VLOOKUP(A21,'[2]District Growth'!$A:$K,6,FALSE)</f>
        <v>31</v>
      </c>
      <c r="M21" s="36">
        <f t="shared" si="0"/>
        <v>1</v>
      </c>
      <c r="N21" s="38">
        <f t="shared" si="1"/>
        <v>3.3333333333333437E-2</v>
      </c>
    </row>
    <row r="22" spans="1:14" s="3" customFormat="1" x14ac:dyDescent="0.25">
      <c r="A22" s="51">
        <v>2075</v>
      </c>
      <c r="B22" s="219" t="s">
        <v>866</v>
      </c>
      <c r="C22" s="36">
        <v>61</v>
      </c>
      <c r="D22" s="36">
        <v>60</v>
      </c>
      <c r="E22" s="36">
        <v>60</v>
      </c>
      <c r="F22" s="36">
        <v>60</v>
      </c>
      <c r="G22" s="36">
        <v>69</v>
      </c>
      <c r="H22" s="36">
        <v>76</v>
      </c>
      <c r="I22" s="36">
        <v>90</v>
      </c>
      <c r="J22" s="150">
        <v>109</v>
      </c>
      <c r="K22" s="92">
        <f>VLOOKUP(A22,'[1]District Growth'!$A:$J,5,FALSE)</f>
        <v>109</v>
      </c>
      <c r="L22" s="32">
        <f>VLOOKUP(A22,'[2]District Growth'!$A:$K,6,FALSE)</f>
        <v>112</v>
      </c>
      <c r="M22" s="36">
        <f t="shared" si="0"/>
        <v>3</v>
      </c>
      <c r="N22" s="38">
        <f t="shared" si="1"/>
        <v>2.7522935779816571E-2</v>
      </c>
    </row>
    <row r="23" spans="1:14" s="3" customFormat="1" x14ac:dyDescent="0.25">
      <c r="A23" s="51">
        <v>2084</v>
      </c>
      <c r="B23" s="219" t="s">
        <v>886</v>
      </c>
      <c r="C23" s="36">
        <v>38</v>
      </c>
      <c r="D23" s="36">
        <v>38</v>
      </c>
      <c r="E23" s="36">
        <v>34</v>
      </c>
      <c r="F23" s="36">
        <v>35</v>
      </c>
      <c r="G23" s="36">
        <v>33</v>
      </c>
      <c r="H23" s="36">
        <v>32</v>
      </c>
      <c r="I23" s="36">
        <v>30</v>
      </c>
      <c r="J23" s="150">
        <v>30</v>
      </c>
      <c r="K23" s="92">
        <f>VLOOKUP(A23,'[1]District Growth'!$A:$J,5,FALSE)</f>
        <v>37</v>
      </c>
      <c r="L23" s="32">
        <f>VLOOKUP(A23,'[2]District Growth'!$A:$K,6,FALSE)</f>
        <v>38</v>
      </c>
      <c r="M23" s="36">
        <f t="shared" si="0"/>
        <v>1</v>
      </c>
      <c r="N23" s="38">
        <f t="shared" si="1"/>
        <v>2.7027027027026973E-2</v>
      </c>
    </row>
    <row r="24" spans="1:14" s="3" customFormat="1" x14ac:dyDescent="0.25">
      <c r="A24" s="51">
        <v>2062</v>
      </c>
      <c r="B24" s="87" t="s">
        <v>871</v>
      </c>
      <c r="C24" s="36">
        <v>248</v>
      </c>
      <c r="D24" s="36">
        <v>233</v>
      </c>
      <c r="E24" s="36">
        <v>228</v>
      </c>
      <c r="F24" s="36">
        <v>252</v>
      </c>
      <c r="G24" s="36">
        <v>253</v>
      </c>
      <c r="H24" s="36">
        <v>251</v>
      </c>
      <c r="I24" s="36">
        <v>251</v>
      </c>
      <c r="J24" s="150">
        <v>244</v>
      </c>
      <c r="K24" s="92">
        <f>VLOOKUP(A24,'[1]District Growth'!$A:$J,5,FALSE)</f>
        <v>247</v>
      </c>
      <c r="L24" s="32">
        <f>VLOOKUP(A24,'[2]District Growth'!$A:$K,6,FALSE)</f>
        <v>249</v>
      </c>
      <c r="M24" s="36">
        <f t="shared" si="0"/>
        <v>2</v>
      </c>
      <c r="N24" s="38">
        <f t="shared" si="1"/>
        <v>8.0971659919029104E-3</v>
      </c>
    </row>
    <row r="25" spans="1:14" s="3" customFormat="1" x14ac:dyDescent="0.25">
      <c r="A25" s="51">
        <v>2074</v>
      </c>
      <c r="B25" s="220" t="s">
        <v>890</v>
      </c>
      <c r="C25" s="36">
        <v>30</v>
      </c>
      <c r="D25" s="36">
        <v>23</v>
      </c>
      <c r="E25" s="36">
        <v>25</v>
      </c>
      <c r="F25" s="36">
        <v>22</v>
      </c>
      <c r="G25" s="36">
        <v>24</v>
      </c>
      <c r="H25" s="36">
        <v>29</v>
      </c>
      <c r="I25" s="36">
        <v>30</v>
      </c>
      <c r="J25" s="150">
        <v>27</v>
      </c>
      <c r="K25" s="92">
        <f>VLOOKUP(A25,'[1]District Growth'!$A:$J,5,FALSE)</f>
        <v>25</v>
      </c>
      <c r="L25" s="32">
        <f>VLOOKUP(A25,'[2]District Growth'!$A:$K,6,FALSE)</f>
        <v>25</v>
      </c>
      <c r="M25" s="36">
        <f t="shared" si="0"/>
        <v>0</v>
      </c>
      <c r="N25" s="38">
        <f t="shared" si="1"/>
        <v>0</v>
      </c>
    </row>
    <row r="26" spans="1:14" s="3" customFormat="1" x14ac:dyDescent="0.25">
      <c r="A26" s="51">
        <v>2095</v>
      </c>
      <c r="B26" s="81" t="s">
        <v>872</v>
      </c>
      <c r="C26" s="36">
        <v>48</v>
      </c>
      <c r="D26" s="36">
        <v>51</v>
      </c>
      <c r="E26" s="36">
        <v>48</v>
      </c>
      <c r="F26" s="36">
        <v>55</v>
      </c>
      <c r="G26" s="36">
        <v>57</v>
      </c>
      <c r="H26" s="36">
        <v>51</v>
      </c>
      <c r="I26" s="36">
        <v>49</v>
      </c>
      <c r="J26" s="150">
        <v>45</v>
      </c>
      <c r="K26" s="92">
        <f>VLOOKUP(A26,'[1]District Growth'!$A:$J,5,FALSE)</f>
        <v>38</v>
      </c>
      <c r="L26" s="32">
        <f>VLOOKUP(A26,'[2]District Growth'!$A:$K,6,FALSE)</f>
        <v>38</v>
      </c>
      <c r="M26" s="36">
        <f t="shared" si="0"/>
        <v>0</v>
      </c>
      <c r="N26" s="38">
        <f t="shared" si="1"/>
        <v>0</v>
      </c>
    </row>
    <row r="27" spans="1:14" s="3" customFormat="1" x14ac:dyDescent="0.25">
      <c r="A27" s="51">
        <v>2059</v>
      </c>
      <c r="B27" s="220" t="s">
        <v>862</v>
      </c>
      <c r="C27" s="36">
        <v>14</v>
      </c>
      <c r="D27" s="36">
        <v>9</v>
      </c>
      <c r="E27" s="36">
        <v>9</v>
      </c>
      <c r="F27" s="36">
        <v>8</v>
      </c>
      <c r="G27" s="36">
        <v>10</v>
      </c>
      <c r="H27" s="36">
        <v>10</v>
      </c>
      <c r="I27" s="36">
        <v>10</v>
      </c>
      <c r="J27" s="150">
        <v>10</v>
      </c>
      <c r="K27" s="92">
        <f>VLOOKUP(A27,'[1]District Growth'!$A:$J,5,FALSE)</f>
        <v>10</v>
      </c>
      <c r="L27" s="32">
        <f>VLOOKUP(A27,'[2]District Growth'!$A:$K,6,FALSE)</f>
        <v>10</v>
      </c>
      <c r="M27" s="36">
        <f t="shared" si="0"/>
        <v>0</v>
      </c>
      <c r="N27" s="38">
        <f t="shared" si="1"/>
        <v>0</v>
      </c>
    </row>
    <row r="28" spans="1:14" s="3" customFormat="1" x14ac:dyDescent="0.25">
      <c r="A28" s="51">
        <v>21591</v>
      </c>
      <c r="B28" s="220" t="s">
        <v>867</v>
      </c>
      <c r="C28" s="36">
        <v>34</v>
      </c>
      <c r="D28" s="36">
        <v>26</v>
      </c>
      <c r="E28" s="36">
        <v>27</v>
      </c>
      <c r="F28" s="36">
        <v>28</v>
      </c>
      <c r="G28" s="36">
        <v>17</v>
      </c>
      <c r="H28" s="36">
        <v>18</v>
      </c>
      <c r="I28" s="36">
        <v>17</v>
      </c>
      <c r="J28" s="150">
        <v>17</v>
      </c>
      <c r="K28" s="92">
        <f>VLOOKUP(A28,'[1]District Growth'!$A:$J,5,FALSE)</f>
        <v>16</v>
      </c>
      <c r="L28" s="32">
        <f>VLOOKUP(A28,'[2]District Growth'!$A:$K,6,FALSE)</f>
        <v>16</v>
      </c>
      <c r="M28" s="36">
        <f t="shared" si="0"/>
        <v>0</v>
      </c>
      <c r="N28" s="38">
        <f t="shared" si="1"/>
        <v>0</v>
      </c>
    </row>
    <row r="29" spans="1:14" s="3" customFormat="1" x14ac:dyDescent="0.25">
      <c r="A29" s="51">
        <v>2063</v>
      </c>
      <c r="B29" s="81" t="s">
        <v>874</v>
      </c>
      <c r="C29" s="36">
        <v>10</v>
      </c>
      <c r="D29" s="36">
        <v>8</v>
      </c>
      <c r="E29" s="36">
        <v>11</v>
      </c>
      <c r="F29" s="36">
        <v>8</v>
      </c>
      <c r="G29" s="36">
        <v>10</v>
      </c>
      <c r="H29" s="36">
        <v>11</v>
      </c>
      <c r="I29" s="36">
        <v>10</v>
      </c>
      <c r="J29" s="150">
        <v>9</v>
      </c>
      <c r="K29" s="92">
        <f>VLOOKUP(A29,'[1]District Growth'!$A:$J,5,FALSE)</f>
        <v>7</v>
      </c>
      <c r="L29" s="32">
        <f>VLOOKUP(A29,'[2]District Growth'!$A:$K,6,FALSE)</f>
        <v>7</v>
      </c>
      <c r="M29" s="36">
        <f t="shared" si="0"/>
        <v>0</v>
      </c>
      <c r="N29" s="38">
        <f t="shared" si="1"/>
        <v>0</v>
      </c>
    </row>
    <row r="30" spans="1:14" s="3" customFormat="1" x14ac:dyDescent="0.25">
      <c r="A30" s="51">
        <v>2069</v>
      </c>
      <c r="B30" s="220" t="s">
        <v>875</v>
      </c>
      <c r="C30" s="36">
        <v>16</v>
      </c>
      <c r="D30" s="36">
        <v>16</v>
      </c>
      <c r="E30" s="36">
        <v>14</v>
      </c>
      <c r="F30" s="36">
        <v>10</v>
      </c>
      <c r="G30" s="36">
        <v>10</v>
      </c>
      <c r="H30" s="36">
        <v>7</v>
      </c>
      <c r="I30" s="36">
        <v>20</v>
      </c>
      <c r="J30" s="150">
        <v>17</v>
      </c>
      <c r="K30" s="92">
        <f>VLOOKUP(A30,'[1]District Growth'!$A:$J,5,FALSE)</f>
        <v>14</v>
      </c>
      <c r="L30" s="32">
        <f>VLOOKUP(A30,'[2]District Growth'!$A:$K,6,FALSE)</f>
        <v>14</v>
      </c>
      <c r="M30" s="36">
        <f t="shared" si="0"/>
        <v>0</v>
      </c>
      <c r="N30" s="38">
        <f t="shared" si="1"/>
        <v>0</v>
      </c>
    </row>
    <row r="31" spans="1:14" s="3" customFormat="1" x14ac:dyDescent="0.25">
      <c r="A31" s="51">
        <v>22125</v>
      </c>
      <c r="B31" s="220" t="s">
        <v>881</v>
      </c>
      <c r="C31" s="36">
        <v>10</v>
      </c>
      <c r="D31" s="36">
        <v>11</v>
      </c>
      <c r="E31" s="36">
        <v>11</v>
      </c>
      <c r="F31" s="36">
        <v>9</v>
      </c>
      <c r="G31" s="36">
        <v>11</v>
      </c>
      <c r="H31" s="36">
        <v>9</v>
      </c>
      <c r="I31" s="36">
        <v>8</v>
      </c>
      <c r="J31" s="150">
        <v>9</v>
      </c>
      <c r="K31" s="92">
        <f>VLOOKUP(A31,'[1]District Growth'!$A:$J,5,FALSE)</f>
        <v>9</v>
      </c>
      <c r="L31" s="32">
        <f>VLOOKUP(A31,'[2]District Growth'!$A:$K,6,FALSE)</f>
        <v>9</v>
      </c>
      <c r="M31" s="36">
        <f t="shared" si="0"/>
        <v>0</v>
      </c>
      <c r="N31" s="38">
        <f t="shared" si="1"/>
        <v>0</v>
      </c>
    </row>
    <row r="32" spans="1:14" s="3" customFormat="1" x14ac:dyDescent="0.25">
      <c r="A32" s="51">
        <v>2058</v>
      </c>
      <c r="B32" s="220" t="s">
        <v>891</v>
      </c>
      <c r="C32" s="36">
        <v>23</v>
      </c>
      <c r="D32" s="36">
        <v>25</v>
      </c>
      <c r="E32" s="36">
        <v>25</v>
      </c>
      <c r="F32" s="36">
        <v>26</v>
      </c>
      <c r="G32" s="36">
        <v>38</v>
      </c>
      <c r="H32" s="36">
        <v>27</v>
      </c>
      <c r="I32" s="36">
        <v>22</v>
      </c>
      <c r="J32" s="150">
        <v>23</v>
      </c>
      <c r="K32" s="92">
        <f>VLOOKUP(A32,'[1]District Growth'!$A:$J,5,FALSE)</f>
        <v>23</v>
      </c>
      <c r="L32" s="32">
        <f>VLOOKUP(A32,'[2]District Growth'!$A:$K,6,FALSE)</f>
        <v>23</v>
      </c>
      <c r="M32" s="36">
        <f t="shared" si="0"/>
        <v>0</v>
      </c>
      <c r="N32" s="38">
        <f t="shared" si="1"/>
        <v>0</v>
      </c>
    </row>
    <row r="33" spans="1:14" s="3" customFormat="1" x14ac:dyDescent="0.25">
      <c r="A33" s="51">
        <v>2100</v>
      </c>
      <c r="B33" s="221" t="s">
        <v>888</v>
      </c>
      <c r="C33" s="36">
        <v>42</v>
      </c>
      <c r="D33" s="36">
        <v>38</v>
      </c>
      <c r="E33" s="36">
        <v>35</v>
      </c>
      <c r="F33" s="36">
        <v>35</v>
      </c>
      <c r="G33" s="36">
        <v>29</v>
      </c>
      <c r="H33" s="36">
        <v>29</v>
      </c>
      <c r="I33" s="36">
        <v>33</v>
      </c>
      <c r="J33" s="150">
        <v>34</v>
      </c>
      <c r="K33" s="92">
        <f>VLOOKUP(A33,'[1]District Growth'!$A:$J,5,FALSE)</f>
        <v>33</v>
      </c>
      <c r="L33" s="32">
        <f>VLOOKUP(A33,'[2]District Growth'!$A:$K,6,FALSE)</f>
        <v>32</v>
      </c>
      <c r="M33" s="36">
        <f t="shared" si="0"/>
        <v>-1</v>
      </c>
      <c r="N33" s="38">
        <f t="shared" si="1"/>
        <v>-3.0303030303030276E-2</v>
      </c>
    </row>
    <row r="34" spans="1:14" s="3" customFormat="1" x14ac:dyDescent="0.25">
      <c r="A34" s="51">
        <v>2071</v>
      </c>
      <c r="B34" s="222" t="s">
        <v>894</v>
      </c>
      <c r="C34" s="36">
        <v>100</v>
      </c>
      <c r="D34" s="36">
        <v>105</v>
      </c>
      <c r="E34" s="36">
        <v>106</v>
      </c>
      <c r="F34" s="36">
        <v>108</v>
      </c>
      <c r="G34" s="36">
        <v>100</v>
      </c>
      <c r="H34" s="36">
        <v>100</v>
      </c>
      <c r="I34" s="36">
        <v>102</v>
      </c>
      <c r="J34" s="150">
        <v>90</v>
      </c>
      <c r="K34" s="92">
        <f>VLOOKUP(A34,'[1]District Growth'!$A:$J,5,FALSE)</f>
        <v>94</v>
      </c>
      <c r="L34" s="32">
        <f>VLOOKUP(A34,'[2]District Growth'!$A:$K,6,FALSE)</f>
        <v>91</v>
      </c>
      <c r="M34" s="36">
        <f t="shared" si="0"/>
        <v>-3</v>
      </c>
      <c r="N34" s="38">
        <f t="shared" si="1"/>
        <v>-3.1914893617021267E-2</v>
      </c>
    </row>
    <row r="35" spans="1:14" s="3" customFormat="1" x14ac:dyDescent="0.25">
      <c r="A35" s="51">
        <v>2080</v>
      </c>
      <c r="B35" s="222" t="s">
        <v>889</v>
      </c>
      <c r="C35" s="36">
        <v>26</v>
      </c>
      <c r="D35" s="36">
        <v>35</v>
      </c>
      <c r="E35" s="36">
        <v>33</v>
      </c>
      <c r="F35" s="36">
        <v>33</v>
      </c>
      <c r="G35" s="36">
        <v>38</v>
      </c>
      <c r="H35" s="36">
        <v>35</v>
      </c>
      <c r="I35" s="36">
        <v>33</v>
      </c>
      <c r="J35" s="150">
        <v>33</v>
      </c>
      <c r="K35" s="92">
        <f>VLOOKUP(A35,'[1]District Growth'!$A:$J,5,FALSE)</f>
        <v>30</v>
      </c>
      <c r="L35" s="32">
        <f>VLOOKUP(A35,'[2]District Growth'!$A:$K,6,FALSE)</f>
        <v>29</v>
      </c>
      <c r="M35" s="36">
        <f t="shared" ref="M35:M66" si="2">L35-K35</f>
        <v>-1</v>
      </c>
      <c r="N35" s="38">
        <f t="shared" ref="N35:N53" si="3">(L35/K35)-1</f>
        <v>-3.3333333333333326E-2</v>
      </c>
    </row>
    <row r="36" spans="1:14" s="3" customFormat="1" x14ac:dyDescent="0.25">
      <c r="A36" s="51">
        <v>2090</v>
      </c>
      <c r="B36" s="222" t="s">
        <v>870</v>
      </c>
      <c r="C36" s="36">
        <v>14</v>
      </c>
      <c r="D36" s="36">
        <v>15</v>
      </c>
      <c r="E36" s="36">
        <v>14</v>
      </c>
      <c r="F36" s="36">
        <v>12</v>
      </c>
      <c r="G36" s="36">
        <v>18</v>
      </c>
      <c r="H36" s="36">
        <v>18</v>
      </c>
      <c r="I36" s="36">
        <v>28</v>
      </c>
      <c r="J36" s="150">
        <v>33</v>
      </c>
      <c r="K36" s="92">
        <f>VLOOKUP(A36,'[1]District Growth'!$A:$J,5,FALSE)</f>
        <v>27</v>
      </c>
      <c r="L36" s="32">
        <f>VLOOKUP(A36,'[2]District Growth'!$A:$K,6,FALSE)</f>
        <v>26</v>
      </c>
      <c r="M36" s="36">
        <f t="shared" si="2"/>
        <v>-1</v>
      </c>
      <c r="N36" s="38">
        <f t="shared" si="3"/>
        <v>-3.703703703703709E-2</v>
      </c>
    </row>
    <row r="37" spans="1:14" s="3" customFormat="1" x14ac:dyDescent="0.25">
      <c r="A37" s="51">
        <v>22257</v>
      </c>
      <c r="B37" s="222" t="s">
        <v>882</v>
      </c>
      <c r="C37" s="36">
        <v>42</v>
      </c>
      <c r="D37" s="36">
        <v>42</v>
      </c>
      <c r="E37" s="36">
        <v>44</v>
      </c>
      <c r="F37" s="36">
        <v>49</v>
      </c>
      <c r="G37" s="36">
        <v>51</v>
      </c>
      <c r="H37" s="36">
        <v>48</v>
      </c>
      <c r="I37" s="36">
        <v>53</v>
      </c>
      <c r="J37" s="150">
        <v>48</v>
      </c>
      <c r="K37" s="92">
        <f>VLOOKUP(A37,'[1]District Growth'!$A:$J,5,FALSE)</f>
        <v>46</v>
      </c>
      <c r="L37" s="32">
        <f>VLOOKUP(A37,'[2]District Growth'!$A:$K,6,FALSE)</f>
        <v>44</v>
      </c>
      <c r="M37" s="36">
        <f t="shared" si="2"/>
        <v>-2</v>
      </c>
      <c r="N37" s="38">
        <f t="shared" si="3"/>
        <v>-4.3478260869565188E-2</v>
      </c>
    </row>
    <row r="38" spans="1:14" s="3" customFormat="1" x14ac:dyDescent="0.25">
      <c r="A38" s="51">
        <v>2076</v>
      </c>
      <c r="B38" s="221" t="s">
        <v>885</v>
      </c>
      <c r="C38" s="36">
        <v>48</v>
      </c>
      <c r="D38" s="36">
        <v>50</v>
      </c>
      <c r="E38" s="36">
        <v>48</v>
      </c>
      <c r="F38" s="36">
        <v>41</v>
      </c>
      <c r="G38" s="36">
        <v>48</v>
      </c>
      <c r="H38" s="36">
        <v>43</v>
      </c>
      <c r="I38" s="36">
        <v>32</v>
      </c>
      <c r="J38" s="150">
        <v>62</v>
      </c>
      <c r="K38" s="92">
        <f>VLOOKUP(A38,'[1]District Growth'!$A:$J,5,FALSE)</f>
        <v>55</v>
      </c>
      <c r="L38" s="32">
        <f>VLOOKUP(A38,'[2]District Growth'!$A:$K,6,FALSE)</f>
        <v>52</v>
      </c>
      <c r="M38" s="36">
        <f t="shared" si="2"/>
        <v>-3</v>
      </c>
      <c r="N38" s="38">
        <f t="shared" si="3"/>
        <v>-5.4545454545454564E-2</v>
      </c>
    </row>
    <row r="39" spans="1:14" s="3" customFormat="1" x14ac:dyDescent="0.25">
      <c r="A39" s="51">
        <v>2093</v>
      </c>
      <c r="B39" s="221" t="s">
        <v>54</v>
      </c>
      <c r="C39" s="36">
        <v>27</v>
      </c>
      <c r="D39" s="36">
        <v>27</v>
      </c>
      <c r="E39" s="36">
        <v>28</v>
      </c>
      <c r="F39" s="36">
        <v>24</v>
      </c>
      <c r="G39" s="36">
        <v>25</v>
      </c>
      <c r="H39" s="36">
        <v>23</v>
      </c>
      <c r="I39" s="36">
        <v>25</v>
      </c>
      <c r="J39" s="150">
        <v>26</v>
      </c>
      <c r="K39" s="92">
        <f>VLOOKUP(A39,'[1]District Growth'!$A:$J,5,FALSE)</f>
        <v>28</v>
      </c>
      <c r="L39" s="32">
        <f>VLOOKUP(A39,'[2]District Growth'!$A:$K,6,FALSE)</f>
        <v>26</v>
      </c>
      <c r="M39" s="36">
        <f t="shared" si="2"/>
        <v>-2</v>
      </c>
      <c r="N39" s="38">
        <f t="shared" si="3"/>
        <v>-7.1428571428571397E-2</v>
      </c>
    </row>
    <row r="40" spans="1:14" s="3" customFormat="1" x14ac:dyDescent="0.25">
      <c r="A40" s="51">
        <v>2085</v>
      </c>
      <c r="B40" s="222" t="s">
        <v>68</v>
      </c>
      <c r="C40" s="36">
        <v>21</v>
      </c>
      <c r="D40" s="36">
        <v>31</v>
      </c>
      <c r="E40" s="36">
        <v>35</v>
      </c>
      <c r="F40" s="36">
        <v>35</v>
      </c>
      <c r="G40" s="36">
        <v>35</v>
      </c>
      <c r="H40" s="36">
        <v>36</v>
      </c>
      <c r="I40" s="36">
        <v>33</v>
      </c>
      <c r="J40" s="150">
        <v>33</v>
      </c>
      <c r="K40" s="92">
        <f>VLOOKUP(A40,'[1]District Growth'!$A:$J,5,FALSE)</f>
        <v>28</v>
      </c>
      <c r="L40" s="32">
        <f>VLOOKUP(A40,'[2]District Growth'!$A:$K,6,FALSE)</f>
        <v>26</v>
      </c>
      <c r="M40" s="36">
        <f t="shared" si="2"/>
        <v>-2</v>
      </c>
      <c r="N40" s="38">
        <f t="shared" si="3"/>
        <v>-7.1428571428571397E-2</v>
      </c>
    </row>
    <row r="41" spans="1:14" s="3" customFormat="1" x14ac:dyDescent="0.25">
      <c r="A41" s="51">
        <v>2079</v>
      </c>
      <c r="B41" s="222" t="s">
        <v>895</v>
      </c>
      <c r="C41" s="36">
        <v>42</v>
      </c>
      <c r="D41" s="36">
        <v>42</v>
      </c>
      <c r="E41" s="36">
        <v>25</v>
      </c>
      <c r="F41" s="36">
        <v>34</v>
      </c>
      <c r="G41" s="36">
        <v>16</v>
      </c>
      <c r="H41" s="36">
        <v>16</v>
      </c>
      <c r="I41" s="36">
        <v>24</v>
      </c>
      <c r="J41" s="150">
        <v>19</v>
      </c>
      <c r="K41" s="92">
        <f>VLOOKUP(A41,'[1]District Growth'!$A:$J,5,FALSE)</f>
        <v>14</v>
      </c>
      <c r="L41" s="32">
        <f>VLOOKUP(A41,'[2]District Growth'!$A:$K,6,FALSE)</f>
        <v>13</v>
      </c>
      <c r="M41" s="36">
        <f t="shared" si="2"/>
        <v>-1</v>
      </c>
      <c r="N41" s="38">
        <f t="shared" si="3"/>
        <v>-7.1428571428571397E-2</v>
      </c>
    </row>
    <row r="42" spans="1:14" s="3" customFormat="1" x14ac:dyDescent="0.25">
      <c r="A42" s="51">
        <v>2086</v>
      </c>
      <c r="B42" s="221" t="s">
        <v>897</v>
      </c>
      <c r="C42" s="36">
        <v>49</v>
      </c>
      <c r="D42" s="36">
        <v>49</v>
      </c>
      <c r="E42" s="36">
        <v>55</v>
      </c>
      <c r="F42" s="36">
        <v>50</v>
      </c>
      <c r="G42" s="36">
        <v>49</v>
      </c>
      <c r="H42" s="36">
        <v>49</v>
      </c>
      <c r="I42" s="36">
        <v>49</v>
      </c>
      <c r="J42" s="150">
        <v>51</v>
      </c>
      <c r="K42" s="92">
        <f>VLOOKUP(A42,'[1]District Growth'!$A:$J,5,FALSE)</f>
        <v>48</v>
      </c>
      <c r="L42" s="32">
        <f>VLOOKUP(A42,'[2]District Growth'!$A:$K,6,FALSE)</f>
        <v>44</v>
      </c>
      <c r="M42" s="36">
        <f t="shared" si="2"/>
        <v>-4</v>
      </c>
      <c r="N42" s="38">
        <f t="shared" si="3"/>
        <v>-8.333333333333337E-2</v>
      </c>
    </row>
    <row r="43" spans="1:14" s="3" customFormat="1" x14ac:dyDescent="0.25">
      <c r="A43" s="51">
        <v>2066</v>
      </c>
      <c r="B43" s="221" t="s">
        <v>892</v>
      </c>
      <c r="C43" s="36">
        <v>29</v>
      </c>
      <c r="D43" s="36">
        <v>24</v>
      </c>
      <c r="E43" s="36">
        <v>27</v>
      </c>
      <c r="F43" s="36">
        <v>27</v>
      </c>
      <c r="G43" s="36">
        <v>30</v>
      </c>
      <c r="H43" s="36">
        <v>24</v>
      </c>
      <c r="I43" s="36">
        <v>25</v>
      </c>
      <c r="J43" s="150">
        <v>26</v>
      </c>
      <c r="K43" s="92">
        <f>VLOOKUP(A43,'[1]District Growth'!$A:$J,5,FALSE)</f>
        <v>22</v>
      </c>
      <c r="L43" s="32">
        <f>VLOOKUP(A43,'[2]District Growth'!$A:$K,6,FALSE)</f>
        <v>20</v>
      </c>
      <c r="M43" s="36">
        <f t="shared" si="2"/>
        <v>-2</v>
      </c>
      <c r="N43" s="38">
        <f t="shared" si="3"/>
        <v>-9.0909090909090939E-2</v>
      </c>
    </row>
    <row r="44" spans="1:14" s="3" customFormat="1" x14ac:dyDescent="0.25">
      <c r="A44" s="51">
        <v>29110</v>
      </c>
      <c r="B44" s="222" t="s">
        <v>873</v>
      </c>
      <c r="C44" s="36">
        <v>14</v>
      </c>
      <c r="D44" s="36">
        <v>19</v>
      </c>
      <c r="E44" s="36">
        <v>23</v>
      </c>
      <c r="F44" s="36">
        <v>26</v>
      </c>
      <c r="G44" s="36">
        <v>31</v>
      </c>
      <c r="H44" s="36">
        <v>35</v>
      </c>
      <c r="I44" s="36">
        <v>36</v>
      </c>
      <c r="J44" s="150">
        <v>22</v>
      </c>
      <c r="K44" s="92">
        <f>VLOOKUP(A44,'[1]District Growth'!$A:$J,5,FALSE)</f>
        <v>22</v>
      </c>
      <c r="L44" s="32">
        <f>VLOOKUP(A44,'[2]District Growth'!$A:$K,6,FALSE)</f>
        <v>20</v>
      </c>
      <c r="M44" s="36">
        <f t="shared" si="2"/>
        <v>-2</v>
      </c>
      <c r="N44" s="38">
        <f t="shared" si="3"/>
        <v>-9.0909090909090939E-2</v>
      </c>
    </row>
    <row r="45" spans="1:14" s="3" customFormat="1" x14ac:dyDescent="0.25">
      <c r="A45" s="51">
        <v>2098</v>
      </c>
      <c r="B45" s="221" t="s">
        <v>59</v>
      </c>
      <c r="C45" s="36">
        <v>80</v>
      </c>
      <c r="D45" s="36">
        <v>79</v>
      </c>
      <c r="E45" s="36">
        <v>69</v>
      </c>
      <c r="F45" s="36">
        <v>72</v>
      </c>
      <c r="G45" s="36">
        <v>73</v>
      </c>
      <c r="H45" s="36">
        <v>77</v>
      </c>
      <c r="I45" s="36">
        <v>74</v>
      </c>
      <c r="J45" s="150">
        <v>74</v>
      </c>
      <c r="K45" s="92">
        <f>VLOOKUP(A45,'[1]District Growth'!$A:$J,5,FALSE)</f>
        <v>75</v>
      </c>
      <c r="L45" s="32">
        <f>VLOOKUP(A45,'[2]District Growth'!$A:$K,6,FALSE)</f>
        <v>68</v>
      </c>
      <c r="M45" s="36">
        <f t="shared" si="2"/>
        <v>-7</v>
      </c>
      <c r="N45" s="38">
        <f t="shared" si="3"/>
        <v>-9.3333333333333379E-2</v>
      </c>
    </row>
    <row r="46" spans="1:14" s="3" customFormat="1" x14ac:dyDescent="0.25">
      <c r="A46" s="51">
        <v>2081</v>
      </c>
      <c r="B46" s="222" t="s">
        <v>877</v>
      </c>
      <c r="C46" s="36">
        <v>30</v>
      </c>
      <c r="D46" s="36">
        <v>27</v>
      </c>
      <c r="E46" s="36">
        <v>18</v>
      </c>
      <c r="F46" s="36">
        <v>18</v>
      </c>
      <c r="G46" s="36">
        <v>18</v>
      </c>
      <c r="H46" s="36">
        <v>18</v>
      </c>
      <c r="I46" s="36">
        <v>21</v>
      </c>
      <c r="J46" s="150">
        <v>21</v>
      </c>
      <c r="K46" s="92">
        <f>VLOOKUP(A46,'[1]District Growth'!$A:$J,5,FALSE)</f>
        <v>21</v>
      </c>
      <c r="L46" s="32">
        <f>VLOOKUP(A46,'[2]District Growth'!$A:$K,6,FALSE)</f>
        <v>19</v>
      </c>
      <c r="M46" s="36">
        <f t="shared" si="2"/>
        <v>-2</v>
      </c>
      <c r="N46" s="38">
        <f t="shared" si="3"/>
        <v>-9.5238095238095233E-2</v>
      </c>
    </row>
    <row r="47" spans="1:14" s="3" customFormat="1" x14ac:dyDescent="0.25">
      <c r="A47" s="51">
        <v>52338</v>
      </c>
      <c r="B47" s="221" t="s">
        <v>899</v>
      </c>
      <c r="C47" s="36">
        <v>14</v>
      </c>
      <c r="D47" s="36">
        <v>9</v>
      </c>
      <c r="E47" s="36">
        <v>21</v>
      </c>
      <c r="F47" s="36">
        <v>15</v>
      </c>
      <c r="G47" s="36">
        <v>15</v>
      </c>
      <c r="H47" s="36">
        <v>11</v>
      </c>
      <c r="I47" s="36">
        <v>12</v>
      </c>
      <c r="J47" s="150">
        <v>13</v>
      </c>
      <c r="K47" s="92">
        <f>VLOOKUP(A47,'[1]District Growth'!$A:$J,5,FALSE)</f>
        <v>10</v>
      </c>
      <c r="L47" s="32">
        <f>VLOOKUP(A47,'[2]District Growth'!$A:$K,6,FALSE)</f>
        <v>9</v>
      </c>
      <c r="M47" s="36">
        <f t="shared" si="2"/>
        <v>-1</v>
      </c>
      <c r="N47" s="38">
        <f t="shared" si="3"/>
        <v>-9.9999999999999978E-2</v>
      </c>
    </row>
    <row r="48" spans="1:14" s="3" customFormat="1" x14ac:dyDescent="0.25">
      <c r="A48" s="51">
        <v>2064</v>
      </c>
      <c r="B48" s="221" t="s">
        <v>900</v>
      </c>
      <c r="C48" s="36">
        <v>8</v>
      </c>
      <c r="D48" s="36">
        <v>8</v>
      </c>
      <c r="E48" s="36">
        <v>11</v>
      </c>
      <c r="F48" s="36">
        <v>8</v>
      </c>
      <c r="G48" s="36">
        <v>12</v>
      </c>
      <c r="H48" s="36">
        <v>20</v>
      </c>
      <c r="I48" s="36">
        <v>25</v>
      </c>
      <c r="J48" s="150">
        <v>24</v>
      </c>
      <c r="K48" s="92">
        <f>VLOOKUP(A48,'[1]District Growth'!$A:$J,5,FALSE)</f>
        <v>17</v>
      </c>
      <c r="L48" s="32">
        <f>VLOOKUP(A48,'[2]District Growth'!$A:$K,6,FALSE)</f>
        <v>15</v>
      </c>
      <c r="M48" s="36">
        <f t="shared" si="2"/>
        <v>-2</v>
      </c>
      <c r="N48" s="38">
        <f t="shared" si="3"/>
        <v>-0.11764705882352944</v>
      </c>
    </row>
    <row r="49" spans="1:14" s="3" customFormat="1" x14ac:dyDescent="0.25">
      <c r="A49" s="51">
        <v>2082</v>
      </c>
      <c r="B49" s="222" t="s">
        <v>898</v>
      </c>
      <c r="C49" s="36">
        <v>52</v>
      </c>
      <c r="D49" s="36">
        <v>55</v>
      </c>
      <c r="E49" s="36">
        <v>57</v>
      </c>
      <c r="F49" s="36">
        <v>53</v>
      </c>
      <c r="G49" s="36">
        <v>55</v>
      </c>
      <c r="H49" s="36">
        <v>53</v>
      </c>
      <c r="I49" s="36">
        <v>53</v>
      </c>
      <c r="J49" s="150">
        <v>51</v>
      </c>
      <c r="K49" s="92">
        <f>VLOOKUP(A49,'[1]District Growth'!$A:$J,5,FALSE)</f>
        <v>55</v>
      </c>
      <c r="L49" s="32">
        <f>VLOOKUP(A49,'[2]District Growth'!$A:$K,6,FALSE)</f>
        <v>46</v>
      </c>
      <c r="M49" s="36">
        <f t="shared" si="2"/>
        <v>-9</v>
      </c>
      <c r="N49" s="38">
        <f t="shared" si="3"/>
        <v>-0.16363636363636369</v>
      </c>
    </row>
    <row r="50" spans="1:14" s="3" customFormat="1" x14ac:dyDescent="0.25">
      <c r="A50" s="51">
        <v>2097</v>
      </c>
      <c r="B50" s="222" t="s">
        <v>880</v>
      </c>
      <c r="C50" s="36">
        <v>8</v>
      </c>
      <c r="D50" s="36">
        <v>5</v>
      </c>
      <c r="E50" s="36">
        <v>5</v>
      </c>
      <c r="F50" s="36">
        <v>7</v>
      </c>
      <c r="G50" s="36">
        <v>7</v>
      </c>
      <c r="H50" s="36">
        <v>8</v>
      </c>
      <c r="I50" s="36">
        <v>7</v>
      </c>
      <c r="J50" s="150">
        <v>6</v>
      </c>
      <c r="K50" s="92">
        <f>VLOOKUP(A50,'[1]District Growth'!$A:$J,5,FALSE)</f>
        <v>6</v>
      </c>
      <c r="L50" s="32">
        <f>VLOOKUP(A50,'[2]District Growth'!$A:$K,6,FALSE)</f>
        <v>5</v>
      </c>
      <c r="M50" s="36">
        <f t="shared" si="2"/>
        <v>-1</v>
      </c>
      <c r="N50" s="38">
        <f t="shared" si="3"/>
        <v>-0.16666666666666663</v>
      </c>
    </row>
    <row r="51" spans="1:14" s="3" customFormat="1" x14ac:dyDescent="0.25">
      <c r="A51" s="51">
        <v>2077</v>
      </c>
      <c r="B51" s="221" t="s">
        <v>887</v>
      </c>
      <c r="C51" s="36">
        <v>88</v>
      </c>
      <c r="D51" s="36">
        <v>85</v>
      </c>
      <c r="E51" s="36">
        <v>91</v>
      </c>
      <c r="F51" s="36">
        <v>88</v>
      </c>
      <c r="G51" s="36">
        <v>89</v>
      </c>
      <c r="H51" s="36">
        <v>86</v>
      </c>
      <c r="I51" s="36">
        <v>89</v>
      </c>
      <c r="J51" s="150">
        <v>88</v>
      </c>
      <c r="K51" s="92">
        <f>VLOOKUP(A51,'[1]District Growth'!$A:$J,5,FALSE)</f>
        <v>72</v>
      </c>
      <c r="L51" s="32">
        <f>VLOOKUP(A51,'[2]District Growth'!$A:$K,6,FALSE)</f>
        <v>59</v>
      </c>
      <c r="M51" s="36">
        <f t="shared" si="2"/>
        <v>-13</v>
      </c>
      <c r="N51" s="38">
        <f t="shared" si="3"/>
        <v>-0.18055555555555558</v>
      </c>
    </row>
    <row r="52" spans="1:14" s="3" customFormat="1" x14ac:dyDescent="0.25">
      <c r="A52" s="51">
        <v>89412</v>
      </c>
      <c r="B52" s="221" t="s">
        <v>893</v>
      </c>
      <c r="C52" s="36"/>
      <c r="D52" s="36"/>
      <c r="E52" s="36"/>
      <c r="F52" s="36"/>
      <c r="G52" s="36"/>
      <c r="H52" s="36"/>
      <c r="I52" s="36"/>
      <c r="J52" s="150">
        <v>21</v>
      </c>
      <c r="K52" s="92">
        <f>VLOOKUP(A52,'[1]District Growth'!$A:$J,5,FALSE)</f>
        <v>16</v>
      </c>
      <c r="L52" s="32">
        <f>VLOOKUP(A52,'[2]District Growth'!$A:$K,6,FALSE)</f>
        <v>13</v>
      </c>
      <c r="M52" s="36">
        <f t="shared" si="2"/>
        <v>-3</v>
      </c>
      <c r="N52" s="38">
        <f t="shared" si="3"/>
        <v>-0.1875</v>
      </c>
    </row>
    <row r="53" spans="1:14" s="3" customFormat="1" x14ac:dyDescent="0.25">
      <c r="A53" s="51">
        <v>87271</v>
      </c>
      <c r="B53" s="222" t="s">
        <v>884</v>
      </c>
      <c r="C53" s="36"/>
      <c r="D53" s="36"/>
      <c r="E53" s="36"/>
      <c r="F53" s="36"/>
      <c r="G53" s="36"/>
      <c r="H53" s="36">
        <v>24</v>
      </c>
      <c r="I53" s="36">
        <v>8</v>
      </c>
      <c r="J53" s="152">
        <v>15</v>
      </c>
      <c r="K53" s="92">
        <f>VLOOKUP(A53,'[1]District Growth'!$A:$J,5,FALSE)</f>
        <v>16</v>
      </c>
      <c r="L53" s="32">
        <f>VLOOKUP(A53,'[2]District Growth'!$A:$K,6,FALSE)</f>
        <v>10</v>
      </c>
      <c r="M53" s="36">
        <f t="shared" si="2"/>
        <v>-6</v>
      </c>
      <c r="N53" s="38">
        <f t="shared" si="3"/>
        <v>-0.375</v>
      </c>
    </row>
    <row r="54" spans="1:14" s="3" customFormat="1" x14ac:dyDescent="0.25">
      <c r="B54" s="88" t="s">
        <v>901</v>
      </c>
      <c r="C54" s="36">
        <v>32</v>
      </c>
      <c r="D54" s="36">
        <v>30</v>
      </c>
      <c r="E54" s="36">
        <v>29</v>
      </c>
      <c r="F54" s="36">
        <v>30</v>
      </c>
      <c r="G54" s="36">
        <v>34</v>
      </c>
      <c r="H54" s="36">
        <v>26</v>
      </c>
      <c r="I54" s="36">
        <v>29</v>
      </c>
      <c r="J54" s="42"/>
      <c r="K54" s="42"/>
      <c r="L54" s="56"/>
      <c r="M54" s="85"/>
      <c r="N54" s="172"/>
    </row>
    <row r="55" spans="1:14" s="3" customFormat="1" x14ac:dyDescent="0.25">
      <c r="B55" s="88" t="s">
        <v>902</v>
      </c>
      <c r="C55" s="36">
        <v>10</v>
      </c>
      <c r="D55" s="36">
        <v>12</v>
      </c>
      <c r="E55" s="36">
        <v>12</v>
      </c>
      <c r="F55" s="36">
        <v>12</v>
      </c>
      <c r="G55" s="36">
        <v>9</v>
      </c>
      <c r="H55" s="36">
        <v>9</v>
      </c>
      <c r="I55" s="36">
        <v>9</v>
      </c>
      <c r="J55" s="42"/>
      <c r="K55" s="42"/>
      <c r="L55" s="226"/>
      <c r="M55" s="85"/>
      <c r="N55" s="172"/>
    </row>
    <row r="56" spans="1:14" s="3" customFormat="1" x14ac:dyDescent="0.25">
      <c r="B56" s="88" t="s">
        <v>903</v>
      </c>
      <c r="C56" s="36">
        <v>12</v>
      </c>
      <c r="D56" s="36">
        <v>12</v>
      </c>
      <c r="E56" s="36">
        <v>13</v>
      </c>
      <c r="F56" s="36">
        <v>12</v>
      </c>
      <c r="G56" s="36">
        <v>8</v>
      </c>
      <c r="H56" s="36">
        <v>12</v>
      </c>
      <c r="I56" s="36">
        <v>7</v>
      </c>
      <c r="J56" s="42"/>
      <c r="K56" s="42"/>
      <c r="L56" s="226"/>
      <c r="M56" s="85"/>
      <c r="N56" s="172"/>
    </row>
    <row r="57" spans="1:14" s="3" customFormat="1" x14ac:dyDescent="0.25">
      <c r="B57" s="88" t="s">
        <v>904</v>
      </c>
      <c r="C57" s="36">
        <v>10</v>
      </c>
      <c r="D57" s="36">
        <v>9</v>
      </c>
      <c r="E57" s="36">
        <v>10</v>
      </c>
      <c r="F57" s="36">
        <v>7</v>
      </c>
      <c r="G57" s="36">
        <v>7</v>
      </c>
      <c r="H57" s="36">
        <v>0</v>
      </c>
      <c r="I57" s="36"/>
      <c r="J57" s="22"/>
      <c r="K57" s="22"/>
      <c r="L57" s="22"/>
      <c r="M57" s="22"/>
      <c r="N57" s="172"/>
    </row>
    <row r="58" spans="1:14" s="3" customFormat="1" x14ac:dyDescent="0.25">
      <c r="B58" s="88" t="s">
        <v>45</v>
      </c>
      <c r="C58" s="36">
        <v>13</v>
      </c>
      <c r="D58" s="36">
        <v>15</v>
      </c>
      <c r="E58" s="36">
        <v>14</v>
      </c>
      <c r="F58" s="36">
        <v>15</v>
      </c>
      <c r="G58" s="36">
        <v>13</v>
      </c>
      <c r="H58" s="36">
        <v>0</v>
      </c>
      <c r="I58" s="36"/>
      <c r="J58" s="22"/>
      <c r="K58" s="22"/>
      <c r="L58" s="22"/>
      <c r="M58" s="22"/>
      <c r="N58" s="172"/>
    </row>
    <row r="59" spans="1:14" s="3" customFormat="1" x14ac:dyDescent="0.25">
      <c r="B59" s="88" t="s">
        <v>905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/>
      <c r="J59" s="22"/>
      <c r="K59" s="22"/>
      <c r="L59" s="22"/>
      <c r="M59" s="22"/>
      <c r="N59" s="172"/>
    </row>
    <row r="60" spans="1:14" s="3" customFormat="1" x14ac:dyDescent="0.25">
      <c r="B60" s="88" t="s">
        <v>906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/>
      <c r="J60" s="22"/>
      <c r="K60" s="22"/>
      <c r="L60" s="22"/>
      <c r="M60" s="22"/>
      <c r="N60" s="172"/>
    </row>
    <row r="61" spans="1:14" s="3" customFormat="1" x14ac:dyDescent="0.25">
      <c r="B61" s="88" t="s">
        <v>907</v>
      </c>
      <c r="C61" s="36">
        <v>8</v>
      </c>
      <c r="D61" s="36">
        <v>7</v>
      </c>
      <c r="E61" s="36">
        <v>5</v>
      </c>
      <c r="F61" s="36">
        <v>7</v>
      </c>
      <c r="G61" s="36">
        <v>0</v>
      </c>
      <c r="H61" s="36">
        <v>0</v>
      </c>
      <c r="I61" s="36"/>
      <c r="J61" s="22"/>
      <c r="K61" s="22"/>
      <c r="L61" s="22"/>
      <c r="M61" s="22"/>
      <c r="N61" s="172"/>
    </row>
    <row r="62" spans="1:14" s="3" customFormat="1" x14ac:dyDescent="0.25">
      <c r="B62" s="88" t="s">
        <v>908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/>
      <c r="J62" s="22"/>
      <c r="K62" s="22"/>
      <c r="L62" s="22"/>
      <c r="M62" s="22"/>
      <c r="N62" s="172"/>
    </row>
    <row r="63" spans="1:14" s="3" customFormat="1" x14ac:dyDescent="0.25">
      <c r="B63" s="88" t="s">
        <v>909</v>
      </c>
      <c r="C63" s="36">
        <v>17</v>
      </c>
      <c r="D63" s="36">
        <v>16</v>
      </c>
      <c r="E63" s="36">
        <v>12</v>
      </c>
      <c r="F63" s="36">
        <v>16</v>
      </c>
      <c r="G63" s="36">
        <v>0</v>
      </c>
      <c r="H63" s="36">
        <v>0</v>
      </c>
      <c r="I63" s="36"/>
      <c r="J63" s="22"/>
      <c r="K63" s="22"/>
      <c r="L63" s="22"/>
      <c r="M63" s="22"/>
      <c r="N63" s="172"/>
    </row>
    <row r="64" spans="1:14" s="3" customFormat="1" x14ac:dyDescent="0.25">
      <c r="B64" s="88" t="s">
        <v>910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/>
      <c r="J64" s="22"/>
      <c r="K64" s="22"/>
      <c r="L64" s="22"/>
      <c r="M64" s="22"/>
      <c r="N64" s="172"/>
    </row>
    <row r="65" spans="2:15" s="3" customFormat="1" x14ac:dyDescent="0.25">
      <c r="B65" s="88" t="s">
        <v>911</v>
      </c>
      <c r="C65" s="36">
        <v>8</v>
      </c>
      <c r="D65" s="36">
        <v>7</v>
      </c>
      <c r="E65" s="36">
        <v>6</v>
      </c>
      <c r="F65" s="36">
        <v>6</v>
      </c>
      <c r="G65" s="36">
        <v>0</v>
      </c>
      <c r="H65" s="32">
        <v>0</v>
      </c>
      <c r="I65" s="32"/>
      <c r="J65" s="22"/>
      <c r="K65" s="22"/>
      <c r="L65" s="22"/>
      <c r="M65" s="22"/>
      <c r="N65" s="172"/>
    </row>
    <row r="66" spans="2:15" s="3" customFormat="1" x14ac:dyDescent="0.25">
      <c r="B66" s="88" t="s">
        <v>912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/>
      <c r="J66" s="22"/>
      <c r="K66" s="22"/>
      <c r="L66" s="22"/>
      <c r="M66" s="22"/>
      <c r="N66" s="172"/>
    </row>
    <row r="67" spans="2:15" s="3" customFormat="1" x14ac:dyDescent="0.25">
      <c r="B67" s="27"/>
      <c r="C67" s="36"/>
      <c r="D67" s="36"/>
      <c r="E67" s="36"/>
      <c r="F67" s="36"/>
      <c r="G67" s="36"/>
      <c r="H67" s="36"/>
      <c r="I67" s="36"/>
      <c r="J67" s="22"/>
      <c r="K67" s="22"/>
      <c r="L67" s="22"/>
      <c r="M67" s="22"/>
      <c r="N67" s="172"/>
    </row>
    <row r="68" spans="2:15" s="3" customFormat="1" x14ac:dyDescent="0.25">
      <c r="B68" s="57" t="s">
        <v>14</v>
      </c>
      <c r="C68" s="32">
        <f t="shared" ref="C68:I68" si="4">SUM(C3:C67)</f>
        <v>1920</v>
      </c>
      <c r="D68" s="156">
        <f t="shared" si="4"/>
        <v>1859</v>
      </c>
      <c r="E68" s="156">
        <f t="shared" si="4"/>
        <v>1851</v>
      </c>
      <c r="F68" s="43">
        <f t="shared" si="4"/>
        <v>1856</v>
      </c>
      <c r="G68" s="43">
        <f t="shared" si="4"/>
        <v>1872</v>
      </c>
      <c r="H68" s="156">
        <f t="shared" si="4"/>
        <v>1858</v>
      </c>
      <c r="I68" s="43">
        <f t="shared" si="4"/>
        <v>1886</v>
      </c>
      <c r="J68" s="156">
        <v>1870</v>
      </c>
      <c r="K68" s="156">
        <f>SUM(K3:K67)</f>
        <v>1813</v>
      </c>
      <c r="L68" s="43">
        <f>SUM(L3:L67)</f>
        <v>1830</v>
      </c>
      <c r="M68" s="237">
        <f>SUM(M3:M67)</f>
        <v>17</v>
      </c>
      <c r="N68" s="38">
        <f>(L68/K68)-1</f>
        <v>9.3767236624380246E-3</v>
      </c>
    </row>
    <row r="69" spans="2:15" s="3" customFormat="1" x14ac:dyDescent="0.25">
      <c r="B69" s="28"/>
      <c r="C69" s="36"/>
      <c r="D69" s="36">
        <f t="shared" ref="D69:J69" si="5">SUM(D68-C68)</f>
        <v>-61</v>
      </c>
      <c r="E69" s="36">
        <f t="shared" si="5"/>
        <v>-8</v>
      </c>
      <c r="F69" s="36">
        <f t="shared" si="5"/>
        <v>5</v>
      </c>
      <c r="G69" s="36">
        <f t="shared" si="5"/>
        <v>16</v>
      </c>
      <c r="H69" s="36">
        <f t="shared" si="5"/>
        <v>-14</v>
      </c>
      <c r="I69" s="36">
        <f t="shared" si="5"/>
        <v>28</v>
      </c>
      <c r="J69" s="36">
        <f t="shared" si="5"/>
        <v>-16</v>
      </c>
      <c r="K69" s="36">
        <f t="shared" ref="K69:L69" si="6">SUM(K68-J68)</f>
        <v>-57</v>
      </c>
      <c r="L69" s="36">
        <f t="shared" si="6"/>
        <v>17</v>
      </c>
      <c r="M69" s="36"/>
      <c r="N69" s="172"/>
    </row>
    <row r="70" spans="2:15" s="3" customFormat="1" x14ac:dyDescent="0.25">
      <c r="B70" s="28"/>
      <c r="C70" s="36"/>
      <c r="D70" s="36"/>
      <c r="E70" s="36"/>
      <c r="F70" s="36"/>
      <c r="G70" s="36"/>
      <c r="H70" s="36"/>
      <c r="I70" s="36"/>
      <c r="J70" s="22"/>
      <c r="K70" s="22"/>
      <c r="L70" s="22"/>
      <c r="M70" s="22"/>
      <c r="N70" s="172"/>
    </row>
    <row r="71" spans="2:15" s="3" customFormat="1" x14ac:dyDescent="0.25">
      <c r="B71" s="46" t="s">
        <v>15</v>
      </c>
      <c r="C71" s="36"/>
      <c r="D71" s="36"/>
      <c r="E71" s="36"/>
      <c r="F71" s="36"/>
      <c r="G71" s="36"/>
      <c r="H71" s="36"/>
      <c r="I71" s="36"/>
      <c r="J71" s="22"/>
      <c r="K71" s="22"/>
      <c r="L71" s="22"/>
      <c r="M71" s="22"/>
      <c r="N71" s="36"/>
    </row>
    <row r="72" spans="2:15" s="3" customFormat="1" x14ac:dyDescent="0.25">
      <c r="B72" s="47" t="s">
        <v>16</v>
      </c>
      <c r="C72" s="36"/>
      <c r="D72" s="36"/>
      <c r="E72" s="36"/>
      <c r="F72" s="36"/>
      <c r="G72" s="36"/>
      <c r="H72" s="36"/>
      <c r="I72" s="36"/>
      <c r="J72" s="22"/>
      <c r="K72" s="22"/>
      <c r="L72" s="22"/>
      <c r="M72" s="22"/>
      <c r="N72" s="36"/>
    </row>
    <row r="73" spans="2:15" s="3" customFormat="1" x14ac:dyDescent="0.25">
      <c r="B73" s="48" t="s">
        <v>17</v>
      </c>
      <c r="C73" s="36"/>
      <c r="D73" s="36"/>
      <c r="E73" s="36"/>
      <c r="F73" s="36"/>
      <c r="G73" s="36"/>
      <c r="H73" s="36"/>
      <c r="I73" s="36"/>
      <c r="J73" s="22"/>
      <c r="K73" s="22"/>
      <c r="L73" s="22"/>
      <c r="M73" s="22"/>
      <c r="N73" s="36"/>
    </row>
    <row r="74" spans="2:15" s="3" customFormat="1" x14ac:dyDescent="0.25">
      <c r="B74" s="223" t="s">
        <v>18</v>
      </c>
      <c r="C74" s="36"/>
      <c r="D74" s="36"/>
      <c r="E74" s="36"/>
      <c r="F74" s="36"/>
      <c r="G74" s="36"/>
      <c r="H74" s="36"/>
      <c r="I74" s="36"/>
      <c r="J74" s="22"/>
      <c r="K74" s="22"/>
      <c r="L74" s="22"/>
      <c r="M74" s="22"/>
      <c r="N74" s="36"/>
    </row>
    <row r="75" spans="2:15" s="3" customFormat="1" x14ac:dyDescent="0.25">
      <c r="B75" s="49" t="s">
        <v>19</v>
      </c>
      <c r="J75" s="24"/>
      <c r="K75" s="24"/>
      <c r="L75" s="24"/>
      <c r="M75" s="24"/>
      <c r="N75" s="30"/>
    </row>
    <row r="76" spans="2:15" s="3" customFormat="1" x14ac:dyDescent="0.25">
      <c r="B76" s="50" t="s">
        <v>20</v>
      </c>
      <c r="J76" s="24"/>
      <c r="K76" s="24"/>
      <c r="L76" s="24"/>
      <c r="M76" s="24"/>
      <c r="N76" s="30"/>
    </row>
    <row r="77" spans="2:15" s="3" customFormat="1" x14ac:dyDescent="0.25"/>
    <row r="78" spans="2:15" x14ac:dyDescent="0.3">
      <c r="O78"/>
    </row>
    <row r="79" spans="2:15" x14ac:dyDescent="0.3">
      <c r="O79"/>
    </row>
    <row r="80" spans="2:15" x14ac:dyDescent="0.3">
      <c r="O80"/>
    </row>
    <row r="81" spans="15:15" x14ac:dyDescent="0.3">
      <c r="O81"/>
    </row>
    <row r="82" spans="15:15" x14ac:dyDescent="0.3">
      <c r="O82"/>
    </row>
    <row r="83" spans="15:15" x14ac:dyDescent="0.3">
      <c r="O83"/>
    </row>
    <row r="84" spans="15:15" x14ac:dyDescent="0.3">
      <c r="O84"/>
    </row>
  </sheetData>
  <sortState xmlns:xlrd2="http://schemas.microsoft.com/office/spreadsheetml/2017/richdata2" ref="A3:N66">
    <sortCondition descending="1" ref="N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O158"/>
  <sheetViews>
    <sheetView workbookViewId="0"/>
  </sheetViews>
  <sheetFormatPr defaultRowHeight="15" x14ac:dyDescent="0.3"/>
  <cols>
    <col min="2" max="2" width="32.125" customWidth="1"/>
    <col min="3" max="11" width="8.5" customWidth="1"/>
    <col min="12" max="12" width="11.125" customWidth="1"/>
    <col min="13" max="14" width="8.5" customWidth="1"/>
    <col min="15" max="15" width="8.5" style="44" customWidth="1"/>
    <col min="16" max="16" width="10.375" customWidth="1"/>
  </cols>
  <sheetData>
    <row r="1" spans="1:14" s="3" customFormat="1" x14ac:dyDescent="0.25">
      <c r="A1" s="14"/>
      <c r="B1" s="55" t="s">
        <v>913</v>
      </c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14" customFormat="1" ht="15" customHeight="1" x14ac:dyDescent="0.25">
      <c r="A3" s="96">
        <v>2130</v>
      </c>
      <c r="B3" s="71" t="s">
        <v>22</v>
      </c>
      <c r="C3" s="152">
        <v>30</v>
      </c>
      <c r="D3" s="149">
        <v>25</v>
      </c>
      <c r="E3" s="149">
        <v>22</v>
      </c>
      <c r="F3" s="152">
        <v>19</v>
      </c>
      <c r="G3" s="149">
        <v>18</v>
      </c>
      <c r="H3" s="149">
        <v>18</v>
      </c>
      <c r="I3" s="149">
        <v>16</v>
      </c>
      <c r="J3" s="150">
        <v>19</v>
      </c>
      <c r="K3" s="92">
        <f>VLOOKUP(A3,'[1]District Growth'!$A:$J,5,FALSE)</f>
        <v>12</v>
      </c>
      <c r="L3" s="32">
        <f>VLOOKUP(A3,'[2]District Growth'!$A:$K,6,FALSE)</f>
        <v>17</v>
      </c>
      <c r="M3" s="36">
        <f t="shared" ref="M3:M34" si="0">L3-K3</f>
        <v>5</v>
      </c>
      <c r="N3" s="38">
        <f t="shared" ref="N3:N34" si="1">(L3/K3)-1</f>
        <v>0.41666666666666674</v>
      </c>
    </row>
    <row r="4" spans="1:14" s="14" customFormat="1" ht="15" customHeight="1" x14ac:dyDescent="0.25">
      <c r="A4" s="96">
        <v>57371</v>
      </c>
      <c r="B4" s="71" t="s">
        <v>914</v>
      </c>
      <c r="C4" s="152">
        <v>21</v>
      </c>
      <c r="D4" s="149">
        <v>23</v>
      </c>
      <c r="E4" s="149">
        <v>19</v>
      </c>
      <c r="F4" s="152">
        <v>14</v>
      </c>
      <c r="G4" s="149">
        <v>13</v>
      </c>
      <c r="H4" s="149">
        <v>14</v>
      </c>
      <c r="I4" s="149">
        <v>41</v>
      </c>
      <c r="J4" s="150">
        <v>17</v>
      </c>
      <c r="K4" s="92">
        <f>VLOOKUP(A4,'[1]District Growth'!$A:$J,5,FALSE)</f>
        <v>19</v>
      </c>
      <c r="L4" s="32">
        <f>VLOOKUP(A4,'[2]District Growth'!$A:$K,6,FALSE)</f>
        <v>23</v>
      </c>
      <c r="M4" s="36">
        <f t="shared" si="0"/>
        <v>4</v>
      </c>
      <c r="N4" s="38">
        <f t="shared" si="1"/>
        <v>0.21052631578947367</v>
      </c>
    </row>
    <row r="5" spans="1:14" s="14" customFormat="1" ht="15" customHeight="1" x14ac:dyDescent="0.25">
      <c r="A5" s="96">
        <v>27795</v>
      </c>
      <c r="B5" s="71" t="s">
        <v>921</v>
      </c>
      <c r="C5" s="152">
        <v>28</v>
      </c>
      <c r="D5" s="149">
        <v>25</v>
      </c>
      <c r="E5" s="149">
        <v>25</v>
      </c>
      <c r="F5" s="152">
        <v>24</v>
      </c>
      <c r="G5" s="149">
        <v>18</v>
      </c>
      <c r="H5" s="149">
        <v>21</v>
      </c>
      <c r="I5" s="149">
        <v>23</v>
      </c>
      <c r="J5" s="150">
        <v>25</v>
      </c>
      <c r="K5" s="92">
        <f>VLOOKUP(A5,'[1]District Growth'!$A:$J,5,FALSE)</f>
        <v>21</v>
      </c>
      <c r="L5" s="32">
        <f>VLOOKUP(A5,'[2]District Growth'!$A:$K,6,FALSE)</f>
        <v>24</v>
      </c>
      <c r="M5" s="36">
        <f t="shared" si="0"/>
        <v>3</v>
      </c>
      <c r="N5" s="38">
        <f t="shared" si="1"/>
        <v>0.14285714285714279</v>
      </c>
    </row>
    <row r="6" spans="1:14" s="14" customFormat="1" ht="15" customHeight="1" x14ac:dyDescent="0.25">
      <c r="A6" s="96">
        <v>68577</v>
      </c>
      <c r="B6" s="71" t="s">
        <v>916</v>
      </c>
      <c r="C6" s="152">
        <v>20</v>
      </c>
      <c r="D6" s="149">
        <v>17</v>
      </c>
      <c r="E6" s="149">
        <v>19</v>
      </c>
      <c r="F6" s="152">
        <v>19</v>
      </c>
      <c r="G6" s="149">
        <v>21</v>
      </c>
      <c r="H6" s="149">
        <v>23</v>
      </c>
      <c r="I6" s="149">
        <v>21</v>
      </c>
      <c r="J6" s="150">
        <v>20</v>
      </c>
      <c r="K6" s="92">
        <f>VLOOKUP(A6,'[1]District Growth'!$A:$J,5,FALSE)</f>
        <v>22</v>
      </c>
      <c r="L6" s="32">
        <f>VLOOKUP(A6,'[2]District Growth'!$A:$K,6,FALSE)</f>
        <v>25</v>
      </c>
      <c r="M6" s="36">
        <f t="shared" si="0"/>
        <v>3</v>
      </c>
      <c r="N6" s="38">
        <f t="shared" si="1"/>
        <v>0.13636363636363646</v>
      </c>
    </row>
    <row r="7" spans="1:14" s="14" customFormat="1" ht="15" customHeight="1" x14ac:dyDescent="0.25">
      <c r="A7" s="96">
        <v>2134</v>
      </c>
      <c r="B7" s="71" t="s">
        <v>948</v>
      </c>
      <c r="C7" s="152">
        <v>16</v>
      </c>
      <c r="D7" s="149">
        <v>17</v>
      </c>
      <c r="E7" s="149">
        <v>17</v>
      </c>
      <c r="F7" s="152">
        <v>16</v>
      </c>
      <c r="G7" s="149">
        <v>16</v>
      </c>
      <c r="H7" s="149">
        <v>18</v>
      </c>
      <c r="I7" s="149">
        <v>18</v>
      </c>
      <c r="J7" s="150">
        <v>18</v>
      </c>
      <c r="K7" s="92">
        <f>VLOOKUP(A7,'[1]District Growth'!$A:$J,5,FALSE)</f>
        <v>19</v>
      </c>
      <c r="L7" s="32">
        <f>VLOOKUP(A7,'[2]District Growth'!$A:$K,6,FALSE)</f>
        <v>21</v>
      </c>
      <c r="M7" s="36">
        <f t="shared" si="0"/>
        <v>2</v>
      </c>
      <c r="N7" s="38">
        <f t="shared" si="1"/>
        <v>0.10526315789473695</v>
      </c>
    </row>
    <row r="8" spans="1:14" s="14" customFormat="1" ht="15" customHeight="1" x14ac:dyDescent="0.25">
      <c r="A8" s="96">
        <v>83137</v>
      </c>
      <c r="B8" s="285" t="s">
        <v>919</v>
      </c>
      <c r="C8" s="32"/>
      <c r="D8" s="32"/>
      <c r="E8" s="32"/>
      <c r="F8" s="32"/>
      <c r="G8" s="32"/>
      <c r="H8" s="149">
        <v>19</v>
      </c>
      <c r="I8" s="32"/>
      <c r="J8" s="150">
        <v>22</v>
      </c>
      <c r="K8" s="92">
        <f>VLOOKUP(A8,'[1]District Growth'!$A:$J,5,FALSE)</f>
        <v>20</v>
      </c>
      <c r="L8" s="32">
        <f>VLOOKUP(A8,'[2]District Growth'!$A:$K,6,FALSE)</f>
        <v>22</v>
      </c>
      <c r="M8" s="36">
        <f t="shared" si="0"/>
        <v>2</v>
      </c>
      <c r="N8" s="38">
        <f t="shared" si="1"/>
        <v>0.10000000000000009</v>
      </c>
    </row>
    <row r="9" spans="1:14" s="14" customFormat="1" ht="15" customHeight="1" x14ac:dyDescent="0.25">
      <c r="A9" s="96">
        <v>2111</v>
      </c>
      <c r="B9" s="71" t="s">
        <v>932</v>
      </c>
      <c r="C9" s="152">
        <v>69</v>
      </c>
      <c r="D9" s="149">
        <v>69</v>
      </c>
      <c r="E9" s="149">
        <v>73</v>
      </c>
      <c r="F9" s="152">
        <v>73</v>
      </c>
      <c r="G9" s="149">
        <v>74</v>
      </c>
      <c r="H9" s="149">
        <v>68</v>
      </c>
      <c r="I9" s="149">
        <v>72</v>
      </c>
      <c r="J9" s="150">
        <v>72</v>
      </c>
      <c r="K9" s="92">
        <f>VLOOKUP(A9,'[1]District Growth'!$A:$J,5,FALSE)</f>
        <v>63</v>
      </c>
      <c r="L9" s="32">
        <f>VLOOKUP(A9,'[2]District Growth'!$A:$K,6,FALSE)</f>
        <v>69</v>
      </c>
      <c r="M9" s="36">
        <f t="shared" si="0"/>
        <v>6</v>
      </c>
      <c r="N9" s="38">
        <f t="shared" si="1"/>
        <v>9.5238095238095344E-2</v>
      </c>
    </row>
    <row r="10" spans="1:14" s="14" customFormat="1" ht="15" customHeight="1" x14ac:dyDescent="0.25">
      <c r="A10" s="96">
        <v>27196</v>
      </c>
      <c r="B10" s="71" t="s">
        <v>925</v>
      </c>
      <c r="C10" s="152">
        <v>53</v>
      </c>
      <c r="D10" s="149">
        <v>52</v>
      </c>
      <c r="E10" s="149">
        <v>56</v>
      </c>
      <c r="F10" s="152">
        <v>53</v>
      </c>
      <c r="G10" s="149">
        <v>59</v>
      </c>
      <c r="H10" s="149">
        <v>59</v>
      </c>
      <c r="I10" s="149">
        <v>61</v>
      </c>
      <c r="J10" s="150">
        <v>63</v>
      </c>
      <c r="K10" s="92">
        <f>VLOOKUP(A10,'[1]District Growth'!$A:$J,5,FALSE)</f>
        <v>63</v>
      </c>
      <c r="L10" s="32">
        <f>VLOOKUP(A10,'[2]District Growth'!$A:$K,6,FALSE)</f>
        <v>69</v>
      </c>
      <c r="M10" s="36">
        <f t="shared" si="0"/>
        <v>6</v>
      </c>
      <c r="N10" s="38">
        <f t="shared" si="1"/>
        <v>9.5238095238095344E-2</v>
      </c>
    </row>
    <row r="11" spans="1:14" s="14" customFormat="1" ht="15" customHeight="1" x14ac:dyDescent="0.25">
      <c r="A11" s="96">
        <v>58068</v>
      </c>
      <c r="B11" s="71" t="s">
        <v>922</v>
      </c>
      <c r="C11" s="152">
        <v>19</v>
      </c>
      <c r="D11" s="149">
        <v>24</v>
      </c>
      <c r="E11" s="149">
        <v>20</v>
      </c>
      <c r="F11" s="152">
        <v>22</v>
      </c>
      <c r="G11" s="149">
        <v>22</v>
      </c>
      <c r="H11" s="149">
        <v>25</v>
      </c>
      <c r="I11" s="149">
        <v>18</v>
      </c>
      <c r="J11" s="150">
        <v>23</v>
      </c>
      <c r="K11" s="92">
        <f>VLOOKUP(A11,'[1]District Growth'!$A:$J,5,FALSE)</f>
        <v>22</v>
      </c>
      <c r="L11" s="32">
        <f>VLOOKUP(A11,'[2]District Growth'!$A:$K,6,FALSE)</f>
        <v>24</v>
      </c>
      <c r="M11" s="36">
        <f t="shared" si="0"/>
        <v>2</v>
      </c>
      <c r="N11" s="38">
        <f t="shared" si="1"/>
        <v>9.0909090909090828E-2</v>
      </c>
    </row>
    <row r="12" spans="1:14" s="14" customFormat="1" ht="15" customHeight="1" x14ac:dyDescent="0.25">
      <c r="A12" s="96">
        <v>29948</v>
      </c>
      <c r="B12" s="71" t="s">
        <v>952</v>
      </c>
      <c r="C12" s="152">
        <v>41</v>
      </c>
      <c r="D12" s="149">
        <v>39</v>
      </c>
      <c r="E12" s="149">
        <v>41</v>
      </c>
      <c r="F12" s="152">
        <v>38</v>
      </c>
      <c r="G12" s="149">
        <v>39</v>
      </c>
      <c r="H12" s="149">
        <v>39</v>
      </c>
      <c r="I12" s="149">
        <v>34</v>
      </c>
      <c r="J12" s="150">
        <v>30</v>
      </c>
      <c r="K12" s="92">
        <f>VLOOKUP(A12,'[1]District Growth'!$A:$J,5,FALSE)</f>
        <v>33</v>
      </c>
      <c r="L12" s="32">
        <f>VLOOKUP(A12,'[2]District Growth'!$A:$K,6,FALSE)</f>
        <v>36</v>
      </c>
      <c r="M12" s="36">
        <f t="shared" si="0"/>
        <v>3</v>
      </c>
      <c r="N12" s="38">
        <f t="shared" si="1"/>
        <v>9.0909090909090828E-2</v>
      </c>
    </row>
    <row r="13" spans="1:14" s="14" customFormat="1" ht="15" customHeight="1" x14ac:dyDescent="0.25">
      <c r="A13" s="96">
        <v>26855</v>
      </c>
      <c r="B13" s="71" t="s">
        <v>918</v>
      </c>
      <c r="C13" s="152">
        <v>62</v>
      </c>
      <c r="D13" s="149">
        <v>58</v>
      </c>
      <c r="E13" s="149">
        <v>60</v>
      </c>
      <c r="F13" s="152">
        <v>66</v>
      </c>
      <c r="G13" s="149">
        <v>71</v>
      </c>
      <c r="H13" s="149">
        <v>69</v>
      </c>
      <c r="I13" s="149">
        <v>94</v>
      </c>
      <c r="J13" s="150">
        <v>87</v>
      </c>
      <c r="K13" s="92">
        <f>VLOOKUP(A13,'[1]District Growth'!$A:$J,5,FALSE)</f>
        <v>77</v>
      </c>
      <c r="L13" s="32">
        <f>VLOOKUP(A13,'[2]District Growth'!$A:$K,6,FALSE)</f>
        <v>83</v>
      </c>
      <c r="M13" s="36">
        <f t="shared" si="0"/>
        <v>6</v>
      </c>
      <c r="N13" s="38">
        <f t="shared" si="1"/>
        <v>7.7922077922077948E-2</v>
      </c>
    </row>
    <row r="14" spans="1:14" s="14" customFormat="1" ht="15" customHeight="1" x14ac:dyDescent="0.25">
      <c r="A14" s="96">
        <v>2109</v>
      </c>
      <c r="B14" s="71" t="s">
        <v>917</v>
      </c>
      <c r="C14" s="152">
        <v>31</v>
      </c>
      <c r="D14" s="149">
        <v>31</v>
      </c>
      <c r="E14" s="149">
        <v>32</v>
      </c>
      <c r="F14" s="152">
        <v>31</v>
      </c>
      <c r="G14" s="149">
        <v>30</v>
      </c>
      <c r="H14" s="149">
        <v>28</v>
      </c>
      <c r="I14" s="149">
        <v>27</v>
      </c>
      <c r="J14" s="150">
        <v>26</v>
      </c>
      <c r="K14" s="92">
        <f>VLOOKUP(A14,'[1]District Growth'!$A:$J,5,FALSE)</f>
        <v>26</v>
      </c>
      <c r="L14" s="32">
        <f>VLOOKUP(A14,'[2]District Growth'!$A:$K,6,FALSE)</f>
        <v>28</v>
      </c>
      <c r="M14" s="36">
        <f t="shared" si="0"/>
        <v>2</v>
      </c>
      <c r="N14" s="38">
        <f t="shared" si="1"/>
        <v>7.6923076923076872E-2</v>
      </c>
    </row>
    <row r="15" spans="1:14" s="14" customFormat="1" ht="15" customHeight="1" x14ac:dyDescent="0.25">
      <c r="A15" s="96">
        <v>2118</v>
      </c>
      <c r="B15" s="71" t="s">
        <v>943</v>
      </c>
      <c r="C15" s="152">
        <v>34</v>
      </c>
      <c r="D15" s="149">
        <v>32</v>
      </c>
      <c r="E15" s="149">
        <v>28</v>
      </c>
      <c r="F15" s="152">
        <v>30</v>
      </c>
      <c r="G15" s="149">
        <v>28</v>
      </c>
      <c r="H15" s="149">
        <v>31</v>
      </c>
      <c r="I15" s="149">
        <v>31</v>
      </c>
      <c r="J15" s="150">
        <v>30</v>
      </c>
      <c r="K15" s="92">
        <f>VLOOKUP(A15,'[1]District Growth'!$A:$J,5,FALSE)</f>
        <v>27</v>
      </c>
      <c r="L15" s="32">
        <f>VLOOKUP(A15,'[2]District Growth'!$A:$K,6,FALSE)</f>
        <v>29</v>
      </c>
      <c r="M15" s="36">
        <f t="shared" si="0"/>
        <v>2</v>
      </c>
      <c r="N15" s="38">
        <f t="shared" si="1"/>
        <v>7.4074074074074181E-2</v>
      </c>
    </row>
    <row r="16" spans="1:14" s="14" customFormat="1" ht="15" customHeight="1" x14ac:dyDescent="0.25">
      <c r="A16" s="96">
        <v>25018</v>
      </c>
      <c r="B16" s="71" t="s">
        <v>928</v>
      </c>
      <c r="C16" s="152">
        <v>44</v>
      </c>
      <c r="D16" s="149">
        <v>48</v>
      </c>
      <c r="E16" s="149">
        <v>50</v>
      </c>
      <c r="F16" s="152">
        <v>49</v>
      </c>
      <c r="G16" s="149">
        <v>45</v>
      </c>
      <c r="H16" s="149">
        <v>41</v>
      </c>
      <c r="I16" s="149">
        <v>41</v>
      </c>
      <c r="J16" s="150">
        <v>56</v>
      </c>
      <c r="K16" s="92">
        <f>VLOOKUP(A16,'[1]District Growth'!$A:$J,5,FALSE)</f>
        <v>69</v>
      </c>
      <c r="L16" s="32">
        <f>VLOOKUP(A16,'[2]District Growth'!$A:$K,6,FALSE)</f>
        <v>73</v>
      </c>
      <c r="M16" s="36">
        <f t="shared" si="0"/>
        <v>4</v>
      </c>
      <c r="N16" s="38">
        <f t="shared" si="1"/>
        <v>5.7971014492753659E-2</v>
      </c>
    </row>
    <row r="17" spans="1:14" s="14" customFormat="1" ht="15" customHeight="1" x14ac:dyDescent="0.25">
      <c r="A17" s="96">
        <v>2102</v>
      </c>
      <c r="B17" s="71" t="s">
        <v>927</v>
      </c>
      <c r="C17" s="152">
        <v>73</v>
      </c>
      <c r="D17" s="149">
        <v>73</v>
      </c>
      <c r="E17" s="149">
        <v>73</v>
      </c>
      <c r="F17" s="152">
        <v>69</v>
      </c>
      <c r="G17" s="149">
        <v>71</v>
      </c>
      <c r="H17" s="149">
        <v>73</v>
      </c>
      <c r="I17" s="149">
        <v>73</v>
      </c>
      <c r="J17" s="150">
        <v>68</v>
      </c>
      <c r="K17" s="92">
        <f>VLOOKUP(A17,'[1]District Growth'!$A:$J,5,FALSE)</f>
        <v>67</v>
      </c>
      <c r="L17" s="32">
        <f>VLOOKUP(A17,'[2]District Growth'!$A:$K,6,FALSE)</f>
        <v>70</v>
      </c>
      <c r="M17" s="36">
        <f t="shared" si="0"/>
        <v>3</v>
      </c>
      <c r="N17" s="38">
        <f t="shared" si="1"/>
        <v>4.4776119402984982E-2</v>
      </c>
    </row>
    <row r="18" spans="1:14" s="59" customFormat="1" ht="15" customHeight="1" x14ac:dyDescent="0.25">
      <c r="A18" s="96">
        <v>2103</v>
      </c>
      <c r="B18" s="71" t="s">
        <v>939</v>
      </c>
      <c r="C18" s="152">
        <v>28</v>
      </c>
      <c r="D18" s="149">
        <v>24</v>
      </c>
      <c r="E18" s="149">
        <v>23</v>
      </c>
      <c r="F18" s="152">
        <v>18</v>
      </c>
      <c r="G18" s="149">
        <v>20</v>
      </c>
      <c r="H18" s="149">
        <v>26</v>
      </c>
      <c r="I18" s="149">
        <v>23</v>
      </c>
      <c r="J18" s="150">
        <v>23</v>
      </c>
      <c r="K18" s="92">
        <f>VLOOKUP(A18,'[1]District Growth'!$A:$J,5,FALSE)</f>
        <v>23</v>
      </c>
      <c r="L18" s="32">
        <f>VLOOKUP(A18,'[2]District Growth'!$A:$K,6,FALSE)</f>
        <v>24</v>
      </c>
      <c r="M18" s="36">
        <f t="shared" si="0"/>
        <v>1</v>
      </c>
      <c r="N18" s="38">
        <f t="shared" si="1"/>
        <v>4.3478260869565188E-2</v>
      </c>
    </row>
    <row r="19" spans="1:14" s="14" customFormat="1" ht="15" customHeight="1" x14ac:dyDescent="0.25">
      <c r="A19" s="96">
        <v>2121</v>
      </c>
      <c r="B19" s="71" t="s">
        <v>923</v>
      </c>
      <c r="C19" s="152">
        <v>26</v>
      </c>
      <c r="D19" s="149">
        <v>25</v>
      </c>
      <c r="E19" s="149">
        <v>25</v>
      </c>
      <c r="F19" s="152">
        <v>27</v>
      </c>
      <c r="G19" s="149">
        <v>24</v>
      </c>
      <c r="H19" s="149">
        <v>24</v>
      </c>
      <c r="I19" s="149">
        <v>23</v>
      </c>
      <c r="J19" s="150">
        <v>22</v>
      </c>
      <c r="K19" s="92">
        <f>VLOOKUP(A19,'[1]District Growth'!$A:$J,5,FALSE)</f>
        <v>23</v>
      </c>
      <c r="L19" s="32">
        <f>VLOOKUP(A19,'[2]District Growth'!$A:$K,6,FALSE)</f>
        <v>24</v>
      </c>
      <c r="M19" s="36">
        <f t="shared" si="0"/>
        <v>1</v>
      </c>
      <c r="N19" s="38">
        <f t="shared" si="1"/>
        <v>4.3478260869565188E-2</v>
      </c>
    </row>
    <row r="20" spans="1:14" s="14" customFormat="1" ht="15" customHeight="1" x14ac:dyDescent="0.25">
      <c r="A20" s="96">
        <v>2133</v>
      </c>
      <c r="B20" s="71" t="s">
        <v>915</v>
      </c>
      <c r="C20" s="152">
        <v>50</v>
      </c>
      <c r="D20" s="149">
        <v>50</v>
      </c>
      <c r="E20" s="149">
        <v>39</v>
      </c>
      <c r="F20" s="152">
        <v>41</v>
      </c>
      <c r="G20" s="149">
        <v>41</v>
      </c>
      <c r="H20" s="149">
        <v>34</v>
      </c>
      <c r="I20" s="149">
        <v>30</v>
      </c>
      <c r="J20" s="150">
        <v>36</v>
      </c>
      <c r="K20" s="92">
        <f>VLOOKUP(A20,'[1]District Growth'!$A:$J,5,FALSE)</f>
        <v>29</v>
      </c>
      <c r="L20" s="32">
        <f>VLOOKUP(A20,'[2]District Growth'!$A:$K,6,FALSE)</f>
        <v>30</v>
      </c>
      <c r="M20" s="36">
        <f t="shared" si="0"/>
        <v>1</v>
      </c>
      <c r="N20" s="38">
        <f t="shared" si="1"/>
        <v>3.4482758620689724E-2</v>
      </c>
    </row>
    <row r="21" spans="1:14" s="14" customFormat="1" ht="15" customHeight="1" x14ac:dyDescent="0.25">
      <c r="A21" s="96">
        <v>22316</v>
      </c>
      <c r="B21" s="71" t="s">
        <v>935</v>
      </c>
      <c r="C21" s="152">
        <v>96</v>
      </c>
      <c r="D21" s="149">
        <v>105</v>
      </c>
      <c r="E21" s="149">
        <v>100</v>
      </c>
      <c r="F21" s="152">
        <v>103</v>
      </c>
      <c r="G21" s="149">
        <v>106</v>
      </c>
      <c r="H21" s="149">
        <v>112</v>
      </c>
      <c r="I21" s="149">
        <v>106</v>
      </c>
      <c r="J21" s="150">
        <v>105</v>
      </c>
      <c r="K21" s="92">
        <f>VLOOKUP(A21,'[1]District Growth'!$A:$J,5,FALSE)</f>
        <v>90</v>
      </c>
      <c r="L21" s="32">
        <f>VLOOKUP(A21,'[2]District Growth'!$A:$K,6,FALSE)</f>
        <v>93</v>
      </c>
      <c r="M21" s="36">
        <f t="shared" si="0"/>
        <v>3</v>
      </c>
      <c r="N21" s="38">
        <f t="shared" si="1"/>
        <v>3.3333333333333437E-2</v>
      </c>
    </row>
    <row r="22" spans="1:14" s="14" customFormat="1" ht="15" customHeight="1" x14ac:dyDescent="0.25">
      <c r="A22" s="96">
        <v>2123</v>
      </c>
      <c r="B22" s="71" t="s">
        <v>931</v>
      </c>
      <c r="C22" s="152">
        <v>195</v>
      </c>
      <c r="D22" s="149">
        <v>193</v>
      </c>
      <c r="E22" s="149">
        <v>179</v>
      </c>
      <c r="F22" s="152">
        <v>168</v>
      </c>
      <c r="G22" s="149">
        <v>153</v>
      </c>
      <c r="H22" s="149">
        <v>136</v>
      </c>
      <c r="I22" s="149">
        <v>123</v>
      </c>
      <c r="J22" s="150">
        <v>111</v>
      </c>
      <c r="K22" s="92">
        <f>VLOOKUP(A22,'[1]District Growth'!$A:$J,5,FALSE)</f>
        <v>103</v>
      </c>
      <c r="L22" s="32">
        <f>VLOOKUP(A22,'[2]District Growth'!$A:$K,6,FALSE)</f>
        <v>106</v>
      </c>
      <c r="M22" s="36">
        <f t="shared" si="0"/>
        <v>3</v>
      </c>
      <c r="N22" s="38">
        <f t="shared" si="1"/>
        <v>2.9126213592232997E-2</v>
      </c>
    </row>
    <row r="23" spans="1:14" s="14" customFormat="1" ht="15" customHeight="1" x14ac:dyDescent="0.25">
      <c r="A23" s="96">
        <v>2124</v>
      </c>
      <c r="B23" s="71" t="s">
        <v>929</v>
      </c>
      <c r="C23" s="152">
        <v>43</v>
      </c>
      <c r="D23" s="149">
        <v>46</v>
      </c>
      <c r="E23" s="149">
        <v>45</v>
      </c>
      <c r="F23" s="152">
        <v>52</v>
      </c>
      <c r="G23" s="149">
        <v>47</v>
      </c>
      <c r="H23" s="149">
        <v>47</v>
      </c>
      <c r="I23" s="149">
        <v>37</v>
      </c>
      <c r="J23" s="150">
        <v>33</v>
      </c>
      <c r="K23" s="92">
        <f>VLOOKUP(A23,'[1]District Growth'!$A:$J,5,FALSE)</f>
        <v>37</v>
      </c>
      <c r="L23" s="32">
        <f>VLOOKUP(A23,'[2]District Growth'!$A:$K,6,FALSE)</f>
        <v>38</v>
      </c>
      <c r="M23" s="36">
        <f t="shared" si="0"/>
        <v>1</v>
      </c>
      <c r="N23" s="38">
        <f t="shared" si="1"/>
        <v>2.7027027027026973E-2</v>
      </c>
    </row>
    <row r="24" spans="1:14" s="14" customFormat="1" ht="15" customHeight="1" x14ac:dyDescent="0.25">
      <c r="A24" s="96">
        <v>23518</v>
      </c>
      <c r="B24" s="71" t="s">
        <v>958</v>
      </c>
      <c r="C24" s="152">
        <v>34</v>
      </c>
      <c r="D24" s="149">
        <v>35</v>
      </c>
      <c r="E24" s="149">
        <v>33</v>
      </c>
      <c r="F24" s="152">
        <v>33</v>
      </c>
      <c r="G24" s="149">
        <v>36</v>
      </c>
      <c r="H24" s="149">
        <v>37</v>
      </c>
      <c r="I24" s="149">
        <v>38</v>
      </c>
      <c r="J24" s="150">
        <v>40</v>
      </c>
      <c r="K24" s="92">
        <f>VLOOKUP(A24,'[1]District Growth'!$A:$J,5,FALSE)</f>
        <v>37</v>
      </c>
      <c r="L24" s="32">
        <f>VLOOKUP(A24,'[2]District Growth'!$A:$K,6,FALSE)</f>
        <v>38</v>
      </c>
      <c r="M24" s="36">
        <f t="shared" si="0"/>
        <v>1</v>
      </c>
      <c r="N24" s="38">
        <f t="shared" si="1"/>
        <v>2.7027027027026973E-2</v>
      </c>
    </row>
    <row r="25" spans="1:14" s="14" customFormat="1" ht="15" customHeight="1" x14ac:dyDescent="0.25">
      <c r="A25" s="96">
        <v>2131</v>
      </c>
      <c r="B25" s="71" t="s">
        <v>936</v>
      </c>
      <c r="C25" s="152">
        <v>115</v>
      </c>
      <c r="D25" s="149">
        <v>116</v>
      </c>
      <c r="E25" s="149">
        <v>116</v>
      </c>
      <c r="F25" s="152">
        <v>122</v>
      </c>
      <c r="G25" s="149">
        <v>125</v>
      </c>
      <c r="H25" s="149">
        <v>132</v>
      </c>
      <c r="I25" s="149">
        <v>130</v>
      </c>
      <c r="J25" s="150">
        <v>138</v>
      </c>
      <c r="K25" s="92">
        <f>VLOOKUP(A25,'[1]District Growth'!$A:$J,5,FALSE)</f>
        <v>140</v>
      </c>
      <c r="L25" s="32">
        <f>VLOOKUP(A25,'[2]District Growth'!$A:$K,6,FALSE)</f>
        <v>143</v>
      </c>
      <c r="M25" s="36">
        <f t="shared" si="0"/>
        <v>3</v>
      </c>
      <c r="N25" s="38">
        <f t="shared" si="1"/>
        <v>2.1428571428571352E-2</v>
      </c>
    </row>
    <row r="26" spans="1:14" s="14" customFormat="1" ht="15" customHeight="1" x14ac:dyDescent="0.25">
      <c r="A26" s="96">
        <v>24772</v>
      </c>
      <c r="B26" s="71" t="s">
        <v>933</v>
      </c>
      <c r="C26" s="152">
        <v>77</v>
      </c>
      <c r="D26" s="149">
        <v>84</v>
      </c>
      <c r="E26" s="149">
        <v>82</v>
      </c>
      <c r="F26" s="152">
        <v>83</v>
      </c>
      <c r="G26" s="149">
        <v>81</v>
      </c>
      <c r="H26" s="149">
        <v>79</v>
      </c>
      <c r="I26" s="149">
        <v>81</v>
      </c>
      <c r="J26" s="150">
        <v>74</v>
      </c>
      <c r="K26" s="92">
        <f>VLOOKUP(A26,'[1]District Growth'!$A:$J,5,FALSE)</f>
        <v>65</v>
      </c>
      <c r="L26" s="32">
        <f>VLOOKUP(A26,'[2]District Growth'!$A:$K,6,FALSE)</f>
        <v>66</v>
      </c>
      <c r="M26" s="36">
        <f t="shared" si="0"/>
        <v>1</v>
      </c>
      <c r="N26" s="38">
        <f t="shared" si="1"/>
        <v>1.538461538461533E-2</v>
      </c>
    </row>
    <row r="27" spans="1:14" s="14" customFormat="1" ht="15" customHeight="1" x14ac:dyDescent="0.25">
      <c r="A27" s="96">
        <v>2139</v>
      </c>
      <c r="B27" s="71" t="s">
        <v>950</v>
      </c>
      <c r="C27" s="152">
        <v>49</v>
      </c>
      <c r="D27" s="149">
        <v>45</v>
      </c>
      <c r="E27" s="149">
        <v>46</v>
      </c>
      <c r="F27" s="152">
        <v>57</v>
      </c>
      <c r="G27" s="149">
        <v>51</v>
      </c>
      <c r="H27" s="149">
        <v>51</v>
      </c>
      <c r="I27" s="149">
        <v>49</v>
      </c>
      <c r="J27" s="150">
        <v>89</v>
      </c>
      <c r="K27" s="92">
        <f>VLOOKUP(A27,'[1]District Growth'!$A:$J,5,FALSE)</f>
        <v>82</v>
      </c>
      <c r="L27" s="32">
        <f>VLOOKUP(A27,'[2]District Growth'!$A:$K,6,FALSE)</f>
        <v>83</v>
      </c>
      <c r="M27" s="36">
        <f t="shared" si="0"/>
        <v>1</v>
      </c>
      <c r="N27" s="38">
        <f t="shared" si="1"/>
        <v>1.2195121951219523E-2</v>
      </c>
    </row>
    <row r="28" spans="1:14" s="14" customFormat="1" ht="15" customHeight="1" x14ac:dyDescent="0.25">
      <c r="A28" s="96">
        <v>87931</v>
      </c>
      <c r="B28" s="72" t="s">
        <v>966</v>
      </c>
      <c r="C28" s="32"/>
      <c r="D28" s="32"/>
      <c r="E28" s="149"/>
      <c r="F28" s="32"/>
      <c r="G28" s="32"/>
      <c r="H28" s="32"/>
      <c r="I28" s="149">
        <v>23</v>
      </c>
      <c r="J28" s="150">
        <v>21</v>
      </c>
      <c r="K28" s="92">
        <f>VLOOKUP(A28,'[1]District Growth'!$A:$J,5,FALSE)</f>
        <v>18</v>
      </c>
      <c r="L28" s="32">
        <f>VLOOKUP(A28,'[2]District Growth'!$A:$K,6,FALSE)</f>
        <v>18</v>
      </c>
      <c r="M28" s="36">
        <f t="shared" si="0"/>
        <v>0</v>
      </c>
      <c r="N28" s="38">
        <f t="shared" si="1"/>
        <v>0</v>
      </c>
    </row>
    <row r="29" spans="1:14" s="14" customFormat="1" ht="15" customHeight="1" x14ac:dyDescent="0.25">
      <c r="A29" s="96">
        <v>26120</v>
      </c>
      <c r="B29" s="72" t="s">
        <v>951</v>
      </c>
      <c r="C29" s="152">
        <v>23</v>
      </c>
      <c r="D29" s="149">
        <v>21</v>
      </c>
      <c r="E29" s="149">
        <v>26</v>
      </c>
      <c r="F29" s="152">
        <v>19</v>
      </c>
      <c r="G29" s="149">
        <v>19</v>
      </c>
      <c r="H29" s="149">
        <v>16</v>
      </c>
      <c r="I29" s="149">
        <v>18</v>
      </c>
      <c r="J29" s="150">
        <v>21</v>
      </c>
      <c r="K29" s="92">
        <f>VLOOKUP(A29,'[1]District Growth'!$A:$J,5,FALSE)</f>
        <v>23</v>
      </c>
      <c r="L29" s="32">
        <f>VLOOKUP(A29,'[2]District Growth'!$A:$K,6,FALSE)</f>
        <v>23</v>
      </c>
      <c r="M29" s="36">
        <f t="shared" si="0"/>
        <v>0</v>
      </c>
      <c r="N29" s="38">
        <f t="shared" si="1"/>
        <v>0</v>
      </c>
    </row>
    <row r="30" spans="1:14" s="14" customFormat="1" ht="15" customHeight="1" x14ac:dyDescent="0.25">
      <c r="A30" s="96">
        <v>2137</v>
      </c>
      <c r="B30" s="72" t="s">
        <v>71</v>
      </c>
      <c r="C30" s="152">
        <v>28</v>
      </c>
      <c r="D30" s="149">
        <v>29</v>
      </c>
      <c r="E30" s="149">
        <v>29</v>
      </c>
      <c r="F30" s="152">
        <v>28</v>
      </c>
      <c r="G30" s="149">
        <v>27</v>
      </c>
      <c r="H30" s="149">
        <v>27</v>
      </c>
      <c r="I30" s="149">
        <v>26</v>
      </c>
      <c r="J30" s="150">
        <v>27</v>
      </c>
      <c r="K30" s="92">
        <f>VLOOKUP(A30,'[1]District Growth'!$A:$J,5,FALSE)</f>
        <v>27</v>
      </c>
      <c r="L30" s="32">
        <f>VLOOKUP(A30,'[2]District Growth'!$A:$K,6,FALSE)</f>
        <v>27</v>
      </c>
      <c r="M30" s="36">
        <f t="shared" si="0"/>
        <v>0</v>
      </c>
      <c r="N30" s="38">
        <f t="shared" si="1"/>
        <v>0</v>
      </c>
    </row>
    <row r="31" spans="1:14" s="14" customFormat="1" ht="15" customHeight="1" x14ac:dyDescent="0.25">
      <c r="A31" s="96">
        <v>2120</v>
      </c>
      <c r="B31" s="72" t="s">
        <v>926</v>
      </c>
      <c r="C31" s="152">
        <v>32</v>
      </c>
      <c r="D31" s="149">
        <v>36</v>
      </c>
      <c r="E31" s="149">
        <v>34</v>
      </c>
      <c r="F31" s="152">
        <v>39</v>
      </c>
      <c r="G31" s="149">
        <v>42</v>
      </c>
      <c r="H31" s="149">
        <v>37</v>
      </c>
      <c r="I31" s="149">
        <v>38</v>
      </c>
      <c r="J31" s="150">
        <v>37</v>
      </c>
      <c r="K31" s="92">
        <f>VLOOKUP(A31,'[1]District Growth'!$A:$J,5,FALSE)</f>
        <v>33</v>
      </c>
      <c r="L31" s="32">
        <f>VLOOKUP(A31,'[2]District Growth'!$A:$K,6,FALSE)</f>
        <v>33</v>
      </c>
      <c r="M31" s="36">
        <f t="shared" si="0"/>
        <v>0</v>
      </c>
      <c r="N31" s="38">
        <f t="shared" si="1"/>
        <v>0</v>
      </c>
    </row>
    <row r="32" spans="1:14" s="14" customFormat="1" ht="15" customHeight="1" x14ac:dyDescent="0.25">
      <c r="A32" s="96">
        <v>2115</v>
      </c>
      <c r="B32" s="72" t="s">
        <v>941</v>
      </c>
      <c r="C32" s="152">
        <v>21</v>
      </c>
      <c r="D32" s="149">
        <v>21</v>
      </c>
      <c r="E32" s="149">
        <v>25</v>
      </c>
      <c r="F32" s="152">
        <v>22</v>
      </c>
      <c r="G32" s="149">
        <v>22</v>
      </c>
      <c r="H32" s="149">
        <v>23</v>
      </c>
      <c r="I32" s="149">
        <v>22</v>
      </c>
      <c r="J32" s="150">
        <v>21</v>
      </c>
      <c r="K32" s="92">
        <f>VLOOKUP(A32,'[1]District Growth'!$A:$J,5,FALSE)</f>
        <v>22</v>
      </c>
      <c r="L32" s="32">
        <f>VLOOKUP(A32,'[2]District Growth'!$A:$K,6,FALSE)</f>
        <v>22</v>
      </c>
      <c r="M32" s="36">
        <f t="shared" si="0"/>
        <v>0</v>
      </c>
      <c r="N32" s="38">
        <f t="shared" si="1"/>
        <v>0</v>
      </c>
    </row>
    <row r="33" spans="1:14" s="14" customFormat="1" ht="15" customHeight="1" x14ac:dyDescent="0.25">
      <c r="A33" s="96">
        <v>2116</v>
      </c>
      <c r="B33" s="72" t="s">
        <v>942</v>
      </c>
      <c r="C33" s="152">
        <v>35</v>
      </c>
      <c r="D33" s="149">
        <v>32</v>
      </c>
      <c r="E33" s="149">
        <v>26</v>
      </c>
      <c r="F33" s="152">
        <v>24</v>
      </c>
      <c r="G33" s="149">
        <v>25</v>
      </c>
      <c r="H33" s="149">
        <v>27</v>
      </c>
      <c r="I33" s="149">
        <v>27</v>
      </c>
      <c r="J33" s="150">
        <v>23</v>
      </c>
      <c r="K33" s="92">
        <f>VLOOKUP(A33,'[1]District Growth'!$A:$J,5,FALSE)</f>
        <v>23</v>
      </c>
      <c r="L33" s="32">
        <f>VLOOKUP(A33,'[2]District Growth'!$A:$K,6,FALSE)</f>
        <v>23</v>
      </c>
      <c r="M33" s="36">
        <f t="shared" si="0"/>
        <v>0</v>
      </c>
      <c r="N33" s="38">
        <f t="shared" si="1"/>
        <v>0</v>
      </c>
    </row>
    <row r="34" spans="1:14" s="14" customFormat="1" ht="15" customHeight="1" x14ac:dyDescent="0.25">
      <c r="A34" s="96">
        <v>2112</v>
      </c>
      <c r="B34" s="153" t="s">
        <v>959</v>
      </c>
      <c r="C34" s="152">
        <v>158</v>
      </c>
      <c r="D34" s="149">
        <v>156</v>
      </c>
      <c r="E34" s="149">
        <v>158</v>
      </c>
      <c r="F34" s="152">
        <v>157</v>
      </c>
      <c r="G34" s="149">
        <v>164</v>
      </c>
      <c r="H34" s="149">
        <v>173</v>
      </c>
      <c r="I34" s="149">
        <v>171</v>
      </c>
      <c r="J34" s="150">
        <v>173</v>
      </c>
      <c r="K34" s="92">
        <f>VLOOKUP(A34,'[1]District Growth'!$A:$J,5,FALSE)</f>
        <v>178</v>
      </c>
      <c r="L34" s="32">
        <f>VLOOKUP(A34,'[2]District Growth'!$A:$K,6,FALSE)</f>
        <v>177</v>
      </c>
      <c r="M34" s="36">
        <f t="shared" si="0"/>
        <v>-1</v>
      </c>
      <c r="N34" s="38">
        <f t="shared" si="1"/>
        <v>-5.6179775280899014E-3</v>
      </c>
    </row>
    <row r="35" spans="1:14" s="14" customFormat="1" ht="15" customHeight="1" x14ac:dyDescent="0.25">
      <c r="A35" s="96">
        <v>2129</v>
      </c>
      <c r="B35" s="153" t="s">
        <v>946</v>
      </c>
      <c r="C35" s="152">
        <v>46</v>
      </c>
      <c r="D35" s="149">
        <v>46</v>
      </c>
      <c r="E35" s="149">
        <v>46</v>
      </c>
      <c r="F35" s="152">
        <v>47</v>
      </c>
      <c r="G35" s="149">
        <v>45</v>
      </c>
      <c r="H35" s="149">
        <v>36</v>
      </c>
      <c r="I35" s="149">
        <v>43</v>
      </c>
      <c r="J35" s="150">
        <v>49</v>
      </c>
      <c r="K35" s="92">
        <f>VLOOKUP(A35,'[1]District Growth'!$A:$J,5,FALSE)</f>
        <v>45</v>
      </c>
      <c r="L35" s="32">
        <f>VLOOKUP(A35,'[2]District Growth'!$A:$K,6,FALSE)</f>
        <v>44</v>
      </c>
      <c r="M35" s="36">
        <f t="shared" ref="M35:M66" si="2">L35-K35</f>
        <v>-1</v>
      </c>
      <c r="N35" s="38">
        <f t="shared" ref="N35:N64" si="3">(L35/K35)-1</f>
        <v>-2.2222222222222254E-2</v>
      </c>
    </row>
    <row r="36" spans="1:14" s="14" customFormat="1" ht="15" customHeight="1" x14ac:dyDescent="0.25">
      <c r="A36" s="96">
        <v>2107</v>
      </c>
      <c r="B36" s="153" t="s">
        <v>938</v>
      </c>
      <c r="C36" s="152">
        <v>75</v>
      </c>
      <c r="D36" s="149">
        <v>79</v>
      </c>
      <c r="E36" s="149">
        <v>76</v>
      </c>
      <c r="F36" s="152">
        <v>83</v>
      </c>
      <c r="G36" s="149">
        <v>82</v>
      </c>
      <c r="H36" s="149">
        <v>88</v>
      </c>
      <c r="I36" s="149">
        <v>85</v>
      </c>
      <c r="J36" s="150">
        <v>88</v>
      </c>
      <c r="K36" s="92">
        <f>VLOOKUP(A36,'[1]District Growth'!$A:$J,5,FALSE)</f>
        <v>87</v>
      </c>
      <c r="L36" s="32">
        <f>VLOOKUP(A36,'[2]District Growth'!$A:$K,6,FALSE)</f>
        <v>85</v>
      </c>
      <c r="M36" s="36">
        <f t="shared" si="2"/>
        <v>-2</v>
      </c>
      <c r="N36" s="38">
        <f t="shared" si="3"/>
        <v>-2.2988505747126409E-2</v>
      </c>
    </row>
    <row r="37" spans="1:14" s="14" customFormat="1" ht="15" customHeight="1" x14ac:dyDescent="0.25">
      <c r="A37" s="96">
        <v>2128</v>
      </c>
      <c r="B37" s="153" t="s">
        <v>945</v>
      </c>
      <c r="C37" s="152">
        <v>50</v>
      </c>
      <c r="D37" s="149">
        <v>54</v>
      </c>
      <c r="E37" s="149">
        <v>53</v>
      </c>
      <c r="F37" s="152">
        <v>51</v>
      </c>
      <c r="G37" s="149">
        <v>50</v>
      </c>
      <c r="H37" s="149">
        <v>48</v>
      </c>
      <c r="I37" s="149">
        <v>46</v>
      </c>
      <c r="J37" s="150">
        <v>44</v>
      </c>
      <c r="K37" s="92">
        <f>VLOOKUP(A37,'[1]District Growth'!$A:$J,5,FALSE)</f>
        <v>42</v>
      </c>
      <c r="L37" s="32">
        <f>VLOOKUP(A37,'[2]District Growth'!$A:$K,6,FALSE)</f>
        <v>41</v>
      </c>
      <c r="M37" s="36">
        <f t="shared" si="2"/>
        <v>-1</v>
      </c>
      <c r="N37" s="38">
        <f t="shared" si="3"/>
        <v>-2.3809523809523836E-2</v>
      </c>
    </row>
    <row r="38" spans="1:14" s="14" customFormat="1" ht="15" customHeight="1" x14ac:dyDescent="0.25">
      <c r="A38" s="96">
        <v>2101</v>
      </c>
      <c r="B38" s="153" t="s">
        <v>934</v>
      </c>
      <c r="C38" s="152">
        <v>76</v>
      </c>
      <c r="D38" s="149">
        <v>77</v>
      </c>
      <c r="E38" s="149">
        <v>83</v>
      </c>
      <c r="F38" s="152">
        <v>76</v>
      </c>
      <c r="G38" s="149">
        <v>81</v>
      </c>
      <c r="H38" s="149">
        <v>82</v>
      </c>
      <c r="I38" s="149">
        <v>79</v>
      </c>
      <c r="J38" s="150">
        <v>75</v>
      </c>
      <c r="K38" s="92">
        <f>VLOOKUP(A38,'[1]District Growth'!$A:$J,5,FALSE)</f>
        <v>76</v>
      </c>
      <c r="L38" s="32">
        <f>VLOOKUP(A38,'[2]District Growth'!$A:$K,6,FALSE)</f>
        <v>74</v>
      </c>
      <c r="M38" s="36">
        <f t="shared" si="2"/>
        <v>-2</v>
      </c>
      <c r="N38" s="38">
        <f t="shared" si="3"/>
        <v>-2.6315789473684181E-2</v>
      </c>
    </row>
    <row r="39" spans="1:14" s="14" customFormat="1" ht="15" customHeight="1" x14ac:dyDescent="0.25">
      <c r="A39" s="96">
        <v>21935</v>
      </c>
      <c r="B39" s="153" t="s">
        <v>937</v>
      </c>
      <c r="C39" s="152">
        <v>44</v>
      </c>
      <c r="D39" s="149">
        <v>44</v>
      </c>
      <c r="E39" s="149">
        <v>44</v>
      </c>
      <c r="F39" s="152">
        <v>41</v>
      </c>
      <c r="G39" s="149">
        <v>40</v>
      </c>
      <c r="H39" s="149">
        <v>39</v>
      </c>
      <c r="I39" s="149">
        <v>32</v>
      </c>
      <c r="J39" s="150">
        <v>38</v>
      </c>
      <c r="K39" s="92">
        <f>VLOOKUP(A39,'[1]District Growth'!$A:$J,5,FALSE)</f>
        <v>34</v>
      </c>
      <c r="L39" s="32">
        <f>VLOOKUP(A39,'[2]District Growth'!$A:$K,6,FALSE)</f>
        <v>33</v>
      </c>
      <c r="M39" s="36">
        <f t="shared" si="2"/>
        <v>-1</v>
      </c>
      <c r="N39" s="38">
        <f t="shared" si="3"/>
        <v>-2.9411764705882359E-2</v>
      </c>
    </row>
    <row r="40" spans="1:14" s="14" customFormat="1" ht="15" customHeight="1" x14ac:dyDescent="0.25">
      <c r="A40" s="96">
        <v>31837</v>
      </c>
      <c r="B40" s="153" t="s">
        <v>955</v>
      </c>
      <c r="C40" s="152">
        <v>52</v>
      </c>
      <c r="D40" s="149">
        <v>58</v>
      </c>
      <c r="E40" s="149">
        <v>66</v>
      </c>
      <c r="F40" s="152">
        <v>65</v>
      </c>
      <c r="G40" s="149">
        <v>71</v>
      </c>
      <c r="H40" s="149">
        <v>67</v>
      </c>
      <c r="I40" s="149">
        <v>22</v>
      </c>
      <c r="J40" s="150">
        <v>69</v>
      </c>
      <c r="K40" s="92">
        <f>VLOOKUP(A40,'[1]District Growth'!$A:$J,5,FALSE)</f>
        <v>84</v>
      </c>
      <c r="L40" s="32">
        <f>VLOOKUP(A40,'[2]District Growth'!$A:$K,6,FALSE)</f>
        <v>81</v>
      </c>
      <c r="M40" s="36">
        <f t="shared" si="2"/>
        <v>-3</v>
      </c>
      <c r="N40" s="38">
        <f t="shared" si="3"/>
        <v>-3.5714285714285698E-2</v>
      </c>
    </row>
    <row r="41" spans="1:14" s="14" customFormat="1" ht="15" customHeight="1" x14ac:dyDescent="0.25">
      <c r="A41" s="69">
        <v>2117</v>
      </c>
      <c r="B41" s="290" t="s">
        <v>295</v>
      </c>
      <c r="C41" s="238">
        <v>46</v>
      </c>
      <c r="D41" s="239">
        <v>45</v>
      </c>
      <c r="E41" s="239">
        <v>44</v>
      </c>
      <c r="F41" s="238">
        <v>42</v>
      </c>
      <c r="G41" s="239">
        <v>37</v>
      </c>
      <c r="H41" s="239">
        <v>41</v>
      </c>
      <c r="I41" s="239">
        <v>48</v>
      </c>
      <c r="J41" s="150">
        <v>52</v>
      </c>
      <c r="K41" s="92">
        <f>VLOOKUP(A41,'[1]District Growth'!$A:$J,5,FALSE)</f>
        <v>55</v>
      </c>
      <c r="L41" s="32">
        <f>VLOOKUP(A41,'[2]District Growth'!$A:$K,6,FALSE)</f>
        <v>53</v>
      </c>
      <c r="M41" s="36">
        <f t="shared" si="2"/>
        <v>-2</v>
      </c>
      <c r="N41" s="38">
        <f t="shared" si="3"/>
        <v>-3.6363636363636376E-2</v>
      </c>
    </row>
    <row r="42" spans="1:14" s="14" customFormat="1" ht="15" customHeight="1" x14ac:dyDescent="0.25">
      <c r="A42" s="96">
        <v>2108</v>
      </c>
      <c r="B42" s="153" t="s">
        <v>940</v>
      </c>
      <c r="C42" s="152">
        <v>25</v>
      </c>
      <c r="D42" s="149">
        <v>24</v>
      </c>
      <c r="E42" s="149">
        <v>28</v>
      </c>
      <c r="F42" s="152">
        <v>25</v>
      </c>
      <c r="G42" s="149">
        <v>30</v>
      </c>
      <c r="H42" s="149">
        <v>26</v>
      </c>
      <c r="I42" s="149">
        <v>26</v>
      </c>
      <c r="J42" s="150">
        <v>27</v>
      </c>
      <c r="K42" s="92">
        <f>VLOOKUP(A42,'[1]District Growth'!$A:$J,5,FALSE)</f>
        <v>26</v>
      </c>
      <c r="L42" s="32">
        <f>VLOOKUP(A42,'[2]District Growth'!$A:$K,6,FALSE)</f>
        <v>25</v>
      </c>
      <c r="M42" s="36">
        <f t="shared" si="2"/>
        <v>-1</v>
      </c>
      <c r="N42" s="38">
        <f t="shared" si="3"/>
        <v>-3.8461538461538436E-2</v>
      </c>
    </row>
    <row r="43" spans="1:14" s="14" customFormat="1" ht="15" customHeight="1" x14ac:dyDescent="0.25">
      <c r="A43" s="96">
        <v>89869</v>
      </c>
      <c r="B43" s="153" t="s">
        <v>924</v>
      </c>
      <c r="C43" s="152"/>
      <c r="D43" s="149"/>
      <c r="E43" s="149"/>
      <c r="F43" s="152"/>
      <c r="G43" s="149"/>
      <c r="H43" s="149"/>
      <c r="I43" s="149"/>
      <c r="J43" s="191"/>
      <c r="K43" s="92">
        <f>VLOOKUP(A43,'[1]District Growth'!$A:$J,5,FALSE)</f>
        <v>25</v>
      </c>
      <c r="L43" s="32">
        <f>VLOOKUP(A43,'[2]District Growth'!$A:$K,6,FALSE)</f>
        <v>24</v>
      </c>
      <c r="M43" s="36">
        <f t="shared" si="2"/>
        <v>-1</v>
      </c>
      <c r="N43" s="38">
        <f t="shared" si="3"/>
        <v>-4.0000000000000036E-2</v>
      </c>
    </row>
    <row r="44" spans="1:14" s="14" customFormat="1" ht="15" customHeight="1" x14ac:dyDescent="0.25">
      <c r="A44" s="96">
        <v>2136</v>
      </c>
      <c r="B44" s="153" t="s">
        <v>957</v>
      </c>
      <c r="C44" s="152">
        <v>60</v>
      </c>
      <c r="D44" s="149">
        <v>58</v>
      </c>
      <c r="E44" s="149">
        <v>62</v>
      </c>
      <c r="F44" s="152">
        <v>56</v>
      </c>
      <c r="G44" s="149">
        <v>54</v>
      </c>
      <c r="H44" s="149">
        <v>47</v>
      </c>
      <c r="I44" s="149">
        <v>44</v>
      </c>
      <c r="J44" s="150">
        <v>45</v>
      </c>
      <c r="K44" s="92">
        <f>VLOOKUP(A44,'[1]District Growth'!$A:$J,5,FALSE)</f>
        <v>49</v>
      </c>
      <c r="L44" s="32">
        <f>VLOOKUP(A44,'[2]District Growth'!$A:$K,6,FALSE)</f>
        <v>47</v>
      </c>
      <c r="M44" s="36">
        <f t="shared" si="2"/>
        <v>-2</v>
      </c>
      <c r="N44" s="38">
        <f t="shared" si="3"/>
        <v>-4.081632653061229E-2</v>
      </c>
    </row>
    <row r="45" spans="1:14" s="14" customFormat="1" ht="15" customHeight="1" x14ac:dyDescent="0.25">
      <c r="A45" s="96">
        <v>2132</v>
      </c>
      <c r="B45" s="153" t="s">
        <v>947</v>
      </c>
      <c r="C45" s="152">
        <v>27</v>
      </c>
      <c r="D45" s="149">
        <v>25</v>
      </c>
      <c r="E45" s="149">
        <v>27</v>
      </c>
      <c r="F45" s="152">
        <v>28</v>
      </c>
      <c r="G45" s="149">
        <v>27</v>
      </c>
      <c r="H45" s="149">
        <v>27</v>
      </c>
      <c r="I45" s="149">
        <v>24</v>
      </c>
      <c r="J45" s="150">
        <v>23</v>
      </c>
      <c r="K45" s="92">
        <f>VLOOKUP(A45,'[1]District Growth'!$A:$J,5,FALSE)</f>
        <v>22</v>
      </c>
      <c r="L45" s="32">
        <f>VLOOKUP(A45,'[2]District Growth'!$A:$K,6,FALSE)</f>
        <v>21</v>
      </c>
      <c r="M45" s="36">
        <f t="shared" si="2"/>
        <v>-1</v>
      </c>
      <c r="N45" s="38">
        <f t="shared" si="3"/>
        <v>-4.5454545454545414E-2</v>
      </c>
    </row>
    <row r="46" spans="1:14" s="14" customFormat="1" ht="15" customHeight="1" x14ac:dyDescent="0.25">
      <c r="A46" s="96">
        <v>2105</v>
      </c>
      <c r="B46" s="153" t="s">
        <v>23</v>
      </c>
      <c r="C46" s="152">
        <v>73</v>
      </c>
      <c r="D46" s="149">
        <v>71</v>
      </c>
      <c r="E46" s="149">
        <v>73</v>
      </c>
      <c r="F46" s="152">
        <v>69</v>
      </c>
      <c r="G46" s="149">
        <v>65</v>
      </c>
      <c r="H46" s="149">
        <v>66</v>
      </c>
      <c r="I46" s="149">
        <v>62</v>
      </c>
      <c r="J46" s="150">
        <v>59</v>
      </c>
      <c r="K46" s="92">
        <f>VLOOKUP(A46,'[1]District Growth'!$A:$J,5,FALSE)</f>
        <v>63</v>
      </c>
      <c r="L46" s="32">
        <f>VLOOKUP(A46,'[2]District Growth'!$A:$K,6,FALSE)</f>
        <v>60</v>
      </c>
      <c r="M46" s="36">
        <f t="shared" si="2"/>
        <v>-3</v>
      </c>
      <c r="N46" s="38">
        <f t="shared" si="3"/>
        <v>-4.7619047619047672E-2</v>
      </c>
    </row>
    <row r="47" spans="1:14" s="14" customFormat="1" ht="15" customHeight="1" x14ac:dyDescent="0.25">
      <c r="A47" s="96">
        <v>22544</v>
      </c>
      <c r="B47" s="153" t="s">
        <v>47</v>
      </c>
      <c r="C47" s="152">
        <v>55</v>
      </c>
      <c r="D47" s="149">
        <v>46</v>
      </c>
      <c r="E47" s="149">
        <v>46</v>
      </c>
      <c r="F47" s="152">
        <v>49</v>
      </c>
      <c r="G47" s="149">
        <v>49</v>
      </c>
      <c r="H47" s="149">
        <v>47</v>
      </c>
      <c r="I47" s="149">
        <v>44</v>
      </c>
      <c r="J47" s="150">
        <v>44</v>
      </c>
      <c r="K47" s="92">
        <f>VLOOKUP(A47,'[1]District Growth'!$A:$J,5,FALSE)</f>
        <v>42</v>
      </c>
      <c r="L47" s="32">
        <f>VLOOKUP(A47,'[2]District Growth'!$A:$K,6,FALSE)</f>
        <v>40</v>
      </c>
      <c r="M47" s="36">
        <f t="shared" si="2"/>
        <v>-2</v>
      </c>
      <c r="N47" s="38">
        <f t="shared" si="3"/>
        <v>-4.7619047619047672E-2</v>
      </c>
    </row>
    <row r="48" spans="1:14" s="14" customFormat="1" ht="15" customHeight="1" x14ac:dyDescent="0.25">
      <c r="A48" s="96">
        <v>86993</v>
      </c>
      <c r="B48" s="153" t="s">
        <v>920</v>
      </c>
      <c r="C48" s="32"/>
      <c r="D48" s="32"/>
      <c r="E48" s="149"/>
      <c r="F48" s="32"/>
      <c r="G48" s="149">
        <v>21</v>
      </c>
      <c r="H48" s="149">
        <v>23</v>
      </c>
      <c r="I48" s="149">
        <v>35</v>
      </c>
      <c r="J48" s="150">
        <v>39</v>
      </c>
      <c r="K48" s="92">
        <f>VLOOKUP(A48,'[1]District Growth'!$A:$J,5,FALSE)</f>
        <v>41</v>
      </c>
      <c r="L48" s="32">
        <f>VLOOKUP(A48,'[2]District Growth'!$A:$K,6,FALSE)</f>
        <v>39</v>
      </c>
      <c r="M48" s="36">
        <f t="shared" si="2"/>
        <v>-2</v>
      </c>
      <c r="N48" s="38">
        <f t="shared" si="3"/>
        <v>-4.8780487804878092E-2</v>
      </c>
    </row>
    <row r="49" spans="1:14" s="14" customFormat="1" ht="15" customHeight="1" x14ac:dyDescent="0.25">
      <c r="A49" s="96">
        <v>2104</v>
      </c>
      <c r="B49" s="153" t="s">
        <v>961</v>
      </c>
      <c r="C49" s="152">
        <v>34</v>
      </c>
      <c r="D49" s="149">
        <v>36</v>
      </c>
      <c r="E49" s="149">
        <v>37</v>
      </c>
      <c r="F49" s="152">
        <v>35</v>
      </c>
      <c r="G49" s="149">
        <v>30</v>
      </c>
      <c r="H49" s="149">
        <v>29</v>
      </c>
      <c r="I49" s="149">
        <v>30</v>
      </c>
      <c r="J49" s="150">
        <v>34</v>
      </c>
      <c r="K49" s="92">
        <f>VLOOKUP(A49,'[1]District Growth'!$A:$J,5,FALSE)</f>
        <v>41</v>
      </c>
      <c r="L49" s="32">
        <f>VLOOKUP(A49,'[2]District Growth'!$A:$K,6,FALSE)</f>
        <v>39</v>
      </c>
      <c r="M49" s="36">
        <f t="shared" si="2"/>
        <v>-2</v>
      </c>
      <c r="N49" s="38">
        <f t="shared" si="3"/>
        <v>-4.8780487804878092E-2</v>
      </c>
    </row>
    <row r="50" spans="1:14" s="14" customFormat="1" ht="15" customHeight="1" x14ac:dyDescent="0.25">
      <c r="A50" s="96">
        <v>2106</v>
      </c>
      <c r="B50" s="153" t="s">
        <v>930</v>
      </c>
      <c r="C50" s="152">
        <v>59</v>
      </c>
      <c r="D50" s="149">
        <v>61</v>
      </c>
      <c r="E50" s="149">
        <v>64</v>
      </c>
      <c r="F50" s="152">
        <v>53</v>
      </c>
      <c r="G50" s="149">
        <v>53</v>
      </c>
      <c r="H50" s="149">
        <v>50</v>
      </c>
      <c r="I50" s="149">
        <v>46</v>
      </c>
      <c r="J50" s="150">
        <v>46</v>
      </c>
      <c r="K50" s="92">
        <f>VLOOKUP(A50,'[1]District Growth'!$A:$J,5,FALSE)</f>
        <v>40</v>
      </c>
      <c r="L50" s="32">
        <f>VLOOKUP(A50,'[2]District Growth'!$A:$K,6,FALSE)</f>
        <v>38</v>
      </c>
      <c r="M50" s="36">
        <f t="shared" si="2"/>
        <v>-2</v>
      </c>
      <c r="N50" s="38">
        <f t="shared" si="3"/>
        <v>-5.0000000000000044E-2</v>
      </c>
    </row>
    <row r="51" spans="1:14" s="14" customFormat="1" ht="15" customHeight="1" x14ac:dyDescent="0.25">
      <c r="A51" s="96">
        <v>23222</v>
      </c>
      <c r="B51" s="153" t="s">
        <v>965</v>
      </c>
      <c r="C51" s="152">
        <v>25</v>
      </c>
      <c r="D51" s="149">
        <v>24</v>
      </c>
      <c r="E51" s="149">
        <v>22</v>
      </c>
      <c r="F51" s="152">
        <v>23</v>
      </c>
      <c r="G51" s="149">
        <v>22</v>
      </c>
      <c r="H51" s="149">
        <v>23</v>
      </c>
      <c r="I51" s="149">
        <v>21</v>
      </c>
      <c r="J51" s="150">
        <v>18</v>
      </c>
      <c r="K51" s="92">
        <f>VLOOKUP(A51,'[1]District Growth'!$A:$J,5,FALSE)</f>
        <v>18</v>
      </c>
      <c r="L51" s="32">
        <f>VLOOKUP(A51,'[2]District Growth'!$A:$K,6,FALSE)</f>
        <v>17</v>
      </c>
      <c r="M51" s="36">
        <f t="shared" si="2"/>
        <v>-1</v>
      </c>
      <c r="N51" s="38">
        <f t="shared" si="3"/>
        <v>-5.555555555555558E-2</v>
      </c>
    </row>
    <row r="52" spans="1:14" s="14" customFormat="1" ht="15" customHeight="1" x14ac:dyDescent="0.25">
      <c r="A52" s="96">
        <v>2125</v>
      </c>
      <c r="B52" s="153" t="s">
        <v>21</v>
      </c>
      <c r="C52" s="152">
        <v>47</v>
      </c>
      <c r="D52" s="149">
        <v>46</v>
      </c>
      <c r="E52" s="149">
        <v>50</v>
      </c>
      <c r="F52" s="152">
        <v>53</v>
      </c>
      <c r="G52" s="149">
        <v>54</v>
      </c>
      <c r="H52" s="149">
        <v>60</v>
      </c>
      <c r="I52" s="149">
        <v>58</v>
      </c>
      <c r="J52" s="150">
        <v>52</v>
      </c>
      <c r="K52" s="92">
        <f>VLOOKUP(A52,'[1]District Growth'!$A:$J,5,FALSE)</f>
        <v>52</v>
      </c>
      <c r="L52" s="32">
        <f>VLOOKUP(A52,'[2]District Growth'!$A:$K,6,FALSE)</f>
        <v>49</v>
      </c>
      <c r="M52" s="36">
        <f t="shared" si="2"/>
        <v>-3</v>
      </c>
      <c r="N52" s="38">
        <f t="shared" si="3"/>
        <v>-5.7692307692307709E-2</v>
      </c>
    </row>
    <row r="53" spans="1:14" s="14" customFormat="1" ht="15" customHeight="1" x14ac:dyDescent="0.25">
      <c r="A53" s="96">
        <v>31826</v>
      </c>
      <c r="B53" s="153" t="s">
        <v>967</v>
      </c>
      <c r="C53" s="152">
        <v>20</v>
      </c>
      <c r="D53" s="149">
        <v>19</v>
      </c>
      <c r="E53" s="149">
        <v>20</v>
      </c>
      <c r="F53" s="152">
        <v>20</v>
      </c>
      <c r="G53" s="149">
        <v>15</v>
      </c>
      <c r="H53" s="149">
        <v>10</v>
      </c>
      <c r="I53" s="149">
        <v>16</v>
      </c>
      <c r="J53" s="150">
        <v>12</v>
      </c>
      <c r="K53" s="92">
        <f>VLOOKUP(A53,'[1]District Growth'!$A:$J,5,FALSE)</f>
        <v>16</v>
      </c>
      <c r="L53" s="32">
        <f>VLOOKUP(A53,'[2]District Growth'!$A:$K,6,FALSE)</f>
        <v>15</v>
      </c>
      <c r="M53" s="36">
        <f t="shared" si="2"/>
        <v>-1</v>
      </c>
      <c r="N53" s="38">
        <f t="shared" si="3"/>
        <v>-6.25E-2</v>
      </c>
    </row>
    <row r="54" spans="1:14" s="14" customFormat="1" ht="15" customHeight="1" x14ac:dyDescent="0.25">
      <c r="A54" s="96">
        <v>2119</v>
      </c>
      <c r="B54" s="153" t="s">
        <v>960</v>
      </c>
      <c r="C54" s="152">
        <v>52</v>
      </c>
      <c r="D54" s="149">
        <v>46</v>
      </c>
      <c r="E54" s="149">
        <v>37</v>
      </c>
      <c r="F54" s="152">
        <v>41</v>
      </c>
      <c r="G54" s="149">
        <v>35</v>
      </c>
      <c r="H54" s="149">
        <v>39</v>
      </c>
      <c r="I54" s="149">
        <v>30</v>
      </c>
      <c r="J54" s="150">
        <v>26</v>
      </c>
      <c r="K54" s="92">
        <f>VLOOKUP(A54,'[1]District Growth'!$A:$J,5,FALSE)</f>
        <v>29</v>
      </c>
      <c r="L54" s="32">
        <f>VLOOKUP(A54,'[2]District Growth'!$A:$K,6,FALSE)</f>
        <v>27</v>
      </c>
      <c r="M54" s="36">
        <f t="shared" si="2"/>
        <v>-2</v>
      </c>
      <c r="N54" s="38">
        <f t="shared" si="3"/>
        <v>-6.8965517241379337E-2</v>
      </c>
    </row>
    <row r="55" spans="1:14" s="14" customFormat="1" ht="15" customHeight="1" x14ac:dyDescent="0.25">
      <c r="A55" s="96">
        <v>84818</v>
      </c>
      <c r="B55" s="153" t="s">
        <v>954</v>
      </c>
      <c r="C55" s="32"/>
      <c r="D55" s="32"/>
      <c r="E55" s="149">
        <v>35</v>
      </c>
      <c r="F55" s="152">
        <v>18</v>
      </c>
      <c r="G55" s="149">
        <v>19</v>
      </c>
      <c r="H55" s="149">
        <v>21</v>
      </c>
      <c r="I55" s="32"/>
      <c r="J55" s="150">
        <v>13</v>
      </c>
      <c r="K55" s="92">
        <f>VLOOKUP(A55,'[1]District Growth'!$A:$J,5,FALSE)</f>
        <v>13</v>
      </c>
      <c r="L55" s="32">
        <f>VLOOKUP(A55,'[2]District Growth'!$A:$K,6,FALSE)</f>
        <v>12</v>
      </c>
      <c r="M55" s="36">
        <f t="shared" si="2"/>
        <v>-1</v>
      </c>
      <c r="N55" s="38">
        <f t="shared" si="3"/>
        <v>-7.6923076923076872E-2</v>
      </c>
    </row>
    <row r="56" spans="1:14" s="14" customFormat="1" ht="15" customHeight="1" x14ac:dyDescent="0.25">
      <c r="A56" s="96">
        <v>2122</v>
      </c>
      <c r="B56" s="153" t="s">
        <v>968</v>
      </c>
      <c r="C56" s="152">
        <v>17</v>
      </c>
      <c r="D56" s="149">
        <v>20</v>
      </c>
      <c r="E56" s="149">
        <v>19</v>
      </c>
      <c r="F56" s="152">
        <v>18</v>
      </c>
      <c r="G56" s="149">
        <v>19</v>
      </c>
      <c r="H56" s="149">
        <v>14</v>
      </c>
      <c r="I56" s="149">
        <v>16</v>
      </c>
      <c r="J56" s="150">
        <v>11</v>
      </c>
      <c r="K56" s="92">
        <f>VLOOKUP(A56,'[1]District Growth'!$A:$J,5,FALSE)</f>
        <v>11</v>
      </c>
      <c r="L56" s="32">
        <f>VLOOKUP(A56,'[2]District Growth'!$A:$K,6,FALSE)</f>
        <v>10</v>
      </c>
      <c r="M56" s="36">
        <f t="shared" si="2"/>
        <v>-1</v>
      </c>
      <c r="N56" s="38">
        <f t="shared" si="3"/>
        <v>-9.0909090909090939E-2</v>
      </c>
    </row>
    <row r="57" spans="1:14" s="14" customFormat="1" ht="15" customHeight="1" x14ac:dyDescent="0.25">
      <c r="A57" s="96">
        <v>61545</v>
      </c>
      <c r="B57" s="153" t="s">
        <v>953</v>
      </c>
      <c r="C57" s="152">
        <v>35</v>
      </c>
      <c r="D57" s="149">
        <v>37</v>
      </c>
      <c r="E57" s="149">
        <v>38</v>
      </c>
      <c r="F57" s="152">
        <v>38</v>
      </c>
      <c r="G57" s="149">
        <v>37</v>
      </c>
      <c r="H57" s="149">
        <v>37</v>
      </c>
      <c r="I57" s="149">
        <v>28</v>
      </c>
      <c r="J57" s="150">
        <v>45</v>
      </c>
      <c r="K57" s="92">
        <f>VLOOKUP(A57,'[1]District Growth'!$A:$J,5,FALSE)</f>
        <v>42</v>
      </c>
      <c r="L57" s="32">
        <f>VLOOKUP(A57,'[2]District Growth'!$A:$K,6,FALSE)</f>
        <v>38</v>
      </c>
      <c r="M57" s="36">
        <f t="shared" si="2"/>
        <v>-4</v>
      </c>
      <c r="N57" s="38">
        <f t="shared" si="3"/>
        <v>-9.5238095238095233E-2</v>
      </c>
    </row>
    <row r="58" spans="1:14" s="14" customFormat="1" ht="15" customHeight="1" x14ac:dyDescent="0.25">
      <c r="A58" s="96">
        <v>2135</v>
      </c>
      <c r="B58" s="153" t="s">
        <v>949</v>
      </c>
      <c r="C58" s="152">
        <v>26</v>
      </c>
      <c r="D58" s="149">
        <v>22</v>
      </c>
      <c r="E58" s="149">
        <v>17</v>
      </c>
      <c r="F58" s="152">
        <v>18</v>
      </c>
      <c r="G58" s="149">
        <v>10</v>
      </c>
      <c r="H58" s="149">
        <v>25</v>
      </c>
      <c r="I58" s="149">
        <v>20</v>
      </c>
      <c r="J58" s="150">
        <v>23</v>
      </c>
      <c r="K58" s="92">
        <f>VLOOKUP(A58,'[1]District Growth'!$A:$J,5,FALSE)</f>
        <v>21</v>
      </c>
      <c r="L58" s="32">
        <f>VLOOKUP(A58,'[2]District Growth'!$A:$K,6,FALSE)</f>
        <v>19</v>
      </c>
      <c r="M58" s="36">
        <f t="shared" si="2"/>
        <v>-2</v>
      </c>
      <c r="N58" s="38">
        <f t="shared" si="3"/>
        <v>-9.5238095238095233E-2</v>
      </c>
    </row>
    <row r="59" spans="1:14" s="14" customFormat="1" ht="15" customHeight="1" x14ac:dyDescent="0.25">
      <c r="A59" s="96">
        <v>2138</v>
      </c>
      <c r="B59" s="153" t="s">
        <v>956</v>
      </c>
      <c r="C59" s="152">
        <v>72</v>
      </c>
      <c r="D59" s="149">
        <v>74</v>
      </c>
      <c r="E59" s="149">
        <v>75</v>
      </c>
      <c r="F59" s="152">
        <v>63</v>
      </c>
      <c r="G59" s="149">
        <v>59</v>
      </c>
      <c r="H59" s="149">
        <v>59</v>
      </c>
      <c r="I59" s="149">
        <v>60</v>
      </c>
      <c r="J59" s="150">
        <v>62</v>
      </c>
      <c r="K59" s="92">
        <f>VLOOKUP(A59,'[1]District Growth'!$A:$J,5,FALSE)</f>
        <v>52</v>
      </c>
      <c r="L59" s="32">
        <f>VLOOKUP(A59,'[2]District Growth'!$A:$K,6,FALSE)</f>
        <v>47</v>
      </c>
      <c r="M59" s="36">
        <f t="shared" si="2"/>
        <v>-5</v>
      </c>
      <c r="N59" s="38">
        <f t="shared" si="3"/>
        <v>-9.6153846153846145E-2</v>
      </c>
    </row>
    <row r="60" spans="1:14" s="14" customFormat="1" ht="15" customHeight="1" x14ac:dyDescent="0.25">
      <c r="A60" s="96">
        <v>27589</v>
      </c>
      <c r="B60" s="153" t="s">
        <v>962</v>
      </c>
      <c r="C60" s="152">
        <v>36</v>
      </c>
      <c r="D60" s="149">
        <v>40</v>
      </c>
      <c r="E60" s="149">
        <v>41</v>
      </c>
      <c r="F60" s="152">
        <v>37</v>
      </c>
      <c r="G60" s="149">
        <v>44</v>
      </c>
      <c r="H60" s="149">
        <v>55</v>
      </c>
      <c r="I60" s="149">
        <v>58</v>
      </c>
      <c r="J60" s="150">
        <v>61</v>
      </c>
      <c r="K60" s="92">
        <f>VLOOKUP(A60,'[1]District Growth'!$A:$J,5,FALSE)</f>
        <v>58</v>
      </c>
      <c r="L60" s="32">
        <f>VLOOKUP(A60,'[2]District Growth'!$A:$K,6,FALSE)</f>
        <v>52</v>
      </c>
      <c r="M60" s="36">
        <f t="shared" si="2"/>
        <v>-6</v>
      </c>
      <c r="N60" s="38">
        <f t="shared" si="3"/>
        <v>-0.10344827586206895</v>
      </c>
    </row>
    <row r="61" spans="1:14" s="14" customFormat="1" ht="15" customHeight="1" x14ac:dyDescent="0.25">
      <c r="A61" s="96">
        <v>2114</v>
      </c>
      <c r="B61" s="153" t="s">
        <v>963</v>
      </c>
      <c r="C61" s="152">
        <v>50</v>
      </c>
      <c r="D61" s="149">
        <v>47</v>
      </c>
      <c r="E61" s="149">
        <v>47</v>
      </c>
      <c r="F61" s="152">
        <v>45</v>
      </c>
      <c r="G61" s="149">
        <v>42</v>
      </c>
      <c r="H61" s="149">
        <v>39</v>
      </c>
      <c r="I61" s="149">
        <v>40</v>
      </c>
      <c r="J61" s="150">
        <v>42</v>
      </c>
      <c r="K61" s="92">
        <f>VLOOKUP(A61,'[1]District Growth'!$A:$J,5,FALSE)</f>
        <v>38</v>
      </c>
      <c r="L61" s="32">
        <f>VLOOKUP(A61,'[2]District Growth'!$A:$K,6,FALSE)</f>
        <v>34</v>
      </c>
      <c r="M61" s="36">
        <f t="shared" si="2"/>
        <v>-4</v>
      </c>
      <c r="N61" s="38">
        <f t="shared" si="3"/>
        <v>-0.10526315789473684</v>
      </c>
    </row>
    <row r="62" spans="1:14" s="14" customFormat="1" ht="15" customHeight="1" x14ac:dyDescent="0.25">
      <c r="A62" s="96">
        <v>2113</v>
      </c>
      <c r="B62" s="153" t="s">
        <v>964</v>
      </c>
      <c r="C62" s="152">
        <v>54</v>
      </c>
      <c r="D62" s="149">
        <v>55</v>
      </c>
      <c r="E62" s="149">
        <v>55</v>
      </c>
      <c r="F62" s="152">
        <v>63</v>
      </c>
      <c r="G62" s="149">
        <v>53</v>
      </c>
      <c r="H62" s="149">
        <v>51</v>
      </c>
      <c r="I62" s="149">
        <v>44</v>
      </c>
      <c r="J62" s="150">
        <v>39</v>
      </c>
      <c r="K62" s="92">
        <f>VLOOKUP(A62,'[1]District Growth'!$A:$J,5,FALSE)</f>
        <v>36</v>
      </c>
      <c r="L62" s="32">
        <f>VLOOKUP(A62,'[2]District Growth'!$A:$K,6,FALSE)</f>
        <v>31</v>
      </c>
      <c r="M62" s="36">
        <f t="shared" si="2"/>
        <v>-5</v>
      </c>
      <c r="N62" s="38">
        <f t="shared" si="3"/>
        <v>-0.13888888888888884</v>
      </c>
    </row>
    <row r="63" spans="1:14" s="14" customFormat="1" ht="15" customHeight="1" x14ac:dyDescent="0.25">
      <c r="A63" s="96">
        <v>2126</v>
      </c>
      <c r="B63" s="153" t="s">
        <v>944</v>
      </c>
      <c r="C63" s="152">
        <v>20</v>
      </c>
      <c r="D63" s="149">
        <v>21</v>
      </c>
      <c r="E63" s="149">
        <v>20</v>
      </c>
      <c r="F63" s="152">
        <v>18</v>
      </c>
      <c r="G63" s="149">
        <v>15</v>
      </c>
      <c r="H63" s="149">
        <v>16</v>
      </c>
      <c r="I63" s="149">
        <v>14</v>
      </c>
      <c r="J63" s="150">
        <v>17</v>
      </c>
      <c r="K63" s="92">
        <f>VLOOKUP(A63,'[1]District Growth'!$A:$J,5,FALSE)</f>
        <v>17</v>
      </c>
      <c r="L63" s="32">
        <f>VLOOKUP(A63,'[2]District Growth'!$A:$K,6,FALSE)</f>
        <v>13</v>
      </c>
      <c r="M63" s="36">
        <f t="shared" si="2"/>
        <v>-4</v>
      </c>
      <c r="N63" s="38">
        <f t="shared" si="3"/>
        <v>-0.23529411764705888</v>
      </c>
    </row>
    <row r="64" spans="1:14" s="14" customFormat="1" ht="15" customHeight="1" x14ac:dyDescent="0.25">
      <c r="A64" s="96">
        <v>73038</v>
      </c>
      <c r="B64" s="153" t="s">
        <v>969</v>
      </c>
      <c r="C64" s="32"/>
      <c r="D64" s="32"/>
      <c r="E64" s="32"/>
      <c r="F64" s="32"/>
      <c r="G64" s="32"/>
      <c r="H64" s="149">
        <v>33</v>
      </c>
      <c r="I64" s="149">
        <v>18</v>
      </c>
      <c r="J64" s="152">
        <v>21</v>
      </c>
      <c r="K64" s="92">
        <f>VLOOKUP(A64,'[1]District Growth'!$A:$J,5,FALSE)</f>
        <v>21</v>
      </c>
      <c r="L64" s="32">
        <f>VLOOKUP(A64,'[2]District Growth'!$A:$K,6,FALSE)</f>
        <v>15</v>
      </c>
      <c r="M64" s="36">
        <f t="shared" si="2"/>
        <v>-6</v>
      </c>
      <c r="N64" s="38">
        <f t="shared" si="3"/>
        <v>-0.2857142857142857</v>
      </c>
    </row>
    <row r="65" spans="1:14" s="14" customFormat="1" ht="15" customHeight="1" x14ac:dyDescent="0.25">
      <c r="A65" s="93">
        <v>90466</v>
      </c>
      <c r="B65" s="95" t="s">
        <v>970</v>
      </c>
      <c r="C65" s="32"/>
      <c r="D65" s="32"/>
      <c r="E65" s="149"/>
      <c r="F65" s="32"/>
      <c r="G65" s="32"/>
      <c r="H65" s="32"/>
      <c r="I65" s="149"/>
      <c r="J65" s="152"/>
      <c r="K65" s="231">
        <v>0</v>
      </c>
      <c r="L65" s="32">
        <f>VLOOKUP(A65,'[2]District Growth'!$A:$K,6,FALSE)</f>
        <v>46</v>
      </c>
      <c r="M65" s="36">
        <f t="shared" si="2"/>
        <v>46</v>
      </c>
      <c r="N65" s="38"/>
    </row>
    <row r="66" spans="1:14" s="14" customFormat="1" ht="15" customHeight="1" x14ac:dyDescent="0.25">
      <c r="A66" s="289">
        <v>90843</v>
      </c>
      <c r="B66" s="94" t="s">
        <v>1542</v>
      </c>
      <c r="C66" s="32"/>
      <c r="D66" s="32"/>
      <c r="E66" s="149"/>
      <c r="F66" s="32"/>
      <c r="G66" s="32"/>
      <c r="H66" s="32"/>
      <c r="I66" s="149"/>
      <c r="J66" s="152"/>
      <c r="K66" s="231">
        <v>0</v>
      </c>
      <c r="L66" s="32">
        <f>VLOOKUP(A66,'[2]District Growth'!$A:$K,6,FALSE)</f>
        <v>19</v>
      </c>
      <c r="M66" s="36">
        <f t="shared" si="2"/>
        <v>19</v>
      </c>
      <c r="N66" s="38"/>
    </row>
    <row r="67" spans="1:14" s="14" customFormat="1" ht="15" customHeight="1" x14ac:dyDescent="0.25">
      <c r="A67" s="93">
        <v>90933</v>
      </c>
      <c r="B67" s="94" t="s">
        <v>1544</v>
      </c>
      <c r="C67" s="32"/>
      <c r="D67" s="32"/>
      <c r="E67" s="149"/>
      <c r="F67" s="32"/>
      <c r="G67" s="32"/>
      <c r="H67" s="32"/>
      <c r="I67" s="149"/>
      <c r="J67" s="152"/>
      <c r="K67" s="231">
        <v>0</v>
      </c>
      <c r="L67" s="32">
        <f>VLOOKUP(A67,'[2]District Growth'!$A:$K,6,FALSE)</f>
        <v>6</v>
      </c>
      <c r="M67" s="36">
        <f t="shared" ref="M67:M98" si="4">L67-K67</f>
        <v>6</v>
      </c>
      <c r="N67" s="38"/>
    </row>
    <row r="68" spans="1:14" s="14" customFormat="1" ht="15" customHeight="1" x14ac:dyDescent="0.25">
      <c r="B68" s="76" t="s">
        <v>971</v>
      </c>
      <c r="C68" s="152">
        <v>34</v>
      </c>
      <c r="D68" s="149">
        <v>41</v>
      </c>
      <c r="E68" s="149">
        <v>38</v>
      </c>
      <c r="F68" s="152">
        <v>45</v>
      </c>
      <c r="G68" s="149">
        <v>36</v>
      </c>
      <c r="H68" s="32"/>
      <c r="I68" s="32"/>
      <c r="J68" s="196"/>
      <c r="K68" s="240"/>
      <c r="L68" s="31"/>
      <c r="M68" s="32"/>
      <c r="N68" s="32"/>
    </row>
    <row r="69" spans="1:14" s="14" customFormat="1" ht="15" customHeight="1" x14ac:dyDescent="0.25">
      <c r="B69" s="76" t="s">
        <v>972</v>
      </c>
      <c r="C69" s="152">
        <v>22</v>
      </c>
      <c r="D69" s="149">
        <v>18</v>
      </c>
      <c r="E69" s="149">
        <v>13</v>
      </c>
      <c r="F69" s="152">
        <v>23</v>
      </c>
      <c r="G69" s="149">
        <v>24</v>
      </c>
      <c r="H69" s="32"/>
      <c r="I69" s="32"/>
      <c r="J69" s="196"/>
      <c r="K69" s="196"/>
      <c r="L69" s="32"/>
      <c r="M69" s="32"/>
      <c r="N69" s="32"/>
    </row>
    <row r="70" spans="1:14" s="14" customFormat="1" ht="15" customHeight="1" x14ac:dyDescent="0.25">
      <c r="B70" s="76" t="s">
        <v>973</v>
      </c>
      <c r="C70" s="152">
        <v>31</v>
      </c>
      <c r="D70" s="149">
        <v>31</v>
      </c>
      <c r="E70" s="149">
        <v>27</v>
      </c>
      <c r="F70" s="152">
        <v>38</v>
      </c>
      <c r="G70" s="149">
        <v>35</v>
      </c>
      <c r="H70" s="149">
        <v>31</v>
      </c>
      <c r="I70" s="149">
        <v>11</v>
      </c>
      <c r="J70" s="196"/>
      <c r="K70" s="196"/>
      <c r="L70" s="32"/>
      <c r="M70" s="32"/>
      <c r="N70" s="32"/>
    </row>
    <row r="71" spans="1:14" s="14" customFormat="1" ht="15" customHeight="1" x14ac:dyDescent="0.25">
      <c r="B71" s="76" t="s">
        <v>974</v>
      </c>
      <c r="C71" s="152">
        <v>30</v>
      </c>
      <c r="D71" s="149">
        <v>29</v>
      </c>
      <c r="E71" s="149">
        <v>19</v>
      </c>
      <c r="F71" s="152">
        <v>16</v>
      </c>
      <c r="G71" s="149">
        <v>14</v>
      </c>
      <c r="H71" s="149">
        <v>8</v>
      </c>
      <c r="I71" s="149">
        <v>67</v>
      </c>
      <c r="J71" s="196"/>
      <c r="K71" s="196"/>
      <c r="L71" s="32"/>
      <c r="M71" s="32"/>
      <c r="N71" s="32"/>
    </row>
    <row r="72" spans="1:14" s="14" customFormat="1" x14ac:dyDescent="0.2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s="14" customFormat="1" x14ac:dyDescent="0.2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s="14" customFormat="1" x14ac:dyDescent="0.2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s="3" customFormat="1" x14ac:dyDescent="0.25">
      <c r="A75" s="14"/>
      <c r="B75" s="3" t="s">
        <v>85</v>
      </c>
      <c r="C75" s="36">
        <f t="shared" ref="C75:M75" si="5">SUM(C3:C74)</f>
        <v>2844</v>
      </c>
      <c r="D75" s="43">
        <f t="shared" si="5"/>
        <v>2845</v>
      </c>
      <c r="E75" s="156">
        <f t="shared" si="5"/>
        <v>2843</v>
      </c>
      <c r="F75" s="156">
        <f t="shared" si="5"/>
        <v>2813</v>
      </c>
      <c r="G75" s="156">
        <f t="shared" si="5"/>
        <v>2776</v>
      </c>
      <c r="H75" s="156">
        <f t="shared" si="5"/>
        <v>2764</v>
      </c>
      <c r="I75" s="156">
        <f t="shared" si="5"/>
        <v>2702</v>
      </c>
      <c r="J75" s="43">
        <f t="shared" si="5"/>
        <v>2744</v>
      </c>
      <c r="K75" s="156">
        <f t="shared" si="5"/>
        <v>2709</v>
      </c>
      <c r="L75" s="43">
        <f t="shared" si="5"/>
        <v>2775</v>
      </c>
      <c r="M75" s="36">
        <f t="shared" si="5"/>
        <v>66</v>
      </c>
      <c r="N75" s="38">
        <f>(L75/K75)-1</f>
        <v>2.4363233665559259E-2</v>
      </c>
    </row>
    <row r="76" spans="1:14" s="3" customFormat="1" x14ac:dyDescent="0.25">
      <c r="A76" s="14"/>
      <c r="C76" s="36"/>
      <c r="D76" s="36">
        <f t="shared" ref="D76:L76" si="6">D75-C75</f>
        <v>1</v>
      </c>
      <c r="E76" s="36">
        <f t="shared" si="6"/>
        <v>-2</v>
      </c>
      <c r="F76" s="36">
        <f t="shared" si="6"/>
        <v>-30</v>
      </c>
      <c r="G76" s="36">
        <f t="shared" si="6"/>
        <v>-37</v>
      </c>
      <c r="H76" s="36">
        <f t="shared" si="6"/>
        <v>-12</v>
      </c>
      <c r="I76" s="36">
        <f t="shared" si="6"/>
        <v>-62</v>
      </c>
      <c r="J76" s="36">
        <f t="shared" si="6"/>
        <v>42</v>
      </c>
      <c r="K76" s="36">
        <f t="shared" si="6"/>
        <v>-35</v>
      </c>
      <c r="L76" s="36">
        <f t="shared" si="6"/>
        <v>66</v>
      </c>
      <c r="M76" s="36"/>
      <c r="N76" s="36"/>
    </row>
    <row r="77" spans="1:14" s="3" customFormat="1" x14ac:dyDescent="0.25">
      <c r="A77" s="14"/>
      <c r="B77" s="157" t="s">
        <v>15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3" customFormat="1" x14ac:dyDescent="0.25">
      <c r="A78" s="14"/>
      <c r="B78" s="158" t="s">
        <v>16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3" customFormat="1" x14ac:dyDescent="0.25">
      <c r="A79" s="14"/>
      <c r="B79" s="159" t="s">
        <v>17</v>
      </c>
    </row>
    <row r="80" spans="1:14" s="3" customFormat="1" x14ac:dyDescent="0.25">
      <c r="A80" s="14"/>
      <c r="B80" s="160" t="s">
        <v>18</v>
      </c>
    </row>
    <row r="81" spans="1:15" s="3" customFormat="1" x14ac:dyDescent="0.25">
      <c r="A81" s="14"/>
      <c r="B81" s="161" t="s">
        <v>19</v>
      </c>
    </row>
    <row r="82" spans="1:15" s="3" customFormat="1" x14ac:dyDescent="0.25">
      <c r="A82" s="14"/>
      <c r="B82" s="163" t="s">
        <v>20</v>
      </c>
    </row>
    <row r="83" spans="1:15" s="3" customFormat="1" x14ac:dyDescent="0.25">
      <c r="A83" s="14"/>
    </row>
    <row r="84" spans="1:15" s="3" customFormat="1" x14ac:dyDescent="0.25"/>
    <row r="85" spans="1:15" x14ac:dyDescent="0.3">
      <c r="O85"/>
    </row>
    <row r="86" spans="1:15" x14ac:dyDescent="0.3">
      <c r="O86"/>
    </row>
    <row r="87" spans="1:15" s="3" customFormat="1" ht="15.75" x14ac:dyDescent="0.3">
      <c r="O87" s="44"/>
    </row>
    <row r="88" spans="1:15" s="2" customFormat="1" ht="15.75" x14ac:dyDescent="0.3">
      <c r="O88" s="44"/>
    </row>
    <row r="89" spans="1:15" s="2" customFormat="1" ht="15.75" x14ac:dyDescent="0.3">
      <c r="O89" s="44"/>
    </row>
    <row r="90" spans="1:15" s="2" customFormat="1" ht="15.75" x14ac:dyDescent="0.3">
      <c r="O90" s="44"/>
    </row>
    <row r="91" spans="1:15" s="2" customFormat="1" ht="15.75" x14ac:dyDescent="0.3">
      <c r="O91" s="44"/>
    </row>
    <row r="92" spans="1:15" s="2" customFormat="1" ht="15.75" x14ac:dyDescent="0.3">
      <c r="O92" s="44"/>
    </row>
    <row r="93" spans="1:15" s="2" customFormat="1" ht="15.75" x14ac:dyDescent="0.3">
      <c r="O93" s="44"/>
    </row>
    <row r="94" spans="1:15" s="2" customFormat="1" ht="15.75" x14ac:dyDescent="0.3">
      <c r="O94" s="44"/>
    </row>
    <row r="95" spans="1:15" s="2" customFormat="1" ht="15.75" x14ac:dyDescent="0.3">
      <c r="O95" s="44"/>
    </row>
    <row r="96" spans="1:15" s="2" customFormat="1" ht="15.75" x14ac:dyDescent="0.3">
      <c r="O96" s="44"/>
    </row>
    <row r="97" spans="15:15" s="2" customFormat="1" ht="15.75" x14ac:dyDescent="0.3">
      <c r="O97" s="44"/>
    </row>
    <row r="98" spans="15:15" s="2" customFormat="1" ht="15.75" x14ac:dyDescent="0.3">
      <c r="O98" s="44"/>
    </row>
    <row r="99" spans="15:15" s="2" customFormat="1" ht="15.75" x14ac:dyDescent="0.3">
      <c r="O99" s="44"/>
    </row>
    <row r="100" spans="15:15" s="2" customFormat="1" ht="15.75" x14ac:dyDescent="0.3">
      <c r="O100" s="44"/>
    </row>
    <row r="101" spans="15:15" s="2" customFormat="1" ht="15.75" x14ac:dyDescent="0.3">
      <c r="O101" s="44"/>
    </row>
    <row r="102" spans="15:15" s="2" customFormat="1" ht="15.75" x14ac:dyDescent="0.3">
      <c r="O102" s="44"/>
    </row>
    <row r="103" spans="15:15" s="2" customFormat="1" ht="15.75" x14ac:dyDescent="0.3">
      <c r="O103" s="44"/>
    </row>
    <row r="104" spans="15:15" s="2" customFormat="1" ht="15.75" x14ac:dyDescent="0.3">
      <c r="O104" s="44"/>
    </row>
    <row r="105" spans="15:15" s="2" customFormat="1" ht="15.75" x14ac:dyDescent="0.3">
      <c r="O105" s="44"/>
    </row>
    <row r="106" spans="15:15" s="2" customFormat="1" ht="15.75" x14ac:dyDescent="0.3">
      <c r="O106" s="44"/>
    </row>
    <row r="107" spans="15:15" s="2" customFormat="1" ht="15.75" x14ac:dyDescent="0.3">
      <c r="O107" s="44"/>
    </row>
    <row r="108" spans="15:15" s="2" customFormat="1" ht="15.75" x14ac:dyDescent="0.3">
      <c r="O108" s="44"/>
    </row>
    <row r="109" spans="15:15" s="2" customFormat="1" ht="15.75" x14ac:dyDescent="0.3">
      <c r="O109" s="44"/>
    </row>
    <row r="110" spans="15:15" s="2" customFormat="1" ht="15.75" x14ac:dyDescent="0.3">
      <c r="O110" s="44"/>
    </row>
    <row r="111" spans="15:15" s="2" customFormat="1" ht="15.75" x14ac:dyDescent="0.3">
      <c r="O111" s="44"/>
    </row>
    <row r="112" spans="15:15" s="2" customFormat="1" ht="15.75" x14ac:dyDescent="0.3">
      <c r="O112" s="44"/>
    </row>
    <row r="113" spans="15:15" s="2" customFormat="1" ht="15.75" x14ac:dyDescent="0.3">
      <c r="O113" s="44"/>
    </row>
    <row r="114" spans="15:15" s="2" customFormat="1" ht="15.75" x14ac:dyDescent="0.3">
      <c r="O114" s="44"/>
    </row>
    <row r="115" spans="15:15" s="2" customFormat="1" ht="15.75" x14ac:dyDescent="0.3">
      <c r="O115" s="44"/>
    </row>
    <row r="116" spans="15:15" s="2" customFormat="1" ht="15.75" x14ac:dyDescent="0.3">
      <c r="O116" s="44"/>
    </row>
    <row r="117" spans="15:15" s="2" customFormat="1" ht="15.75" x14ac:dyDescent="0.3">
      <c r="O117" s="44"/>
    </row>
    <row r="118" spans="15:15" s="2" customFormat="1" ht="15.75" x14ac:dyDescent="0.3">
      <c r="O118" s="44"/>
    </row>
    <row r="119" spans="15:15" s="2" customFormat="1" ht="15.75" x14ac:dyDescent="0.3">
      <c r="O119" s="44"/>
    </row>
    <row r="120" spans="15:15" s="2" customFormat="1" ht="15.75" x14ac:dyDescent="0.3">
      <c r="O120" s="44"/>
    </row>
    <row r="121" spans="15:15" s="2" customFormat="1" ht="15.75" x14ac:dyDescent="0.3">
      <c r="O121" s="44"/>
    </row>
    <row r="122" spans="15:15" s="2" customFormat="1" ht="15.75" x14ac:dyDescent="0.3">
      <c r="O122" s="44"/>
    </row>
    <row r="123" spans="15:15" s="2" customFormat="1" ht="15.75" x14ac:dyDescent="0.3">
      <c r="O123" s="44"/>
    </row>
    <row r="124" spans="15:15" s="2" customFormat="1" ht="15.75" x14ac:dyDescent="0.3">
      <c r="O124" s="44"/>
    </row>
    <row r="125" spans="15:15" s="2" customFormat="1" ht="15.75" x14ac:dyDescent="0.3">
      <c r="O125" s="44"/>
    </row>
    <row r="126" spans="15:15" s="2" customFormat="1" ht="15.75" x14ac:dyDescent="0.3">
      <c r="O126" s="44"/>
    </row>
    <row r="127" spans="15:15" s="2" customFormat="1" ht="15.75" x14ac:dyDescent="0.3">
      <c r="O127" s="44"/>
    </row>
    <row r="128" spans="15:15" s="2" customFormat="1" ht="15.75" x14ac:dyDescent="0.3">
      <c r="O128" s="44"/>
    </row>
    <row r="129" spans="15:15" s="2" customFormat="1" ht="15.75" x14ac:dyDescent="0.3">
      <c r="O129" s="44"/>
    </row>
    <row r="130" spans="15:15" s="2" customFormat="1" ht="15.75" x14ac:dyDescent="0.3">
      <c r="O130" s="44"/>
    </row>
    <row r="131" spans="15:15" s="2" customFormat="1" ht="15.75" x14ac:dyDescent="0.3">
      <c r="O131" s="44"/>
    </row>
    <row r="132" spans="15:15" s="2" customFormat="1" ht="15.75" x14ac:dyDescent="0.3">
      <c r="O132" s="44"/>
    </row>
    <row r="133" spans="15:15" s="2" customFormat="1" ht="15.75" x14ac:dyDescent="0.3">
      <c r="O133" s="44"/>
    </row>
    <row r="134" spans="15:15" s="2" customFormat="1" ht="15.75" x14ac:dyDescent="0.3">
      <c r="O134" s="44"/>
    </row>
    <row r="135" spans="15:15" s="2" customFormat="1" ht="15.75" x14ac:dyDescent="0.3">
      <c r="O135" s="44"/>
    </row>
    <row r="136" spans="15:15" s="2" customFormat="1" ht="15.75" x14ac:dyDescent="0.3">
      <c r="O136" s="44"/>
    </row>
    <row r="137" spans="15:15" s="2" customFormat="1" ht="15.75" x14ac:dyDescent="0.3">
      <c r="O137" s="44"/>
    </row>
    <row r="138" spans="15:15" s="2" customFormat="1" ht="15.75" x14ac:dyDescent="0.3">
      <c r="O138" s="44"/>
    </row>
    <row r="139" spans="15:15" s="2" customFormat="1" ht="15.75" x14ac:dyDescent="0.3">
      <c r="O139" s="44"/>
    </row>
    <row r="140" spans="15:15" s="2" customFormat="1" ht="15.75" x14ac:dyDescent="0.3">
      <c r="O140" s="44"/>
    </row>
    <row r="141" spans="15:15" s="2" customFormat="1" ht="15.75" x14ac:dyDescent="0.3">
      <c r="O141" s="44"/>
    </row>
    <row r="142" spans="15:15" s="2" customFormat="1" ht="15.75" x14ac:dyDescent="0.3">
      <c r="O142" s="44"/>
    </row>
    <row r="143" spans="15:15" s="2" customFormat="1" ht="15.75" x14ac:dyDescent="0.3">
      <c r="O143" s="44"/>
    </row>
    <row r="144" spans="15:15" s="2" customFormat="1" ht="15.75" x14ac:dyDescent="0.3">
      <c r="O144" s="44"/>
    </row>
    <row r="145" spans="15:15" s="2" customFormat="1" ht="15.75" x14ac:dyDescent="0.3">
      <c r="O145" s="44"/>
    </row>
    <row r="146" spans="15:15" s="2" customFormat="1" ht="15.75" x14ac:dyDescent="0.3">
      <c r="O146" s="44"/>
    </row>
    <row r="147" spans="15:15" s="2" customFormat="1" ht="15.75" x14ac:dyDescent="0.3">
      <c r="O147" s="44"/>
    </row>
    <row r="148" spans="15:15" s="2" customFormat="1" ht="15.75" x14ac:dyDescent="0.3">
      <c r="O148" s="44"/>
    </row>
    <row r="149" spans="15:15" s="2" customFormat="1" ht="15.75" x14ac:dyDescent="0.3">
      <c r="O149" s="44"/>
    </row>
    <row r="150" spans="15:15" s="2" customFormat="1" ht="15.75" x14ac:dyDescent="0.3">
      <c r="O150" s="44"/>
    </row>
    <row r="151" spans="15:15" s="2" customFormat="1" ht="15.75" x14ac:dyDescent="0.3">
      <c r="O151" s="44"/>
    </row>
    <row r="152" spans="15:15" s="2" customFormat="1" ht="15.75" x14ac:dyDescent="0.3">
      <c r="O152" s="44"/>
    </row>
    <row r="153" spans="15:15" s="2" customFormat="1" ht="15.75" x14ac:dyDescent="0.3">
      <c r="O153" s="44"/>
    </row>
    <row r="154" spans="15:15" s="2" customFormat="1" ht="15.75" x14ac:dyDescent="0.3">
      <c r="O154" s="44"/>
    </row>
    <row r="155" spans="15:15" s="2" customFormat="1" ht="15.75" x14ac:dyDescent="0.3">
      <c r="O155" s="44"/>
    </row>
    <row r="156" spans="15:15" s="2" customFormat="1" ht="15.75" x14ac:dyDescent="0.3">
      <c r="O156" s="44"/>
    </row>
    <row r="157" spans="15:15" s="2" customFormat="1" ht="15.75" x14ac:dyDescent="0.3">
      <c r="O157" s="44"/>
    </row>
    <row r="158" spans="15:15" s="2" customFormat="1" ht="15.75" x14ac:dyDescent="0.3">
      <c r="O158" s="44"/>
    </row>
  </sheetData>
  <sortState xmlns:xlrd2="http://schemas.microsoft.com/office/spreadsheetml/2017/richdata2" ref="A3:N71">
    <sortCondition descending="1" ref="N3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59999389629810485"/>
  </sheetPr>
  <dimension ref="A1:O98"/>
  <sheetViews>
    <sheetView workbookViewId="0"/>
  </sheetViews>
  <sheetFormatPr defaultRowHeight="15" x14ac:dyDescent="0.3"/>
  <cols>
    <col min="2" max="2" width="37.375" customWidth="1"/>
    <col min="3" max="11" width="8.5" customWidth="1"/>
    <col min="12" max="12" width="10.125" customWidth="1"/>
    <col min="13" max="14" width="8.5" customWidth="1"/>
    <col min="15" max="15" width="8.5" style="44" customWidth="1"/>
    <col min="16" max="16" width="10.375" customWidth="1"/>
  </cols>
  <sheetData>
    <row r="1" spans="1:14" s="3" customFormat="1" x14ac:dyDescent="0.25">
      <c r="A1" s="14"/>
      <c r="B1" s="55" t="s">
        <v>975</v>
      </c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14" customFormat="1" ht="15" customHeight="1" x14ac:dyDescent="0.25">
      <c r="A3" s="96">
        <v>70275</v>
      </c>
      <c r="B3" s="71" t="s">
        <v>1012</v>
      </c>
      <c r="C3" s="152">
        <v>33</v>
      </c>
      <c r="D3" s="149">
        <v>29</v>
      </c>
      <c r="E3" s="149">
        <v>26</v>
      </c>
      <c r="F3" s="152">
        <v>22</v>
      </c>
      <c r="G3" s="149">
        <v>26</v>
      </c>
      <c r="H3" s="149">
        <v>19</v>
      </c>
      <c r="I3" s="149">
        <v>21</v>
      </c>
      <c r="J3" s="150">
        <v>21</v>
      </c>
      <c r="K3" s="92">
        <f>VLOOKUP(A3,'[1]District Growth'!$A:$J,5,FALSE)</f>
        <v>21</v>
      </c>
      <c r="L3" s="32">
        <f>VLOOKUP(A3,'[2]District Growth'!$A:$K,6,FALSE)</f>
        <v>25</v>
      </c>
      <c r="M3" s="36">
        <f t="shared" ref="M3:M34" si="0">L3-K3</f>
        <v>4</v>
      </c>
      <c r="N3" s="38">
        <f t="shared" ref="N3:N34" si="1">(L3/K3)-1</f>
        <v>0.19047619047619047</v>
      </c>
    </row>
    <row r="4" spans="1:14" s="14" customFormat="1" ht="15" customHeight="1" x14ac:dyDescent="0.25">
      <c r="A4" s="96">
        <v>85582</v>
      </c>
      <c r="B4" s="71" t="s">
        <v>977</v>
      </c>
      <c r="C4" s="152"/>
      <c r="D4" s="149"/>
      <c r="E4" s="149"/>
      <c r="F4" s="32"/>
      <c r="G4" s="149">
        <v>14</v>
      </c>
      <c r="H4" s="149">
        <v>14</v>
      </c>
      <c r="I4" s="149">
        <v>15</v>
      </c>
      <c r="J4" s="150">
        <v>23</v>
      </c>
      <c r="K4" s="92">
        <f>VLOOKUP(A4,'[1]District Growth'!$A:$J,5,FALSE)</f>
        <v>20</v>
      </c>
      <c r="L4" s="32">
        <f>VLOOKUP(A4,'[2]District Growth'!$A:$K,6,FALSE)</f>
        <v>23</v>
      </c>
      <c r="M4" s="36">
        <f t="shared" si="0"/>
        <v>3</v>
      </c>
      <c r="N4" s="38">
        <f t="shared" si="1"/>
        <v>0.14999999999999991</v>
      </c>
    </row>
    <row r="5" spans="1:14" s="14" customFormat="1" ht="15" customHeight="1" x14ac:dyDescent="0.25">
      <c r="A5" s="96">
        <v>54401</v>
      </c>
      <c r="B5" s="71" t="s">
        <v>976</v>
      </c>
      <c r="C5" s="152">
        <v>19</v>
      </c>
      <c r="D5" s="149">
        <v>21</v>
      </c>
      <c r="E5" s="149">
        <v>19</v>
      </c>
      <c r="F5" s="152">
        <v>19</v>
      </c>
      <c r="G5" s="149">
        <v>26</v>
      </c>
      <c r="H5" s="149">
        <v>21</v>
      </c>
      <c r="I5" s="149">
        <v>23</v>
      </c>
      <c r="J5" s="150">
        <v>25</v>
      </c>
      <c r="K5" s="92">
        <f>VLOOKUP(A5,'[1]District Growth'!$A:$J,5,FALSE)</f>
        <v>29</v>
      </c>
      <c r="L5" s="32">
        <f>VLOOKUP(A5,'[2]District Growth'!$A:$K,6,FALSE)</f>
        <v>33</v>
      </c>
      <c r="M5" s="36">
        <f t="shared" si="0"/>
        <v>4</v>
      </c>
      <c r="N5" s="38">
        <f t="shared" si="1"/>
        <v>0.13793103448275867</v>
      </c>
    </row>
    <row r="6" spans="1:14" s="14" customFormat="1" ht="15" customHeight="1" x14ac:dyDescent="0.25">
      <c r="A6" s="96">
        <v>82739</v>
      </c>
      <c r="B6" s="71" t="s">
        <v>1013</v>
      </c>
      <c r="C6" s="152">
        <v>22</v>
      </c>
      <c r="D6" s="149">
        <v>16</v>
      </c>
      <c r="E6" s="149">
        <v>19</v>
      </c>
      <c r="F6" s="152">
        <v>20</v>
      </c>
      <c r="G6" s="149">
        <v>18</v>
      </c>
      <c r="H6" s="149">
        <v>17</v>
      </c>
      <c r="I6" s="149">
        <v>18</v>
      </c>
      <c r="J6" s="150">
        <v>18</v>
      </c>
      <c r="K6" s="92">
        <f>VLOOKUP(A6,'[1]District Growth'!$A:$J,5,FALSE)</f>
        <v>22</v>
      </c>
      <c r="L6" s="32">
        <f>VLOOKUP(A6,'[2]District Growth'!$A:$K,6,FALSE)</f>
        <v>25</v>
      </c>
      <c r="M6" s="36">
        <f t="shared" si="0"/>
        <v>3</v>
      </c>
      <c r="N6" s="38">
        <f t="shared" si="1"/>
        <v>0.13636363636363646</v>
      </c>
    </row>
    <row r="7" spans="1:14" s="14" customFormat="1" ht="15" customHeight="1" x14ac:dyDescent="0.25">
      <c r="A7" s="96">
        <v>2167</v>
      </c>
      <c r="B7" s="71" t="s">
        <v>244</v>
      </c>
      <c r="C7" s="152">
        <v>178</v>
      </c>
      <c r="D7" s="149">
        <v>181</v>
      </c>
      <c r="E7" s="149">
        <v>175</v>
      </c>
      <c r="F7" s="152">
        <v>169</v>
      </c>
      <c r="G7" s="149">
        <v>153</v>
      </c>
      <c r="H7" s="149">
        <v>140</v>
      </c>
      <c r="I7" s="149">
        <v>132</v>
      </c>
      <c r="J7" s="150">
        <v>124</v>
      </c>
      <c r="K7" s="92">
        <f>VLOOKUP(A7,'[1]District Growth'!$A:$J,5,FALSE)</f>
        <v>127</v>
      </c>
      <c r="L7" s="32">
        <f>VLOOKUP(A7,'[2]District Growth'!$A:$K,6,FALSE)</f>
        <v>141</v>
      </c>
      <c r="M7" s="36">
        <f t="shared" si="0"/>
        <v>14</v>
      </c>
      <c r="N7" s="38">
        <f t="shared" si="1"/>
        <v>0.11023622047244097</v>
      </c>
    </row>
    <row r="8" spans="1:14" s="14" customFormat="1" ht="15" customHeight="1" x14ac:dyDescent="0.25">
      <c r="A8" s="96">
        <v>2166</v>
      </c>
      <c r="B8" s="71" t="s">
        <v>78</v>
      </c>
      <c r="C8" s="152">
        <v>78</v>
      </c>
      <c r="D8" s="149">
        <v>72</v>
      </c>
      <c r="E8" s="149">
        <v>70</v>
      </c>
      <c r="F8" s="152">
        <v>67</v>
      </c>
      <c r="G8" s="149">
        <v>65</v>
      </c>
      <c r="H8" s="149">
        <v>66</v>
      </c>
      <c r="I8" s="149">
        <v>63</v>
      </c>
      <c r="J8" s="150">
        <v>65</v>
      </c>
      <c r="K8" s="92">
        <f>VLOOKUP(A8,'[1]District Growth'!$A:$J,5,FALSE)</f>
        <v>57</v>
      </c>
      <c r="L8" s="32">
        <f>VLOOKUP(A8,'[2]District Growth'!$A:$K,6,FALSE)</f>
        <v>63</v>
      </c>
      <c r="M8" s="36">
        <f t="shared" si="0"/>
        <v>6</v>
      </c>
      <c r="N8" s="38">
        <f t="shared" si="1"/>
        <v>0.10526315789473695</v>
      </c>
    </row>
    <row r="9" spans="1:14" s="14" customFormat="1" ht="15" customHeight="1" x14ac:dyDescent="0.25">
      <c r="A9" s="96">
        <v>23174</v>
      </c>
      <c r="B9" s="71" t="s">
        <v>987</v>
      </c>
      <c r="C9" s="152">
        <v>28</v>
      </c>
      <c r="D9" s="149">
        <v>28</v>
      </c>
      <c r="E9" s="149">
        <v>25</v>
      </c>
      <c r="F9" s="152">
        <v>24</v>
      </c>
      <c r="G9" s="149">
        <v>23</v>
      </c>
      <c r="H9" s="149">
        <v>23</v>
      </c>
      <c r="I9" s="149">
        <v>29</v>
      </c>
      <c r="J9" s="150">
        <v>31</v>
      </c>
      <c r="K9" s="92">
        <f>VLOOKUP(A9,'[1]District Growth'!$A:$J,5,FALSE)</f>
        <v>31</v>
      </c>
      <c r="L9" s="32">
        <f>VLOOKUP(A9,'[2]District Growth'!$A:$K,6,FALSE)</f>
        <v>34</v>
      </c>
      <c r="M9" s="36">
        <f t="shared" si="0"/>
        <v>3</v>
      </c>
      <c r="N9" s="38">
        <f t="shared" si="1"/>
        <v>9.6774193548387011E-2</v>
      </c>
    </row>
    <row r="10" spans="1:14" s="14" customFormat="1" ht="15" customHeight="1" x14ac:dyDescent="0.25">
      <c r="A10" s="96">
        <v>2170</v>
      </c>
      <c r="B10" s="71" t="s">
        <v>1003</v>
      </c>
      <c r="C10" s="152">
        <v>20</v>
      </c>
      <c r="D10" s="149">
        <v>20</v>
      </c>
      <c r="E10" s="149">
        <v>21</v>
      </c>
      <c r="F10" s="152">
        <v>21</v>
      </c>
      <c r="G10" s="149">
        <v>21</v>
      </c>
      <c r="H10" s="149">
        <v>17</v>
      </c>
      <c r="I10" s="149">
        <v>20</v>
      </c>
      <c r="J10" s="150">
        <v>21</v>
      </c>
      <c r="K10" s="92">
        <f>VLOOKUP(A10,'[1]District Growth'!$A:$J,5,FALSE)</f>
        <v>21</v>
      </c>
      <c r="L10" s="32">
        <f>VLOOKUP(A10,'[2]District Growth'!$A:$K,6,FALSE)</f>
        <v>23</v>
      </c>
      <c r="M10" s="36">
        <f t="shared" si="0"/>
        <v>2</v>
      </c>
      <c r="N10" s="38">
        <f t="shared" si="1"/>
        <v>9.5238095238095344E-2</v>
      </c>
    </row>
    <row r="11" spans="1:14" s="14" customFormat="1" ht="15" customHeight="1" x14ac:dyDescent="0.25">
      <c r="A11" s="96">
        <v>2148</v>
      </c>
      <c r="B11" s="71" t="s">
        <v>999</v>
      </c>
      <c r="C11" s="152">
        <v>43</v>
      </c>
      <c r="D11" s="149">
        <v>35</v>
      </c>
      <c r="E11" s="149">
        <v>36</v>
      </c>
      <c r="F11" s="152">
        <v>41</v>
      </c>
      <c r="G11" s="149">
        <v>47</v>
      </c>
      <c r="H11" s="149">
        <v>46</v>
      </c>
      <c r="I11" s="149">
        <v>35</v>
      </c>
      <c r="J11" s="150">
        <v>33</v>
      </c>
      <c r="K11" s="92">
        <f>VLOOKUP(A11,'[1]District Growth'!$A:$J,5,FALSE)</f>
        <v>35</v>
      </c>
      <c r="L11" s="32">
        <f>VLOOKUP(A11,'[2]District Growth'!$A:$K,6,FALSE)</f>
        <v>38</v>
      </c>
      <c r="M11" s="36">
        <f t="shared" si="0"/>
        <v>3</v>
      </c>
      <c r="N11" s="38">
        <f t="shared" si="1"/>
        <v>8.5714285714285632E-2</v>
      </c>
    </row>
    <row r="12" spans="1:14" s="14" customFormat="1" ht="15" customHeight="1" x14ac:dyDescent="0.25">
      <c r="A12" s="96">
        <v>23904</v>
      </c>
      <c r="B12" s="71" t="s">
        <v>985</v>
      </c>
      <c r="C12" s="152">
        <v>38</v>
      </c>
      <c r="D12" s="149">
        <v>40</v>
      </c>
      <c r="E12" s="149">
        <v>33</v>
      </c>
      <c r="F12" s="152">
        <v>33</v>
      </c>
      <c r="G12" s="149">
        <v>26</v>
      </c>
      <c r="H12" s="149">
        <v>27</v>
      </c>
      <c r="I12" s="149">
        <v>24</v>
      </c>
      <c r="J12" s="150">
        <v>27</v>
      </c>
      <c r="K12" s="92">
        <f>VLOOKUP(A12,'[1]District Growth'!$A:$J,5,FALSE)</f>
        <v>27</v>
      </c>
      <c r="L12" s="32">
        <f>VLOOKUP(A12,'[2]District Growth'!$A:$K,6,FALSE)</f>
        <v>29</v>
      </c>
      <c r="M12" s="36">
        <f t="shared" si="0"/>
        <v>2</v>
      </c>
      <c r="N12" s="38">
        <f t="shared" si="1"/>
        <v>7.4074074074074181E-2</v>
      </c>
    </row>
    <row r="13" spans="1:14" s="14" customFormat="1" ht="15" customHeight="1" x14ac:dyDescent="0.25">
      <c r="A13" s="96">
        <v>2163</v>
      </c>
      <c r="B13" s="71" t="s">
        <v>981</v>
      </c>
      <c r="C13" s="152">
        <v>63</v>
      </c>
      <c r="D13" s="149">
        <v>66</v>
      </c>
      <c r="E13" s="149">
        <v>67</v>
      </c>
      <c r="F13" s="152">
        <v>78</v>
      </c>
      <c r="G13" s="149">
        <v>82</v>
      </c>
      <c r="H13" s="149">
        <v>79</v>
      </c>
      <c r="I13" s="149">
        <v>74</v>
      </c>
      <c r="J13" s="150">
        <v>81</v>
      </c>
      <c r="K13" s="92">
        <f>VLOOKUP(A13,'[1]District Growth'!$A:$J,5,FALSE)</f>
        <v>84</v>
      </c>
      <c r="L13" s="32">
        <f>VLOOKUP(A13,'[2]District Growth'!$A:$K,6,FALSE)</f>
        <v>90</v>
      </c>
      <c r="M13" s="36">
        <f t="shared" si="0"/>
        <v>6</v>
      </c>
      <c r="N13" s="38">
        <f t="shared" si="1"/>
        <v>7.1428571428571397E-2</v>
      </c>
    </row>
    <row r="14" spans="1:14" s="14" customFormat="1" ht="15" customHeight="1" x14ac:dyDescent="0.25">
      <c r="A14" s="96">
        <v>2176</v>
      </c>
      <c r="B14" s="71" t="s">
        <v>1005</v>
      </c>
      <c r="C14" s="152">
        <v>40</v>
      </c>
      <c r="D14" s="149">
        <v>39</v>
      </c>
      <c r="E14" s="149">
        <v>38</v>
      </c>
      <c r="F14" s="152">
        <v>34</v>
      </c>
      <c r="G14" s="149">
        <v>38</v>
      </c>
      <c r="H14" s="149">
        <v>39</v>
      </c>
      <c r="I14" s="149">
        <v>38</v>
      </c>
      <c r="J14" s="150">
        <v>37</v>
      </c>
      <c r="K14" s="92">
        <f>VLOOKUP(A14,'[1]District Growth'!$A:$J,5,FALSE)</f>
        <v>32</v>
      </c>
      <c r="L14" s="32">
        <f>VLOOKUP(A14,'[2]District Growth'!$A:$K,6,FALSE)</f>
        <v>34</v>
      </c>
      <c r="M14" s="36">
        <f t="shared" si="0"/>
        <v>2</v>
      </c>
      <c r="N14" s="38">
        <f t="shared" si="1"/>
        <v>6.25E-2</v>
      </c>
    </row>
    <row r="15" spans="1:14" s="14" customFormat="1" ht="12.95" customHeight="1" x14ac:dyDescent="0.25">
      <c r="A15" s="96">
        <v>50932</v>
      </c>
      <c r="B15" s="71" t="s">
        <v>982</v>
      </c>
      <c r="C15" s="152">
        <v>30</v>
      </c>
      <c r="D15" s="149">
        <v>25</v>
      </c>
      <c r="E15" s="149">
        <v>28</v>
      </c>
      <c r="F15" s="152">
        <v>29</v>
      </c>
      <c r="G15" s="149">
        <v>31</v>
      </c>
      <c r="H15" s="149">
        <v>29</v>
      </c>
      <c r="I15" s="149">
        <v>32</v>
      </c>
      <c r="J15" s="150">
        <v>37</v>
      </c>
      <c r="K15" s="92">
        <f>VLOOKUP(A15,'[1]District Growth'!$A:$J,5,FALSE)</f>
        <v>34</v>
      </c>
      <c r="L15" s="32">
        <f>VLOOKUP(A15,'[2]District Growth'!$A:$K,6,FALSE)</f>
        <v>36</v>
      </c>
      <c r="M15" s="36">
        <f t="shared" si="0"/>
        <v>2</v>
      </c>
      <c r="N15" s="38">
        <f t="shared" si="1"/>
        <v>5.8823529411764719E-2</v>
      </c>
    </row>
    <row r="16" spans="1:14" s="14" customFormat="1" ht="15" customHeight="1" x14ac:dyDescent="0.25">
      <c r="A16" s="96">
        <v>27435</v>
      </c>
      <c r="B16" s="71" t="s">
        <v>1021</v>
      </c>
      <c r="C16" s="152">
        <v>95</v>
      </c>
      <c r="D16" s="149">
        <v>79</v>
      </c>
      <c r="E16" s="149">
        <v>81</v>
      </c>
      <c r="F16" s="152">
        <v>80</v>
      </c>
      <c r="G16" s="149">
        <v>82</v>
      </c>
      <c r="H16" s="149">
        <v>82</v>
      </c>
      <c r="I16" s="149">
        <v>74</v>
      </c>
      <c r="J16" s="150">
        <v>76</v>
      </c>
      <c r="K16" s="92">
        <f>VLOOKUP(A16,'[1]District Growth'!$A:$J,5,FALSE)</f>
        <v>72</v>
      </c>
      <c r="L16" s="32">
        <f>VLOOKUP(A16,'[2]District Growth'!$A:$K,6,FALSE)</f>
        <v>76</v>
      </c>
      <c r="M16" s="36">
        <f t="shared" si="0"/>
        <v>4</v>
      </c>
      <c r="N16" s="38">
        <f t="shared" si="1"/>
        <v>5.555555555555558E-2</v>
      </c>
    </row>
    <row r="17" spans="1:14" s="14" customFormat="1" ht="15" customHeight="1" x14ac:dyDescent="0.25">
      <c r="A17" s="96">
        <v>25242</v>
      </c>
      <c r="B17" s="71" t="s">
        <v>1027</v>
      </c>
      <c r="C17" s="152">
        <v>28</v>
      </c>
      <c r="D17" s="149">
        <v>27</v>
      </c>
      <c r="E17" s="149">
        <v>25</v>
      </c>
      <c r="F17" s="152">
        <v>22</v>
      </c>
      <c r="G17" s="149">
        <v>22</v>
      </c>
      <c r="H17" s="149">
        <v>26</v>
      </c>
      <c r="I17" s="149">
        <v>30</v>
      </c>
      <c r="J17" s="150">
        <v>33</v>
      </c>
      <c r="K17" s="92">
        <f>VLOOKUP(A17,'[1]District Growth'!$A:$J,5,FALSE)</f>
        <v>39</v>
      </c>
      <c r="L17" s="32">
        <f>VLOOKUP(A17,'[2]District Growth'!$A:$K,6,FALSE)</f>
        <v>41</v>
      </c>
      <c r="M17" s="36">
        <f t="shared" si="0"/>
        <v>2</v>
      </c>
      <c r="N17" s="38">
        <f t="shared" si="1"/>
        <v>5.1282051282051322E-2</v>
      </c>
    </row>
    <row r="18" spans="1:14" s="14" customFormat="1" ht="15" customHeight="1" x14ac:dyDescent="0.25">
      <c r="A18" s="96">
        <v>2145</v>
      </c>
      <c r="B18" s="71" t="s">
        <v>978</v>
      </c>
      <c r="C18" s="152">
        <v>35</v>
      </c>
      <c r="D18" s="149">
        <v>32</v>
      </c>
      <c r="E18" s="149">
        <v>31</v>
      </c>
      <c r="F18" s="152">
        <v>33</v>
      </c>
      <c r="G18" s="149">
        <v>32</v>
      </c>
      <c r="H18" s="149">
        <v>28</v>
      </c>
      <c r="I18" s="149">
        <v>22</v>
      </c>
      <c r="J18" s="150">
        <v>21</v>
      </c>
      <c r="K18" s="92">
        <f>VLOOKUP(A18,'[1]District Growth'!$A:$J,5,FALSE)</f>
        <v>20</v>
      </c>
      <c r="L18" s="32">
        <f>VLOOKUP(A18,'[2]District Growth'!$A:$K,6,FALSE)</f>
        <v>21</v>
      </c>
      <c r="M18" s="36">
        <f t="shared" si="0"/>
        <v>1</v>
      </c>
      <c r="N18" s="38">
        <f t="shared" si="1"/>
        <v>5.0000000000000044E-2</v>
      </c>
    </row>
    <row r="19" spans="1:14" s="14" customFormat="1" ht="15" customHeight="1" x14ac:dyDescent="0.25">
      <c r="A19" s="96">
        <v>2159</v>
      </c>
      <c r="B19" s="71" t="s">
        <v>1020</v>
      </c>
      <c r="C19" s="152">
        <v>46</v>
      </c>
      <c r="D19" s="149">
        <v>41</v>
      </c>
      <c r="E19" s="149">
        <v>44</v>
      </c>
      <c r="F19" s="152">
        <v>42</v>
      </c>
      <c r="G19" s="149">
        <v>42</v>
      </c>
      <c r="H19" s="149">
        <v>43</v>
      </c>
      <c r="I19" s="149">
        <v>42</v>
      </c>
      <c r="J19" s="150">
        <v>45</v>
      </c>
      <c r="K19" s="92">
        <f>VLOOKUP(A19,'[1]District Growth'!$A:$J,5,FALSE)</f>
        <v>41</v>
      </c>
      <c r="L19" s="32">
        <f>VLOOKUP(A19,'[2]District Growth'!$A:$K,6,FALSE)</f>
        <v>43</v>
      </c>
      <c r="M19" s="36">
        <f t="shared" si="0"/>
        <v>2</v>
      </c>
      <c r="N19" s="38">
        <f t="shared" si="1"/>
        <v>4.8780487804878092E-2</v>
      </c>
    </row>
    <row r="20" spans="1:14" s="14" customFormat="1" ht="15" customHeight="1" x14ac:dyDescent="0.25">
      <c r="A20" s="96">
        <v>23652</v>
      </c>
      <c r="B20" s="71" t="s">
        <v>983</v>
      </c>
      <c r="C20" s="152">
        <v>29</v>
      </c>
      <c r="D20" s="149">
        <v>34</v>
      </c>
      <c r="E20" s="149">
        <v>30</v>
      </c>
      <c r="F20" s="152">
        <v>30</v>
      </c>
      <c r="G20" s="149">
        <v>29</v>
      </c>
      <c r="H20" s="149">
        <v>28</v>
      </c>
      <c r="I20" s="149">
        <v>27</v>
      </c>
      <c r="J20" s="150">
        <v>26</v>
      </c>
      <c r="K20" s="92">
        <f>VLOOKUP(A20,'[1]District Growth'!$A:$J,5,FALSE)</f>
        <v>21</v>
      </c>
      <c r="L20" s="32">
        <f>VLOOKUP(A20,'[2]District Growth'!$A:$K,6,FALSE)</f>
        <v>22</v>
      </c>
      <c r="M20" s="36">
        <f t="shared" si="0"/>
        <v>1</v>
      </c>
      <c r="N20" s="38">
        <f t="shared" si="1"/>
        <v>4.7619047619047672E-2</v>
      </c>
    </row>
    <row r="21" spans="1:14" s="14" customFormat="1" ht="15" customHeight="1" x14ac:dyDescent="0.25">
      <c r="A21" s="96">
        <v>2174</v>
      </c>
      <c r="B21" s="71" t="s">
        <v>1017</v>
      </c>
      <c r="C21" s="152">
        <v>75</v>
      </c>
      <c r="D21" s="149">
        <v>73</v>
      </c>
      <c r="E21" s="149">
        <v>71</v>
      </c>
      <c r="F21" s="152">
        <v>73</v>
      </c>
      <c r="G21" s="149">
        <v>80</v>
      </c>
      <c r="H21" s="149">
        <v>82</v>
      </c>
      <c r="I21" s="149">
        <v>87</v>
      </c>
      <c r="J21" s="150">
        <v>83</v>
      </c>
      <c r="K21" s="92">
        <f>VLOOKUP(A21,'[1]District Growth'!$A:$J,5,FALSE)</f>
        <v>87</v>
      </c>
      <c r="L21" s="32">
        <f>VLOOKUP(A21,'[2]District Growth'!$A:$K,6,FALSE)</f>
        <v>91</v>
      </c>
      <c r="M21" s="36">
        <f t="shared" si="0"/>
        <v>4</v>
      </c>
      <c r="N21" s="38">
        <f t="shared" si="1"/>
        <v>4.5977011494252817E-2</v>
      </c>
    </row>
    <row r="22" spans="1:14" s="14" customFormat="1" ht="15" customHeight="1" x14ac:dyDescent="0.25">
      <c r="A22" s="96">
        <v>23149</v>
      </c>
      <c r="B22" s="71" t="s">
        <v>1015</v>
      </c>
      <c r="C22" s="152">
        <v>17</v>
      </c>
      <c r="D22" s="149">
        <v>18</v>
      </c>
      <c r="E22" s="149">
        <v>23</v>
      </c>
      <c r="F22" s="152">
        <v>21</v>
      </c>
      <c r="G22" s="149">
        <v>21</v>
      </c>
      <c r="H22" s="149">
        <v>23</v>
      </c>
      <c r="I22" s="149">
        <v>20</v>
      </c>
      <c r="J22" s="150">
        <v>24</v>
      </c>
      <c r="K22" s="92">
        <f>VLOOKUP(A22,'[1]District Growth'!$A:$J,5,FALSE)</f>
        <v>27</v>
      </c>
      <c r="L22" s="32">
        <f>VLOOKUP(A22,'[2]District Growth'!$A:$K,6,FALSE)</f>
        <v>28</v>
      </c>
      <c r="M22" s="36">
        <f t="shared" si="0"/>
        <v>1</v>
      </c>
      <c r="N22" s="38">
        <f t="shared" si="1"/>
        <v>3.7037037037036979E-2</v>
      </c>
    </row>
    <row r="23" spans="1:14" s="14" customFormat="1" ht="15" customHeight="1" x14ac:dyDescent="0.25">
      <c r="A23" s="96">
        <v>51746</v>
      </c>
      <c r="B23" s="71" t="s">
        <v>1010</v>
      </c>
      <c r="C23" s="152">
        <v>60</v>
      </c>
      <c r="D23" s="149">
        <v>58</v>
      </c>
      <c r="E23" s="149">
        <v>51</v>
      </c>
      <c r="F23" s="152">
        <v>52</v>
      </c>
      <c r="G23" s="149">
        <v>57</v>
      </c>
      <c r="H23" s="149">
        <v>63</v>
      </c>
      <c r="I23" s="149">
        <v>54</v>
      </c>
      <c r="J23" s="150">
        <v>54</v>
      </c>
      <c r="K23" s="92">
        <f>VLOOKUP(A23,'[1]District Growth'!$A:$J,5,FALSE)</f>
        <v>57</v>
      </c>
      <c r="L23" s="32">
        <f>VLOOKUP(A23,'[2]District Growth'!$A:$K,6,FALSE)</f>
        <v>59</v>
      </c>
      <c r="M23" s="36">
        <f t="shared" si="0"/>
        <v>2</v>
      </c>
      <c r="N23" s="38">
        <f t="shared" si="1"/>
        <v>3.5087719298245723E-2</v>
      </c>
    </row>
    <row r="24" spans="1:14" s="14" customFormat="1" ht="15" customHeight="1" x14ac:dyDescent="0.25">
      <c r="A24" s="96">
        <v>21244</v>
      </c>
      <c r="B24" s="71" t="s">
        <v>979</v>
      </c>
      <c r="C24" s="152">
        <v>34</v>
      </c>
      <c r="D24" s="149">
        <v>34</v>
      </c>
      <c r="E24" s="149">
        <v>34</v>
      </c>
      <c r="F24" s="152">
        <v>31</v>
      </c>
      <c r="G24" s="149">
        <v>30</v>
      </c>
      <c r="H24" s="149">
        <v>25</v>
      </c>
      <c r="I24" s="149">
        <v>32</v>
      </c>
      <c r="J24" s="150">
        <v>28</v>
      </c>
      <c r="K24" s="92">
        <f>VLOOKUP(A24,'[1]District Growth'!$A:$J,5,FALSE)</f>
        <v>29</v>
      </c>
      <c r="L24" s="32">
        <f>VLOOKUP(A24,'[2]District Growth'!$A:$K,6,FALSE)</f>
        <v>30</v>
      </c>
      <c r="M24" s="36">
        <f t="shared" si="0"/>
        <v>1</v>
      </c>
      <c r="N24" s="38">
        <f t="shared" si="1"/>
        <v>3.4482758620689724E-2</v>
      </c>
    </row>
    <row r="25" spans="1:14" s="14" customFormat="1" ht="15" customHeight="1" x14ac:dyDescent="0.25">
      <c r="A25" s="96">
        <v>2147</v>
      </c>
      <c r="B25" s="71" t="s">
        <v>998</v>
      </c>
      <c r="C25" s="152">
        <v>31</v>
      </c>
      <c r="D25" s="149">
        <v>34</v>
      </c>
      <c r="E25" s="149">
        <v>35</v>
      </c>
      <c r="F25" s="152">
        <v>35</v>
      </c>
      <c r="G25" s="149">
        <v>37</v>
      </c>
      <c r="H25" s="149">
        <v>37</v>
      </c>
      <c r="I25" s="149">
        <v>39</v>
      </c>
      <c r="J25" s="150">
        <v>33</v>
      </c>
      <c r="K25" s="92">
        <f>VLOOKUP(A25,'[1]District Growth'!$A:$J,5,FALSE)</f>
        <v>29</v>
      </c>
      <c r="L25" s="32">
        <f>VLOOKUP(A25,'[2]District Growth'!$A:$K,6,FALSE)</f>
        <v>30</v>
      </c>
      <c r="M25" s="36">
        <f t="shared" si="0"/>
        <v>1</v>
      </c>
      <c r="N25" s="38">
        <f t="shared" si="1"/>
        <v>3.4482758620689724E-2</v>
      </c>
    </row>
    <row r="26" spans="1:14" s="14" customFormat="1" ht="15" customHeight="1" x14ac:dyDescent="0.25">
      <c r="A26" s="96">
        <v>2153</v>
      </c>
      <c r="B26" s="71" t="s">
        <v>1000</v>
      </c>
      <c r="C26" s="152">
        <v>36</v>
      </c>
      <c r="D26" s="149">
        <v>31</v>
      </c>
      <c r="E26" s="149">
        <v>31</v>
      </c>
      <c r="F26" s="152">
        <v>32</v>
      </c>
      <c r="G26" s="149">
        <v>27</v>
      </c>
      <c r="H26" s="149">
        <v>29</v>
      </c>
      <c r="I26" s="149">
        <v>30</v>
      </c>
      <c r="J26" s="150">
        <v>29</v>
      </c>
      <c r="K26" s="92">
        <f>VLOOKUP(A26,'[1]District Growth'!$A:$J,5,FALSE)</f>
        <v>31</v>
      </c>
      <c r="L26" s="32">
        <f>VLOOKUP(A26,'[2]District Growth'!$A:$K,6,FALSE)</f>
        <v>32</v>
      </c>
      <c r="M26" s="36">
        <f t="shared" si="0"/>
        <v>1</v>
      </c>
      <c r="N26" s="38">
        <f t="shared" si="1"/>
        <v>3.2258064516129004E-2</v>
      </c>
    </row>
    <row r="27" spans="1:14" s="14" customFormat="1" ht="15" customHeight="1" x14ac:dyDescent="0.25">
      <c r="A27" s="96">
        <v>2151</v>
      </c>
      <c r="B27" s="71" t="s">
        <v>988</v>
      </c>
      <c r="C27" s="152">
        <v>27</v>
      </c>
      <c r="D27" s="149">
        <v>29</v>
      </c>
      <c r="E27" s="149">
        <v>28</v>
      </c>
      <c r="F27" s="152">
        <v>28</v>
      </c>
      <c r="G27" s="149">
        <v>25</v>
      </c>
      <c r="H27" s="149">
        <v>29</v>
      </c>
      <c r="I27" s="149">
        <v>41</v>
      </c>
      <c r="J27" s="150">
        <v>33</v>
      </c>
      <c r="K27" s="92">
        <f>VLOOKUP(A27,'[1]District Growth'!$A:$J,5,FALSE)</f>
        <v>32</v>
      </c>
      <c r="L27" s="32">
        <f>VLOOKUP(A27,'[2]District Growth'!$A:$K,6,FALSE)</f>
        <v>33</v>
      </c>
      <c r="M27" s="36">
        <f t="shared" si="0"/>
        <v>1</v>
      </c>
      <c r="N27" s="38">
        <f t="shared" si="1"/>
        <v>3.125E-2</v>
      </c>
    </row>
    <row r="28" spans="1:14" s="14" customFormat="1" ht="15" customHeight="1" x14ac:dyDescent="0.25">
      <c r="A28" s="96">
        <v>2155</v>
      </c>
      <c r="B28" s="71" t="s">
        <v>989</v>
      </c>
      <c r="C28" s="152">
        <v>37</v>
      </c>
      <c r="D28" s="149">
        <v>39</v>
      </c>
      <c r="E28" s="149">
        <v>37</v>
      </c>
      <c r="F28" s="152">
        <v>35</v>
      </c>
      <c r="G28" s="149">
        <v>34</v>
      </c>
      <c r="H28" s="149">
        <v>31</v>
      </c>
      <c r="I28" s="149">
        <v>33</v>
      </c>
      <c r="J28" s="150">
        <v>37</v>
      </c>
      <c r="K28" s="92">
        <f>VLOOKUP(A28,'[1]District Growth'!$A:$J,5,FALSE)</f>
        <v>33</v>
      </c>
      <c r="L28" s="32">
        <f>VLOOKUP(A28,'[2]District Growth'!$A:$K,6,FALSE)</f>
        <v>34</v>
      </c>
      <c r="M28" s="36">
        <f t="shared" si="0"/>
        <v>1</v>
      </c>
      <c r="N28" s="38">
        <f t="shared" si="1"/>
        <v>3.0303030303030276E-2</v>
      </c>
    </row>
    <row r="29" spans="1:14" s="14" customFormat="1" ht="15" customHeight="1" x14ac:dyDescent="0.25">
      <c r="A29" s="96">
        <v>2156</v>
      </c>
      <c r="B29" s="71" t="s">
        <v>1001</v>
      </c>
      <c r="C29" s="152">
        <v>38</v>
      </c>
      <c r="D29" s="149">
        <v>37</v>
      </c>
      <c r="E29" s="149">
        <v>35</v>
      </c>
      <c r="F29" s="152">
        <v>36</v>
      </c>
      <c r="G29" s="149">
        <v>39</v>
      </c>
      <c r="H29" s="149">
        <v>42</v>
      </c>
      <c r="I29" s="149">
        <v>37</v>
      </c>
      <c r="J29" s="150">
        <v>41</v>
      </c>
      <c r="K29" s="92">
        <f>VLOOKUP(A29,'[1]District Growth'!$A:$J,5,FALSE)</f>
        <v>51</v>
      </c>
      <c r="L29" s="32">
        <f>VLOOKUP(A29,'[2]District Growth'!$A:$K,6,FALSE)</f>
        <v>52</v>
      </c>
      <c r="M29" s="36">
        <f t="shared" si="0"/>
        <v>1</v>
      </c>
      <c r="N29" s="38">
        <f t="shared" si="1"/>
        <v>1.9607843137254832E-2</v>
      </c>
    </row>
    <row r="30" spans="1:14" s="14" customFormat="1" ht="15" customHeight="1" x14ac:dyDescent="0.25">
      <c r="A30" s="96">
        <v>2712</v>
      </c>
      <c r="B30" s="71" t="s">
        <v>993</v>
      </c>
      <c r="C30" s="152">
        <v>78</v>
      </c>
      <c r="D30" s="149">
        <v>73</v>
      </c>
      <c r="E30" s="149">
        <v>79</v>
      </c>
      <c r="F30" s="152">
        <v>74</v>
      </c>
      <c r="G30" s="149">
        <v>87</v>
      </c>
      <c r="H30" s="149">
        <v>79</v>
      </c>
      <c r="I30" s="149">
        <v>84</v>
      </c>
      <c r="J30" s="150">
        <v>84</v>
      </c>
      <c r="K30" s="92">
        <f>VLOOKUP(A30,'[1]District Growth'!$A:$J,5,FALSE)</f>
        <v>85</v>
      </c>
      <c r="L30" s="32">
        <f>VLOOKUP(A30,'[2]District Growth'!$A:$K,6,FALSE)</f>
        <v>86</v>
      </c>
      <c r="M30" s="36">
        <f t="shared" si="0"/>
        <v>1</v>
      </c>
      <c r="N30" s="38">
        <f t="shared" si="1"/>
        <v>1.1764705882352899E-2</v>
      </c>
    </row>
    <row r="31" spans="1:14" s="14" customFormat="1" ht="15" customHeight="1" x14ac:dyDescent="0.25">
      <c r="A31" s="96">
        <v>2157</v>
      </c>
      <c r="B31" s="71" t="s">
        <v>991</v>
      </c>
      <c r="C31" s="152">
        <v>128</v>
      </c>
      <c r="D31" s="149">
        <v>132</v>
      </c>
      <c r="E31" s="149">
        <v>133</v>
      </c>
      <c r="F31" s="152">
        <v>127</v>
      </c>
      <c r="G31" s="149">
        <v>123</v>
      </c>
      <c r="H31" s="149">
        <v>136</v>
      </c>
      <c r="I31" s="149">
        <v>133</v>
      </c>
      <c r="J31" s="150">
        <v>149</v>
      </c>
      <c r="K31" s="92">
        <f>VLOOKUP(A31,'[1]District Growth'!$A:$J,5,FALSE)</f>
        <v>143</v>
      </c>
      <c r="L31" s="32">
        <f>VLOOKUP(A31,'[2]District Growth'!$A:$K,6,FALSE)</f>
        <v>144</v>
      </c>
      <c r="M31" s="36">
        <f t="shared" si="0"/>
        <v>1</v>
      </c>
      <c r="N31" s="38">
        <f t="shared" si="1"/>
        <v>6.9930069930070893E-3</v>
      </c>
    </row>
    <row r="32" spans="1:14" s="14" customFormat="1" ht="15" customHeight="1" x14ac:dyDescent="0.25">
      <c r="A32" s="96">
        <v>26852</v>
      </c>
      <c r="B32" s="72" t="s">
        <v>990</v>
      </c>
      <c r="C32" s="152">
        <v>39</v>
      </c>
      <c r="D32" s="149">
        <v>42</v>
      </c>
      <c r="E32" s="149">
        <v>43</v>
      </c>
      <c r="F32" s="152">
        <v>49</v>
      </c>
      <c r="G32" s="149">
        <v>45</v>
      </c>
      <c r="H32" s="149">
        <v>49</v>
      </c>
      <c r="I32" s="149">
        <v>42</v>
      </c>
      <c r="J32" s="150">
        <v>39</v>
      </c>
      <c r="K32" s="92">
        <f>VLOOKUP(A32,'[1]District Growth'!$A:$J,5,FALSE)</f>
        <v>36</v>
      </c>
      <c r="L32" s="32">
        <f>VLOOKUP(A32,'[2]District Growth'!$A:$K,6,FALSE)</f>
        <v>36</v>
      </c>
      <c r="M32" s="36">
        <f t="shared" si="0"/>
        <v>0</v>
      </c>
      <c r="N32" s="38">
        <f t="shared" si="1"/>
        <v>0</v>
      </c>
    </row>
    <row r="33" spans="1:14" s="14" customFormat="1" ht="15" customHeight="1" x14ac:dyDescent="0.25">
      <c r="A33" s="96">
        <v>2152</v>
      </c>
      <c r="B33" s="72" t="s">
        <v>984</v>
      </c>
      <c r="C33" s="152">
        <v>17</v>
      </c>
      <c r="D33" s="149">
        <v>16</v>
      </c>
      <c r="E33" s="149">
        <v>19</v>
      </c>
      <c r="F33" s="152">
        <v>17</v>
      </c>
      <c r="G33" s="149">
        <v>19</v>
      </c>
      <c r="H33" s="149">
        <v>23</v>
      </c>
      <c r="I33" s="149">
        <v>19</v>
      </c>
      <c r="J33" s="150">
        <v>22</v>
      </c>
      <c r="K33" s="92">
        <f>VLOOKUP(A33,'[1]District Growth'!$A:$J,5,FALSE)</f>
        <v>22</v>
      </c>
      <c r="L33" s="32">
        <f>VLOOKUP(A33,'[2]District Growth'!$A:$K,6,FALSE)</f>
        <v>22</v>
      </c>
      <c r="M33" s="36">
        <f t="shared" si="0"/>
        <v>0</v>
      </c>
      <c r="N33" s="38">
        <f t="shared" si="1"/>
        <v>0</v>
      </c>
    </row>
    <row r="34" spans="1:14" s="14" customFormat="1" ht="15" customHeight="1" x14ac:dyDescent="0.25">
      <c r="A34" s="96">
        <v>51227</v>
      </c>
      <c r="B34" s="72" t="s">
        <v>980</v>
      </c>
      <c r="C34" s="152">
        <v>22</v>
      </c>
      <c r="D34" s="149">
        <v>24</v>
      </c>
      <c r="E34" s="149">
        <v>24</v>
      </c>
      <c r="F34" s="152">
        <v>28</v>
      </c>
      <c r="G34" s="149">
        <v>30</v>
      </c>
      <c r="H34" s="149">
        <v>31</v>
      </c>
      <c r="I34" s="149">
        <v>29</v>
      </c>
      <c r="J34" s="150">
        <v>31</v>
      </c>
      <c r="K34" s="92">
        <f>VLOOKUP(A34,'[1]District Growth'!$A:$J,5,FALSE)</f>
        <v>31</v>
      </c>
      <c r="L34" s="32">
        <f>VLOOKUP(A34,'[2]District Growth'!$A:$K,6,FALSE)</f>
        <v>31</v>
      </c>
      <c r="M34" s="36">
        <f t="shared" si="0"/>
        <v>0</v>
      </c>
      <c r="N34" s="38">
        <f t="shared" si="1"/>
        <v>0</v>
      </c>
    </row>
    <row r="35" spans="1:14" s="14" customFormat="1" ht="15" customHeight="1" x14ac:dyDescent="0.25">
      <c r="A35" s="96">
        <v>2175</v>
      </c>
      <c r="B35" s="72" t="s">
        <v>1016</v>
      </c>
      <c r="C35" s="152">
        <v>66</v>
      </c>
      <c r="D35" s="149">
        <v>64</v>
      </c>
      <c r="E35" s="149">
        <v>67</v>
      </c>
      <c r="F35" s="152">
        <v>80</v>
      </c>
      <c r="G35" s="149">
        <v>83</v>
      </c>
      <c r="H35" s="149">
        <v>78</v>
      </c>
      <c r="I35" s="149">
        <v>76</v>
      </c>
      <c r="J35" s="150">
        <v>70</v>
      </c>
      <c r="K35" s="92">
        <f>VLOOKUP(A35,'[1]District Growth'!$A:$J,5,FALSE)</f>
        <v>64</v>
      </c>
      <c r="L35" s="32">
        <f>VLOOKUP(A35,'[2]District Growth'!$A:$K,6,FALSE)</f>
        <v>64</v>
      </c>
      <c r="M35" s="36">
        <f t="shared" ref="M35:M66" si="2">L35-K35</f>
        <v>0</v>
      </c>
      <c r="N35" s="38">
        <f t="shared" ref="N35:N65" si="3">(L35/K35)-1</f>
        <v>0</v>
      </c>
    </row>
    <row r="36" spans="1:14" s="14" customFormat="1" ht="15" customHeight="1" x14ac:dyDescent="0.25">
      <c r="A36" s="96">
        <v>2141</v>
      </c>
      <c r="B36" s="72" t="s">
        <v>996</v>
      </c>
      <c r="C36" s="152">
        <v>35</v>
      </c>
      <c r="D36" s="149">
        <v>34</v>
      </c>
      <c r="E36" s="149">
        <v>34</v>
      </c>
      <c r="F36" s="152">
        <v>33</v>
      </c>
      <c r="G36" s="149">
        <v>28</v>
      </c>
      <c r="H36" s="149">
        <v>31</v>
      </c>
      <c r="I36" s="149">
        <v>27</v>
      </c>
      <c r="J36" s="150">
        <v>29</v>
      </c>
      <c r="K36" s="92">
        <f>VLOOKUP(A36,'[1]District Growth'!$A:$J,5,FALSE)</f>
        <v>27</v>
      </c>
      <c r="L36" s="32">
        <f>VLOOKUP(A36,'[2]District Growth'!$A:$K,6,FALSE)</f>
        <v>27</v>
      </c>
      <c r="M36" s="36">
        <f t="shared" si="2"/>
        <v>0</v>
      </c>
      <c r="N36" s="38">
        <f t="shared" si="3"/>
        <v>0</v>
      </c>
    </row>
    <row r="37" spans="1:14" s="14" customFormat="1" ht="15" customHeight="1" x14ac:dyDescent="0.25">
      <c r="A37" s="96">
        <v>2144</v>
      </c>
      <c r="B37" s="72" t="s">
        <v>997</v>
      </c>
      <c r="C37" s="152">
        <v>27</v>
      </c>
      <c r="D37" s="149">
        <v>22</v>
      </c>
      <c r="E37" s="149">
        <v>21</v>
      </c>
      <c r="F37" s="152">
        <v>20</v>
      </c>
      <c r="G37" s="149">
        <v>20</v>
      </c>
      <c r="H37" s="149">
        <v>20</v>
      </c>
      <c r="I37" s="149">
        <v>25</v>
      </c>
      <c r="J37" s="150">
        <v>24</v>
      </c>
      <c r="K37" s="92">
        <f>VLOOKUP(A37,'[1]District Growth'!$A:$J,5,FALSE)</f>
        <v>25</v>
      </c>
      <c r="L37" s="32">
        <f>VLOOKUP(A37,'[2]District Growth'!$A:$K,6,FALSE)</f>
        <v>25</v>
      </c>
      <c r="M37" s="36">
        <f t="shared" si="2"/>
        <v>0</v>
      </c>
      <c r="N37" s="38">
        <f t="shared" si="3"/>
        <v>0</v>
      </c>
    </row>
    <row r="38" spans="1:14" s="14" customFormat="1" ht="15" customHeight="1" x14ac:dyDescent="0.25">
      <c r="A38" s="96">
        <v>61565</v>
      </c>
      <c r="B38" s="72" t="s">
        <v>1011</v>
      </c>
      <c r="C38" s="152">
        <v>16</v>
      </c>
      <c r="D38" s="149">
        <v>14</v>
      </c>
      <c r="E38" s="149">
        <v>14</v>
      </c>
      <c r="F38" s="152">
        <v>14</v>
      </c>
      <c r="G38" s="149">
        <v>15</v>
      </c>
      <c r="H38" s="149">
        <v>18</v>
      </c>
      <c r="I38" s="149">
        <v>18</v>
      </c>
      <c r="J38" s="150">
        <v>18</v>
      </c>
      <c r="K38" s="92">
        <f>VLOOKUP(A38,'[1]District Growth'!$A:$J,5,FALSE)</f>
        <v>16</v>
      </c>
      <c r="L38" s="32">
        <f>VLOOKUP(A38,'[2]District Growth'!$A:$K,6,FALSE)</f>
        <v>16</v>
      </c>
      <c r="M38" s="36">
        <f t="shared" si="2"/>
        <v>0</v>
      </c>
      <c r="N38" s="38">
        <f t="shared" si="3"/>
        <v>0</v>
      </c>
    </row>
    <row r="39" spans="1:14" s="14" customFormat="1" ht="15" customHeight="1" x14ac:dyDescent="0.25">
      <c r="A39" s="96">
        <v>88763</v>
      </c>
      <c r="B39" s="97" t="s">
        <v>1014</v>
      </c>
      <c r="C39" s="152"/>
      <c r="D39" s="149"/>
      <c r="E39" s="149"/>
      <c r="F39" s="32"/>
      <c r="G39" s="32"/>
      <c r="H39" s="32"/>
      <c r="I39" s="32"/>
      <c r="J39" s="150">
        <v>15</v>
      </c>
      <c r="K39" s="92">
        <f>VLOOKUP(A39,'[1]District Growth'!$A:$J,5,FALSE)</f>
        <v>8</v>
      </c>
      <c r="L39" s="32">
        <f>VLOOKUP(A39,'[2]District Growth'!$A:$K,6,FALSE)</f>
        <v>8</v>
      </c>
      <c r="M39" s="36">
        <f t="shared" si="2"/>
        <v>0</v>
      </c>
      <c r="N39" s="38">
        <f t="shared" si="3"/>
        <v>0</v>
      </c>
    </row>
    <row r="40" spans="1:14" s="14" customFormat="1" ht="15" customHeight="1" x14ac:dyDescent="0.25">
      <c r="A40" s="96">
        <v>58784</v>
      </c>
      <c r="B40" s="72" t="s">
        <v>1029</v>
      </c>
      <c r="C40" s="152">
        <v>19</v>
      </c>
      <c r="D40" s="149">
        <v>23</v>
      </c>
      <c r="E40" s="149">
        <v>21</v>
      </c>
      <c r="F40" s="152">
        <v>23</v>
      </c>
      <c r="G40" s="149">
        <v>23</v>
      </c>
      <c r="H40" s="149">
        <v>18</v>
      </c>
      <c r="I40" s="149">
        <v>13</v>
      </c>
      <c r="J40" s="150">
        <v>18</v>
      </c>
      <c r="K40" s="92">
        <f>VLOOKUP(A40,'[1]District Growth'!$A:$J,5,FALSE)</f>
        <v>17</v>
      </c>
      <c r="L40" s="32">
        <f>VLOOKUP(A40,'[2]District Growth'!$A:$K,6,FALSE)</f>
        <v>17</v>
      </c>
      <c r="M40" s="36">
        <f t="shared" si="2"/>
        <v>0</v>
      </c>
      <c r="N40" s="38">
        <f t="shared" si="3"/>
        <v>0</v>
      </c>
    </row>
    <row r="41" spans="1:14" s="14" customFormat="1" ht="15" customHeight="1" x14ac:dyDescent="0.25">
      <c r="A41" s="96">
        <v>2172</v>
      </c>
      <c r="B41" s="153" t="s">
        <v>1004</v>
      </c>
      <c r="C41" s="152">
        <v>40</v>
      </c>
      <c r="D41" s="149">
        <v>40</v>
      </c>
      <c r="E41" s="149">
        <v>43</v>
      </c>
      <c r="F41" s="152">
        <v>50</v>
      </c>
      <c r="G41" s="149">
        <v>52</v>
      </c>
      <c r="H41" s="149">
        <v>48</v>
      </c>
      <c r="I41" s="149">
        <v>41</v>
      </c>
      <c r="J41" s="150">
        <v>41</v>
      </c>
      <c r="K41" s="92">
        <f>VLOOKUP(A41,'[1]District Growth'!$A:$J,5,FALSE)</f>
        <v>45</v>
      </c>
      <c r="L41" s="32">
        <f>VLOOKUP(A41,'[2]District Growth'!$A:$K,6,FALSE)</f>
        <v>44</v>
      </c>
      <c r="M41" s="36">
        <f t="shared" si="2"/>
        <v>-1</v>
      </c>
      <c r="N41" s="38">
        <f t="shared" si="3"/>
        <v>-2.2222222222222254E-2</v>
      </c>
    </row>
    <row r="42" spans="1:14" s="14" customFormat="1" ht="15" customHeight="1" x14ac:dyDescent="0.25">
      <c r="A42" s="96">
        <v>2150</v>
      </c>
      <c r="B42" s="153" t="s">
        <v>1023</v>
      </c>
      <c r="C42" s="152">
        <v>31</v>
      </c>
      <c r="D42" s="149">
        <v>31</v>
      </c>
      <c r="E42" s="149">
        <v>35</v>
      </c>
      <c r="F42" s="152">
        <v>37</v>
      </c>
      <c r="G42" s="149">
        <v>41</v>
      </c>
      <c r="H42" s="149">
        <v>34</v>
      </c>
      <c r="I42" s="149">
        <v>37</v>
      </c>
      <c r="J42" s="150">
        <v>37</v>
      </c>
      <c r="K42" s="92">
        <f>VLOOKUP(A42,'[1]District Growth'!$A:$J,5,FALSE)</f>
        <v>35</v>
      </c>
      <c r="L42" s="32">
        <f>VLOOKUP(A42,'[2]District Growth'!$A:$K,6,FALSE)</f>
        <v>34</v>
      </c>
      <c r="M42" s="36">
        <f t="shared" si="2"/>
        <v>-1</v>
      </c>
      <c r="N42" s="38">
        <f t="shared" si="3"/>
        <v>-2.8571428571428581E-2</v>
      </c>
    </row>
    <row r="43" spans="1:14" s="14" customFormat="1" ht="15" customHeight="1" x14ac:dyDescent="0.25">
      <c r="A43" s="96">
        <v>51226</v>
      </c>
      <c r="B43" s="153" t="s">
        <v>1009</v>
      </c>
      <c r="C43" s="152">
        <v>25</v>
      </c>
      <c r="D43" s="149">
        <v>27</v>
      </c>
      <c r="E43" s="149">
        <v>26</v>
      </c>
      <c r="F43" s="152">
        <v>31</v>
      </c>
      <c r="G43" s="149">
        <v>32</v>
      </c>
      <c r="H43" s="149">
        <v>32</v>
      </c>
      <c r="I43" s="149">
        <v>34</v>
      </c>
      <c r="J43" s="150">
        <v>34</v>
      </c>
      <c r="K43" s="92">
        <f>VLOOKUP(A43,'[1]District Growth'!$A:$J,5,FALSE)</f>
        <v>33</v>
      </c>
      <c r="L43" s="32">
        <f>VLOOKUP(A43,'[2]District Growth'!$A:$K,6,FALSE)</f>
        <v>32</v>
      </c>
      <c r="M43" s="36">
        <f t="shared" si="2"/>
        <v>-1</v>
      </c>
      <c r="N43" s="38">
        <f t="shared" si="3"/>
        <v>-3.0303030303030276E-2</v>
      </c>
    </row>
    <row r="44" spans="1:14" s="14" customFormat="1" ht="15" customHeight="1" x14ac:dyDescent="0.25">
      <c r="A44" s="96">
        <v>2171</v>
      </c>
      <c r="B44" s="153" t="s">
        <v>992</v>
      </c>
      <c r="C44" s="152">
        <v>71</v>
      </c>
      <c r="D44" s="149">
        <v>72</v>
      </c>
      <c r="E44" s="149">
        <v>71</v>
      </c>
      <c r="F44" s="152">
        <v>62</v>
      </c>
      <c r="G44" s="149">
        <v>64</v>
      </c>
      <c r="H44" s="149">
        <v>64</v>
      </c>
      <c r="I44" s="149">
        <v>60</v>
      </c>
      <c r="J44" s="150">
        <v>60</v>
      </c>
      <c r="K44" s="92">
        <f>VLOOKUP(A44,'[1]District Growth'!$A:$J,5,FALSE)</f>
        <v>59</v>
      </c>
      <c r="L44" s="32">
        <f>VLOOKUP(A44,'[2]District Growth'!$A:$K,6,FALSE)</f>
        <v>57</v>
      </c>
      <c r="M44" s="36">
        <f t="shared" si="2"/>
        <v>-2</v>
      </c>
      <c r="N44" s="38">
        <f t="shared" si="3"/>
        <v>-3.3898305084745783E-2</v>
      </c>
    </row>
    <row r="45" spans="1:14" s="14" customFormat="1" ht="15" customHeight="1" x14ac:dyDescent="0.25">
      <c r="A45" s="96">
        <v>2140</v>
      </c>
      <c r="B45" s="153" t="s">
        <v>995</v>
      </c>
      <c r="C45" s="152">
        <v>48</v>
      </c>
      <c r="D45" s="149">
        <v>43</v>
      </c>
      <c r="E45" s="149">
        <v>44</v>
      </c>
      <c r="F45" s="152">
        <v>39</v>
      </c>
      <c r="G45" s="149">
        <v>34</v>
      </c>
      <c r="H45" s="149">
        <v>31</v>
      </c>
      <c r="I45" s="149">
        <v>32</v>
      </c>
      <c r="J45" s="150">
        <v>28</v>
      </c>
      <c r="K45" s="92">
        <f>VLOOKUP(A45,'[1]District Growth'!$A:$J,5,FALSE)</f>
        <v>26</v>
      </c>
      <c r="L45" s="32">
        <f>VLOOKUP(A45,'[2]District Growth'!$A:$K,6,FALSE)</f>
        <v>25</v>
      </c>
      <c r="M45" s="36">
        <f t="shared" si="2"/>
        <v>-1</v>
      </c>
      <c r="N45" s="38">
        <f t="shared" si="3"/>
        <v>-3.8461538461538436E-2</v>
      </c>
    </row>
    <row r="46" spans="1:14" s="14" customFormat="1" ht="15" customHeight="1" x14ac:dyDescent="0.25">
      <c r="A46" s="96">
        <v>2169</v>
      </c>
      <c r="B46" s="153" t="s">
        <v>1002</v>
      </c>
      <c r="C46" s="152">
        <v>24</v>
      </c>
      <c r="D46" s="149">
        <v>24</v>
      </c>
      <c r="E46" s="149">
        <v>24</v>
      </c>
      <c r="F46" s="152">
        <v>19</v>
      </c>
      <c r="G46" s="149">
        <v>24</v>
      </c>
      <c r="H46" s="149">
        <v>21</v>
      </c>
      <c r="I46" s="149">
        <v>24</v>
      </c>
      <c r="J46" s="150">
        <v>20</v>
      </c>
      <c r="K46" s="92">
        <f>VLOOKUP(A46,'[1]District Growth'!$A:$J,5,FALSE)</f>
        <v>25</v>
      </c>
      <c r="L46" s="32">
        <f>VLOOKUP(A46,'[2]District Growth'!$A:$K,6,FALSE)</f>
        <v>24</v>
      </c>
      <c r="M46" s="36">
        <f t="shared" si="2"/>
        <v>-1</v>
      </c>
      <c r="N46" s="38">
        <f t="shared" si="3"/>
        <v>-4.0000000000000036E-2</v>
      </c>
    </row>
    <row r="47" spans="1:14" s="14" customFormat="1" ht="15" customHeight="1" x14ac:dyDescent="0.25">
      <c r="A47" s="96">
        <v>2165</v>
      </c>
      <c r="B47" s="153" t="s">
        <v>994</v>
      </c>
      <c r="C47" s="152">
        <v>78</v>
      </c>
      <c r="D47" s="149">
        <v>68</v>
      </c>
      <c r="E47" s="149">
        <v>61</v>
      </c>
      <c r="F47" s="152">
        <v>63</v>
      </c>
      <c r="G47" s="149">
        <v>62</v>
      </c>
      <c r="H47" s="149">
        <v>58</v>
      </c>
      <c r="I47" s="149">
        <v>54</v>
      </c>
      <c r="J47" s="150">
        <v>57</v>
      </c>
      <c r="K47" s="92">
        <f>VLOOKUP(A47,'[1]District Growth'!$A:$J,5,FALSE)</f>
        <v>48</v>
      </c>
      <c r="L47" s="32">
        <f>VLOOKUP(A47,'[2]District Growth'!$A:$K,6,FALSE)</f>
        <v>46</v>
      </c>
      <c r="M47" s="36">
        <f t="shared" si="2"/>
        <v>-2</v>
      </c>
      <c r="N47" s="38">
        <f t="shared" si="3"/>
        <v>-4.166666666666663E-2</v>
      </c>
    </row>
    <row r="48" spans="1:14" s="14" customFormat="1" ht="15" customHeight="1" x14ac:dyDescent="0.25">
      <c r="A48" s="96">
        <v>2164</v>
      </c>
      <c r="B48" s="153" t="s">
        <v>1022</v>
      </c>
      <c r="C48" s="152">
        <v>238</v>
      </c>
      <c r="D48" s="149">
        <v>212</v>
      </c>
      <c r="E48" s="149">
        <v>197</v>
      </c>
      <c r="F48" s="152">
        <v>190</v>
      </c>
      <c r="G48" s="149">
        <v>183</v>
      </c>
      <c r="H48" s="149">
        <v>179</v>
      </c>
      <c r="I48" s="149">
        <v>178</v>
      </c>
      <c r="J48" s="150">
        <v>157</v>
      </c>
      <c r="K48" s="92">
        <f>VLOOKUP(A48,'[1]District Growth'!$A:$J,5,FALSE)</f>
        <v>140</v>
      </c>
      <c r="L48" s="32">
        <f>VLOOKUP(A48,'[2]District Growth'!$A:$K,6,FALSE)</f>
        <v>134</v>
      </c>
      <c r="M48" s="36">
        <f t="shared" si="2"/>
        <v>-6</v>
      </c>
      <c r="N48" s="38">
        <f t="shared" si="3"/>
        <v>-4.2857142857142816E-2</v>
      </c>
    </row>
    <row r="49" spans="1:14" s="14" customFormat="1" ht="15" customHeight="1" x14ac:dyDescent="0.25">
      <c r="A49" s="96">
        <v>24438</v>
      </c>
      <c r="B49" s="153" t="s">
        <v>1024</v>
      </c>
      <c r="C49" s="152">
        <v>87</v>
      </c>
      <c r="D49" s="149">
        <v>88</v>
      </c>
      <c r="E49" s="149">
        <v>93</v>
      </c>
      <c r="F49" s="152">
        <v>86</v>
      </c>
      <c r="G49" s="149">
        <v>93</v>
      </c>
      <c r="H49" s="149">
        <v>94</v>
      </c>
      <c r="I49" s="149">
        <v>91</v>
      </c>
      <c r="J49" s="150">
        <v>96</v>
      </c>
      <c r="K49" s="92">
        <f>VLOOKUP(A49,'[1]District Growth'!$A:$J,5,FALSE)</f>
        <v>101</v>
      </c>
      <c r="L49" s="32">
        <f>VLOOKUP(A49,'[2]District Growth'!$A:$K,6,FALSE)</f>
        <v>96</v>
      </c>
      <c r="M49" s="36">
        <f t="shared" si="2"/>
        <v>-5</v>
      </c>
      <c r="N49" s="38">
        <f t="shared" si="3"/>
        <v>-4.9504950495049549E-2</v>
      </c>
    </row>
    <row r="50" spans="1:14" s="14" customFormat="1" ht="15" customHeight="1" x14ac:dyDescent="0.25">
      <c r="A50" s="96">
        <v>2161</v>
      </c>
      <c r="B50" s="153" t="s">
        <v>1028</v>
      </c>
      <c r="C50" s="152">
        <v>102</v>
      </c>
      <c r="D50" s="149">
        <v>113</v>
      </c>
      <c r="E50" s="149">
        <v>111</v>
      </c>
      <c r="F50" s="152">
        <v>117</v>
      </c>
      <c r="G50" s="149">
        <v>114</v>
      </c>
      <c r="H50" s="149">
        <v>109</v>
      </c>
      <c r="I50" s="149">
        <v>96</v>
      </c>
      <c r="J50" s="150">
        <v>97</v>
      </c>
      <c r="K50" s="92">
        <f>VLOOKUP(A50,'[1]District Growth'!$A:$J,5,FALSE)</f>
        <v>97</v>
      </c>
      <c r="L50" s="32">
        <f>VLOOKUP(A50,'[2]District Growth'!$A:$K,6,FALSE)</f>
        <v>91</v>
      </c>
      <c r="M50" s="36">
        <f t="shared" si="2"/>
        <v>-6</v>
      </c>
      <c r="N50" s="38">
        <f t="shared" si="3"/>
        <v>-6.1855670103092786E-2</v>
      </c>
    </row>
    <row r="51" spans="1:14" s="14" customFormat="1" ht="15" customHeight="1" x14ac:dyDescent="0.25">
      <c r="A51" s="96">
        <v>2177</v>
      </c>
      <c r="B51" s="153" t="s">
        <v>1006</v>
      </c>
      <c r="C51" s="152">
        <v>35</v>
      </c>
      <c r="D51" s="149">
        <v>37</v>
      </c>
      <c r="E51" s="149">
        <v>37</v>
      </c>
      <c r="F51" s="152">
        <v>38</v>
      </c>
      <c r="G51" s="149">
        <v>39</v>
      </c>
      <c r="H51" s="149">
        <v>35</v>
      </c>
      <c r="I51" s="149">
        <v>35</v>
      </c>
      <c r="J51" s="150">
        <v>35</v>
      </c>
      <c r="K51" s="92">
        <f>VLOOKUP(A51,'[1]District Growth'!$A:$J,5,FALSE)</f>
        <v>32</v>
      </c>
      <c r="L51" s="32">
        <f>VLOOKUP(A51,'[2]District Growth'!$A:$K,6,FALSE)</f>
        <v>30</v>
      </c>
      <c r="M51" s="36">
        <f t="shared" si="2"/>
        <v>-2</v>
      </c>
      <c r="N51" s="38">
        <f t="shared" si="3"/>
        <v>-6.25E-2</v>
      </c>
    </row>
    <row r="52" spans="1:14" s="14" customFormat="1" ht="15" customHeight="1" x14ac:dyDescent="0.25">
      <c r="A52" s="96">
        <v>22065</v>
      </c>
      <c r="B52" s="153" t="s">
        <v>1018</v>
      </c>
      <c r="C52" s="152">
        <v>56</v>
      </c>
      <c r="D52" s="149">
        <v>58</v>
      </c>
      <c r="E52" s="149">
        <v>55</v>
      </c>
      <c r="F52" s="152">
        <v>55</v>
      </c>
      <c r="G52" s="149">
        <v>60</v>
      </c>
      <c r="H52" s="149">
        <v>62</v>
      </c>
      <c r="I52" s="149">
        <v>60</v>
      </c>
      <c r="J52" s="150">
        <v>56</v>
      </c>
      <c r="K52" s="92">
        <f>VLOOKUP(A52,'[1]District Growth'!$A:$J,5,FALSE)</f>
        <v>58</v>
      </c>
      <c r="L52" s="32">
        <f>VLOOKUP(A52,'[2]District Growth'!$A:$K,6,FALSE)</f>
        <v>54</v>
      </c>
      <c r="M52" s="36">
        <f t="shared" si="2"/>
        <v>-4</v>
      </c>
      <c r="N52" s="38">
        <f t="shared" si="3"/>
        <v>-6.8965517241379337E-2</v>
      </c>
    </row>
    <row r="53" spans="1:14" s="14" customFormat="1" ht="15" customHeight="1" x14ac:dyDescent="0.25">
      <c r="A53" s="96">
        <v>2149</v>
      </c>
      <c r="B53" s="153" t="s">
        <v>1031</v>
      </c>
      <c r="C53" s="152">
        <v>66</v>
      </c>
      <c r="D53" s="149">
        <v>64</v>
      </c>
      <c r="E53" s="149">
        <v>69</v>
      </c>
      <c r="F53" s="152">
        <v>73</v>
      </c>
      <c r="G53" s="149">
        <v>52</v>
      </c>
      <c r="H53" s="149">
        <v>51</v>
      </c>
      <c r="I53" s="149">
        <v>59</v>
      </c>
      <c r="J53" s="150">
        <v>58</v>
      </c>
      <c r="K53" s="92">
        <f>VLOOKUP(A53,'[1]District Growth'!$A:$J,5,FALSE)</f>
        <v>59</v>
      </c>
      <c r="L53" s="32">
        <f>VLOOKUP(A53,'[2]District Growth'!$A:$K,6,FALSE)</f>
        <v>54</v>
      </c>
      <c r="M53" s="36">
        <f t="shared" si="2"/>
        <v>-5</v>
      </c>
      <c r="N53" s="38">
        <f t="shared" si="3"/>
        <v>-8.4745762711864403E-2</v>
      </c>
    </row>
    <row r="54" spans="1:14" s="14" customFormat="1" ht="15" customHeight="1" x14ac:dyDescent="0.25">
      <c r="A54" s="96">
        <v>31690</v>
      </c>
      <c r="B54" s="153" t="s">
        <v>1007</v>
      </c>
      <c r="C54" s="152">
        <v>24</v>
      </c>
      <c r="D54" s="149">
        <v>26</v>
      </c>
      <c r="E54" s="149">
        <v>29</v>
      </c>
      <c r="F54" s="152">
        <v>25</v>
      </c>
      <c r="G54" s="149">
        <v>27</v>
      </c>
      <c r="H54" s="149">
        <v>25</v>
      </c>
      <c r="I54" s="149">
        <v>23</v>
      </c>
      <c r="J54" s="150">
        <v>22</v>
      </c>
      <c r="K54" s="92">
        <f>VLOOKUP(A54,'[1]District Growth'!$A:$J,5,FALSE)</f>
        <v>23</v>
      </c>
      <c r="L54" s="32">
        <f>VLOOKUP(A54,'[2]District Growth'!$A:$K,6,FALSE)</f>
        <v>21</v>
      </c>
      <c r="M54" s="36">
        <f t="shared" si="2"/>
        <v>-2</v>
      </c>
      <c r="N54" s="38">
        <f t="shared" si="3"/>
        <v>-8.6956521739130488E-2</v>
      </c>
    </row>
    <row r="55" spans="1:14" s="14" customFormat="1" ht="15" customHeight="1" x14ac:dyDescent="0.25">
      <c r="A55" s="96">
        <v>2173</v>
      </c>
      <c r="B55" s="153" t="s">
        <v>1019</v>
      </c>
      <c r="C55" s="152">
        <v>61</v>
      </c>
      <c r="D55" s="149">
        <v>62</v>
      </c>
      <c r="E55" s="149">
        <v>66</v>
      </c>
      <c r="F55" s="152">
        <v>61</v>
      </c>
      <c r="G55" s="149">
        <v>58</v>
      </c>
      <c r="H55" s="149">
        <v>49</v>
      </c>
      <c r="I55" s="149">
        <v>48</v>
      </c>
      <c r="J55" s="150">
        <v>45</v>
      </c>
      <c r="K55" s="92">
        <f>VLOOKUP(A55,'[1]District Growth'!$A:$J,5,FALSE)</f>
        <v>44</v>
      </c>
      <c r="L55" s="32">
        <f>VLOOKUP(A55,'[2]District Growth'!$A:$K,6,FALSE)</f>
        <v>40</v>
      </c>
      <c r="M55" s="36">
        <f t="shared" si="2"/>
        <v>-4</v>
      </c>
      <c r="N55" s="38">
        <f t="shared" si="3"/>
        <v>-9.0909090909090939E-2</v>
      </c>
    </row>
    <row r="56" spans="1:14" s="14" customFormat="1" ht="15" customHeight="1" x14ac:dyDescent="0.25">
      <c r="A56" s="96">
        <v>24833</v>
      </c>
      <c r="B56" s="153" t="s">
        <v>986</v>
      </c>
      <c r="C56" s="152">
        <v>42</v>
      </c>
      <c r="D56" s="149">
        <v>41</v>
      </c>
      <c r="E56" s="149">
        <v>33</v>
      </c>
      <c r="F56" s="152">
        <v>37</v>
      </c>
      <c r="G56" s="149">
        <v>39</v>
      </c>
      <c r="H56" s="149">
        <v>46</v>
      </c>
      <c r="I56" s="149">
        <v>45</v>
      </c>
      <c r="J56" s="150">
        <v>38</v>
      </c>
      <c r="K56" s="92">
        <f>VLOOKUP(A56,'[1]District Growth'!$A:$J,5,FALSE)</f>
        <v>31</v>
      </c>
      <c r="L56" s="32">
        <f>VLOOKUP(A56,'[2]District Growth'!$A:$K,6,FALSE)</f>
        <v>28</v>
      </c>
      <c r="M56" s="36">
        <f t="shared" si="2"/>
        <v>-3</v>
      </c>
      <c r="N56" s="38">
        <f t="shared" si="3"/>
        <v>-9.6774193548387122E-2</v>
      </c>
    </row>
    <row r="57" spans="1:14" s="14" customFormat="1" ht="15" customHeight="1" x14ac:dyDescent="0.25">
      <c r="A57" s="96">
        <v>21749</v>
      </c>
      <c r="B57" s="153" t="s">
        <v>1026</v>
      </c>
      <c r="C57" s="152">
        <v>35</v>
      </c>
      <c r="D57" s="149">
        <v>39</v>
      </c>
      <c r="E57" s="149">
        <v>39</v>
      </c>
      <c r="F57" s="152">
        <v>41</v>
      </c>
      <c r="G57" s="149">
        <v>44</v>
      </c>
      <c r="H57" s="149">
        <v>47</v>
      </c>
      <c r="I57" s="149">
        <v>44</v>
      </c>
      <c r="J57" s="150">
        <v>43</v>
      </c>
      <c r="K57" s="92">
        <f>VLOOKUP(A57,'[1]District Growth'!$A:$J,5,FALSE)</f>
        <v>41</v>
      </c>
      <c r="L57" s="32">
        <f>VLOOKUP(A57,'[2]District Growth'!$A:$K,6,FALSE)</f>
        <v>37</v>
      </c>
      <c r="M57" s="36">
        <f t="shared" si="2"/>
        <v>-4</v>
      </c>
      <c r="N57" s="38">
        <f t="shared" si="3"/>
        <v>-9.7560975609756073E-2</v>
      </c>
    </row>
    <row r="58" spans="1:14" s="14" customFormat="1" ht="15" customHeight="1" x14ac:dyDescent="0.25">
      <c r="A58" s="96">
        <v>2142</v>
      </c>
      <c r="B58" s="153" t="s">
        <v>677</v>
      </c>
      <c r="C58" s="152">
        <v>97</v>
      </c>
      <c r="D58" s="149">
        <v>91</v>
      </c>
      <c r="E58" s="149">
        <v>85</v>
      </c>
      <c r="F58" s="152">
        <v>84</v>
      </c>
      <c r="G58" s="149">
        <v>80</v>
      </c>
      <c r="H58" s="149">
        <v>74</v>
      </c>
      <c r="I58" s="149">
        <v>70</v>
      </c>
      <c r="J58" s="150">
        <v>69</v>
      </c>
      <c r="K58" s="92">
        <f>VLOOKUP(A58,'[1]District Growth'!$A:$J,5,FALSE)</f>
        <v>70</v>
      </c>
      <c r="L58" s="32">
        <f>VLOOKUP(A58,'[2]District Growth'!$A:$K,6,FALSE)</f>
        <v>62</v>
      </c>
      <c r="M58" s="36">
        <f t="shared" si="2"/>
        <v>-8</v>
      </c>
      <c r="N58" s="38">
        <f t="shared" si="3"/>
        <v>-0.11428571428571432</v>
      </c>
    </row>
    <row r="59" spans="1:14" s="14" customFormat="1" ht="15" customHeight="1" x14ac:dyDescent="0.25">
      <c r="A59" s="96">
        <v>2168</v>
      </c>
      <c r="B59" s="153" t="s">
        <v>1032</v>
      </c>
      <c r="C59" s="152">
        <v>35</v>
      </c>
      <c r="D59" s="149">
        <v>28</v>
      </c>
      <c r="E59" s="149">
        <v>29</v>
      </c>
      <c r="F59" s="152">
        <v>24</v>
      </c>
      <c r="G59" s="149">
        <v>23</v>
      </c>
      <c r="H59" s="149">
        <v>28</v>
      </c>
      <c r="I59" s="149">
        <v>28</v>
      </c>
      <c r="J59" s="150">
        <v>29</v>
      </c>
      <c r="K59" s="92">
        <f>VLOOKUP(A59,'[1]District Growth'!$A:$J,5,FALSE)</f>
        <v>24</v>
      </c>
      <c r="L59" s="32">
        <f>VLOOKUP(A59,'[2]District Growth'!$A:$K,6,FALSE)</f>
        <v>21</v>
      </c>
      <c r="M59" s="36">
        <f t="shared" si="2"/>
        <v>-3</v>
      </c>
      <c r="N59" s="38">
        <f t="shared" si="3"/>
        <v>-0.125</v>
      </c>
    </row>
    <row r="60" spans="1:14" s="14" customFormat="1" ht="15" customHeight="1" x14ac:dyDescent="0.25">
      <c r="A60" s="96">
        <v>64874</v>
      </c>
      <c r="B60" s="153" t="s">
        <v>1030</v>
      </c>
      <c r="C60" s="152">
        <v>25</v>
      </c>
      <c r="D60" s="149">
        <v>20</v>
      </c>
      <c r="E60" s="149">
        <v>23</v>
      </c>
      <c r="F60" s="152">
        <v>19</v>
      </c>
      <c r="G60" s="149">
        <v>19</v>
      </c>
      <c r="H60" s="149">
        <v>19</v>
      </c>
      <c r="I60" s="149">
        <v>19</v>
      </c>
      <c r="J60" s="150">
        <v>19</v>
      </c>
      <c r="K60" s="92">
        <f>VLOOKUP(A60,'[1]District Growth'!$A:$J,5,FALSE)</f>
        <v>14</v>
      </c>
      <c r="L60" s="32">
        <f>VLOOKUP(A60,'[2]District Growth'!$A:$K,6,FALSE)</f>
        <v>12</v>
      </c>
      <c r="M60" s="36">
        <f t="shared" si="2"/>
        <v>-2</v>
      </c>
      <c r="N60" s="38">
        <f t="shared" si="3"/>
        <v>-0.1428571428571429</v>
      </c>
    </row>
    <row r="61" spans="1:14" s="14" customFormat="1" ht="15" customHeight="1" x14ac:dyDescent="0.25">
      <c r="A61" s="96">
        <v>2154</v>
      </c>
      <c r="B61" s="153" t="s">
        <v>1025</v>
      </c>
      <c r="C61" s="152">
        <v>68</v>
      </c>
      <c r="D61" s="149">
        <v>66</v>
      </c>
      <c r="E61" s="149">
        <v>73</v>
      </c>
      <c r="F61" s="152">
        <v>63</v>
      </c>
      <c r="G61" s="149">
        <v>76</v>
      </c>
      <c r="H61" s="149">
        <v>71</v>
      </c>
      <c r="I61" s="149">
        <v>60</v>
      </c>
      <c r="J61" s="150">
        <v>49</v>
      </c>
      <c r="K61" s="92">
        <f>VLOOKUP(A61,'[1]District Growth'!$A:$J,5,FALSE)</f>
        <v>58</v>
      </c>
      <c r="L61" s="32">
        <f>VLOOKUP(A61,'[2]District Growth'!$A:$K,6,FALSE)</f>
        <v>48</v>
      </c>
      <c r="M61" s="36">
        <f t="shared" si="2"/>
        <v>-10</v>
      </c>
      <c r="N61" s="38">
        <f t="shared" si="3"/>
        <v>-0.17241379310344829</v>
      </c>
    </row>
    <row r="62" spans="1:14" s="14" customFormat="1" ht="15" customHeight="1" x14ac:dyDescent="0.25">
      <c r="A62" s="96">
        <v>50202</v>
      </c>
      <c r="B62" s="153" t="s">
        <v>1008</v>
      </c>
      <c r="C62" s="152">
        <v>10</v>
      </c>
      <c r="D62" s="149">
        <v>9</v>
      </c>
      <c r="E62" s="149">
        <v>10</v>
      </c>
      <c r="F62" s="152">
        <v>8</v>
      </c>
      <c r="G62" s="149">
        <v>10</v>
      </c>
      <c r="H62" s="149">
        <v>13</v>
      </c>
      <c r="I62" s="149">
        <v>11</v>
      </c>
      <c r="J62" s="150">
        <v>11</v>
      </c>
      <c r="K62" s="92">
        <f>VLOOKUP(A62,'[1]District Growth'!$A:$J,5,FALSE)</f>
        <v>9</v>
      </c>
      <c r="L62" s="32">
        <f>VLOOKUP(A62,'[2]District Growth'!$A:$K,6,FALSE)</f>
        <v>7</v>
      </c>
      <c r="M62" s="36">
        <f t="shared" si="2"/>
        <v>-2</v>
      </c>
      <c r="N62" s="38">
        <f t="shared" si="3"/>
        <v>-0.22222222222222221</v>
      </c>
    </row>
    <row r="63" spans="1:14" s="14" customFormat="1" ht="15" customHeight="1" x14ac:dyDescent="0.25">
      <c r="A63" s="96">
        <v>58658</v>
      </c>
      <c r="B63" s="153" t="s">
        <v>33</v>
      </c>
      <c r="C63" s="152">
        <v>19</v>
      </c>
      <c r="D63" s="149">
        <v>23</v>
      </c>
      <c r="E63" s="149">
        <v>24</v>
      </c>
      <c r="F63" s="152">
        <v>27</v>
      </c>
      <c r="G63" s="149">
        <v>25</v>
      </c>
      <c r="H63" s="149">
        <v>31</v>
      </c>
      <c r="I63" s="149">
        <v>27</v>
      </c>
      <c r="J63" s="150">
        <v>31</v>
      </c>
      <c r="K63" s="92">
        <f>VLOOKUP(A63,'[1]District Growth'!$A:$J,5,FALSE)</f>
        <v>27</v>
      </c>
      <c r="L63" s="32">
        <f>VLOOKUP(A63,'[2]District Growth'!$A:$K,6,FALSE)</f>
        <v>19</v>
      </c>
      <c r="M63" s="36">
        <f t="shared" si="2"/>
        <v>-8</v>
      </c>
      <c r="N63" s="38">
        <f t="shared" si="3"/>
        <v>-0.29629629629629628</v>
      </c>
    </row>
    <row r="64" spans="1:14" s="14" customFormat="1" ht="15" customHeight="1" x14ac:dyDescent="0.25">
      <c r="A64" s="96">
        <v>2162</v>
      </c>
      <c r="B64" s="153" t="s">
        <v>1033</v>
      </c>
      <c r="C64" s="152">
        <v>21</v>
      </c>
      <c r="D64" s="149">
        <v>20</v>
      </c>
      <c r="E64" s="149">
        <v>18</v>
      </c>
      <c r="F64" s="152">
        <v>19</v>
      </c>
      <c r="G64" s="149">
        <v>20</v>
      </c>
      <c r="H64" s="149">
        <v>19</v>
      </c>
      <c r="I64" s="149">
        <v>20</v>
      </c>
      <c r="J64" s="150">
        <v>20</v>
      </c>
      <c r="K64" s="92">
        <f>VLOOKUP(A64,'[1]District Growth'!$A:$J,5,FALSE)</f>
        <v>18</v>
      </c>
      <c r="L64" s="32">
        <f>VLOOKUP(A64,'[2]District Growth'!$A:$K,6,FALSE)</f>
        <v>11</v>
      </c>
      <c r="M64" s="36">
        <f t="shared" si="2"/>
        <v>-7</v>
      </c>
      <c r="N64" s="38">
        <f t="shared" si="3"/>
        <v>-0.38888888888888884</v>
      </c>
    </row>
    <row r="65" spans="1:14" s="14" customFormat="1" ht="15" customHeight="1" x14ac:dyDescent="0.25">
      <c r="A65" s="96">
        <v>52044</v>
      </c>
      <c r="B65" s="153" t="s">
        <v>1034</v>
      </c>
      <c r="C65" s="152">
        <v>21</v>
      </c>
      <c r="D65" s="149">
        <v>22</v>
      </c>
      <c r="E65" s="149">
        <v>18</v>
      </c>
      <c r="F65" s="152">
        <v>12</v>
      </c>
      <c r="G65" s="149">
        <v>11</v>
      </c>
      <c r="H65" s="149">
        <v>8</v>
      </c>
      <c r="I65" s="149">
        <v>8</v>
      </c>
      <c r="J65" s="150">
        <v>8</v>
      </c>
      <c r="K65" s="92">
        <f>VLOOKUP(A65,'[1]District Growth'!$A:$J,5,FALSE)</f>
        <v>8</v>
      </c>
      <c r="L65" s="32">
        <f>VLOOKUP(A65,'[3]District Growth'!$A:$K,6,FALSE)</f>
        <v>0</v>
      </c>
      <c r="M65" s="36">
        <f t="shared" si="2"/>
        <v>-8</v>
      </c>
      <c r="N65" s="38">
        <f t="shared" si="3"/>
        <v>-1</v>
      </c>
    </row>
    <row r="66" spans="1:14" s="14" customFormat="1" ht="15" customHeight="1" x14ac:dyDescent="0.25">
      <c r="B66" s="76" t="s">
        <v>1035</v>
      </c>
      <c r="C66" s="152">
        <v>20</v>
      </c>
      <c r="D66" s="149">
        <v>16</v>
      </c>
      <c r="E66" s="149"/>
      <c r="F66" s="32"/>
      <c r="G66" s="32"/>
      <c r="H66" s="32"/>
      <c r="I66" s="32"/>
      <c r="J66" s="149"/>
      <c r="K66" s="149"/>
      <c r="L66" s="32"/>
      <c r="M66" s="32"/>
      <c r="N66" s="241"/>
    </row>
    <row r="67" spans="1:14" s="14" customFormat="1" x14ac:dyDescent="0.25">
      <c r="B67" s="76" t="s">
        <v>1036</v>
      </c>
      <c r="C67" s="152">
        <v>17</v>
      </c>
      <c r="D67" s="149">
        <v>17</v>
      </c>
      <c r="E67" s="149">
        <v>11</v>
      </c>
      <c r="F67" s="152">
        <v>30</v>
      </c>
      <c r="G67" s="152"/>
      <c r="H67" s="32"/>
      <c r="I67" s="32"/>
      <c r="J67" s="149"/>
      <c r="K67" s="149"/>
      <c r="L67" s="32"/>
      <c r="M67" s="32"/>
      <c r="N67" s="241"/>
    </row>
    <row r="68" spans="1:14" s="14" customFormat="1" ht="15" customHeight="1" x14ac:dyDescent="0.25">
      <c r="B68" s="76" t="s">
        <v>1037</v>
      </c>
      <c r="C68" s="152">
        <v>10</v>
      </c>
      <c r="D68" s="149">
        <v>9</v>
      </c>
      <c r="E68" s="149">
        <v>15</v>
      </c>
      <c r="F68" s="152">
        <v>13</v>
      </c>
      <c r="G68" s="149">
        <v>13</v>
      </c>
      <c r="H68" s="149">
        <v>12</v>
      </c>
      <c r="I68" s="32"/>
      <c r="J68" s="149"/>
      <c r="K68" s="149"/>
      <c r="L68" s="32"/>
      <c r="M68" s="32"/>
      <c r="N68" s="241"/>
    </row>
    <row r="69" spans="1:14" s="14" customFormat="1" ht="15" customHeight="1" x14ac:dyDescent="0.25">
      <c r="B69" s="76" t="s">
        <v>1038</v>
      </c>
      <c r="C69" s="152">
        <v>20</v>
      </c>
      <c r="D69" s="32"/>
      <c r="E69" s="32"/>
      <c r="F69" s="32"/>
      <c r="G69" s="32"/>
      <c r="H69" s="32"/>
      <c r="I69" s="32"/>
      <c r="J69" s="149"/>
      <c r="K69" s="149"/>
      <c r="L69" s="31"/>
      <c r="M69" s="32"/>
      <c r="N69" s="241"/>
    </row>
    <row r="70" spans="1:14" s="14" customFormat="1" ht="15" customHeight="1" x14ac:dyDescent="0.25">
      <c r="B70" s="154"/>
      <c r="C70" s="152"/>
      <c r="D70" s="149"/>
      <c r="E70" s="149"/>
      <c r="F70" s="32"/>
      <c r="G70" s="32"/>
      <c r="H70" s="32"/>
      <c r="I70" s="32"/>
      <c r="J70" s="32"/>
      <c r="K70" s="32"/>
      <c r="L70" s="32"/>
      <c r="M70" s="32"/>
      <c r="N70" s="241"/>
    </row>
    <row r="71" spans="1:14" s="14" customFormat="1" x14ac:dyDescent="0.25">
      <c r="B71" s="154" t="s">
        <v>85</v>
      </c>
      <c r="C71" s="32">
        <f t="shared" ref="C71:M71" si="4">SUM(C3:C70)</f>
        <v>3053</v>
      </c>
      <c r="D71" s="156">
        <f t="shared" si="4"/>
        <v>2948</v>
      </c>
      <c r="E71" s="156">
        <f t="shared" si="4"/>
        <v>2907</v>
      </c>
      <c r="F71" s="156">
        <f t="shared" si="4"/>
        <v>2895</v>
      </c>
      <c r="G71" s="211">
        <f t="shared" si="4"/>
        <v>2895</v>
      </c>
      <c r="H71" s="156">
        <f t="shared" si="4"/>
        <v>2848</v>
      </c>
      <c r="I71" s="156">
        <f t="shared" si="4"/>
        <v>2762</v>
      </c>
      <c r="J71" s="43">
        <f t="shared" si="4"/>
        <v>2765</v>
      </c>
      <c r="K71" s="156">
        <f t="shared" si="4"/>
        <v>2708</v>
      </c>
      <c r="L71" s="156">
        <f t="shared" si="4"/>
        <v>2689</v>
      </c>
      <c r="M71" s="32">
        <f t="shared" si="4"/>
        <v>-19</v>
      </c>
      <c r="N71" s="38">
        <f>(L71/K71)-1</f>
        <v>-7.0162481536188981E-3</v>
      </c>
    </row>
    <row r="72" spans="1:14" s="3" customFormat="1" x14ac:dyDescent="0.25">
      <c r="A72" s="14"/>
      <c r="C72" s="36"/>
      <c r="D72" s="36">
        <f>D71-C71</f>
        <v>-105</v>
      </c>
      <c r="E72" s="36">
        <f t="shared" ref="E72:L72" si="5">E71-D71</f>
        <v>-41</v>
      </c>
      <c r="F72" s="36">
        <f t="shared" si="5"/>
        <v>-12</v>
      </c>
      <c r="G72" s="36">
        <f t="shared" si="5"/>
        <v>0</v>
      </c>
      <c r="H72" s="36">
        <f t="shared" si="5"/>
        <v>-47</v>
      </c>
      <c r="I72" s="36">
        <f t="shared" si="5"/>
        <v>-86</v>
      </c>
      <c r="J72" s="36">
        <f t="shared" si="5"/>
        <v>3</v>
      </c>
      <c r="K72" s="36">
        <f t="shared" si="5"/>
        <v>-57</v>
      </c>
      <c r="L72" s="36">
        <f t="shared" si="5"/>
        <v>-19</v>
      </c>
      <c r="M72" s="36"/>
      <c r="N72" s="36"/>
    </row>
    <row r="73" spans="1:14" s="3" customFormat="1" x14ac:dyDescent="0.25">
      <c r="A73" s="14"/>
      <c r="B73" s="157" t="s">
        <v>15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3" customFormat="1" x14ac:dyDescent="0.25">
      <c r="A74" s="14"/>
      <c r="B74" s="158" t="s">
        <v>16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x14ac:dyDescent="0.25">
      <c r="A75" s="14"/>
      <c r="B75" s="159" t="s">
        <v>17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x14ac:dyDescent="0.25">
      <c r="A76" s="14"/>
      <c r="B76" s="160" t="s">
        <v>18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x14ac:dyDescent="0.25">
      <c r="A77" s="14"/>
      <c r="B77" s="161" t="s">
        <v>19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3" customFormat="1" x14ac:dyDescent="0.25">
      <c r="A78" s="14"/>
      <c r="B78" s="163" t="s">
        <v>20</v>
      </c>
    </row>
    <row r="79" spans="1:14" s="3" customFormat="1" x14ac:dyDescent="0.25"/>
    <row r="80" spans="1:14" s="63" customFormat="1" x14ac:dyDescent="0.3"/>
    <row r="81" s="63" customFormat="1" x14ac:dyDescent="0.3"/>
    <row r="82" s="63" customFormat="1" x14ac:dyDescent="0.3"/>
    <row r="83" s="63" customFormat="1" x14ac:dyDescent="0.3"/>
    <row r="84" s="63" customFormat="1" x14ac:dyDescent="0.3"/>
    <row r="85" s="63" customFormat="1" x14ac:dyDescent="0.3"/>
    <row r="86" s="63" customFormat="1" x14ac:dyDescent="0.3"/>
    <row r="87" s="63" customFormat="1" x14ac:dyDescent="0.3"/>
    <row r="88" s="63" customFormat="1" x14ac:dyDescent="0.3"/>
    <row r="89" s="63" customFormat="1" x14ac:dyDescent="0.3"/>
    <row r="90" s="63" customFormat="1" x14ac:dyDescent="0.3"/>
    <row r="91" s="63" customFormat="1" x14ac:dyDescent="0.3"/>
    <row r="92" s="63" customFormat="1" x14ac:dyDescent="0.3"/>
    <row r="93" s="63" customFormat="1" x14ac:dyDescent="0.3"/>
    <row r="94" s="63" customFormat="1" x14ac:dyDescent="0.3"/>
    <row r="95" s="63" customFormat="1" x14ac:dyDescent="0.3"/>
    <row r="96" s="63" customFormat="1" x14ac:dyDescent="0.3"/>
    <row r="97" spans="15:15" s="63" customFormat="1" x14ac:dyDescent="0.3"/>
    <row r="98" spans="15:15" s="3" customFormat="1" ht="15.75" x14ac:dyDescent="0.3">
      <c r="O98" s="44"/>
    </row>
  </sheetData>
  <sortState xmlns:xlrd2="http://schemas.microsoft.com/office/spreadsheetml/2017/richdata2" ref="A3:N69">
    <sortCondition descending="1" ref="N3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59999389629810485"/>
  </sheetPr>
  <dimension ref="A1:O72"/>
  <sheetViews>
    <sheetView workbookViewId="0"/>
  </sheetViews>
  <sheetFormatPr defaultRowHeight="15" x14ac:dyDescent="0.3"/>
  <cols>
    <col min="2" max="2" width="33.375" customWidth="1"/>
    <col min="3" max="11" width="8.5" customWidth="1"/>
    <col min="12" max="12" width="9.875" customWidth="1"/>
    <col min="13" max="14" width="8.5" customWidth="1"/>
    <col min="15" max="15" width="8.5" style="44" customWidth="1"/>
    <col min="16" max="16" width="9.875" customWidth="1"/>
  </cols>
  <sheetData>
    <row r="1" spans="1:14" s="3" customFormat="1" x14ac:dyDescent="0.25">
      <c r="A1" s="24"/>
      <c r="B1" s="55" t="s">
        <v>1039</v>
      </c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14" customFormat="1" ht="15" customHeight="1" x14ac:dyDescent="0.25">
      <c r="A3" s="242">
        <v>2211</v>
      </c>
      <c r="B3" s="71" t="s">
        <v>1056</v>
      </c>
      <c r="C3" s="152">
        <v>22</v>
      </c>
      <c r="D3" s="149">
        <v>22</v>
      </c>
      <c r="E3" s="149">
        <v>21</v>
      </c>
      <c r="F3" s="152">
        <v>15</v>
      </c>
      <c r="G3" s="149">
        <v>12</v>
      </c>
      <c r="H3" s="149">
        <v>15</v>
      </c>
      <c r="I3" s="149">
        <v>12</v>
      </c>
      <c r="J3" s="150">
        <v>14</v>
      </c>
      <c r="K3" s="92">
        <f>VLOOKUP(A3,'[1]District Growth'!$A:$J,5,FALSE)</f>
        <v>13</v>
      </c>
      <c r="L3" s="32">
        <f>VLOOKUP(A3,'[2]District Growth'!$A:$K,6,FALSE)</f>
        <v>24</v>
      </c>
      <c r="M3" s="36">
        <f t="shared" ref="M3:M34" si="0">L3-K3</f>
        <v>11</v>
      </c>
      <c r="N3" s="38">
        <f t="shared" ref="N3:N34" si="1">(L3/K3)-1</f>
        <v>0.84615384615384626</v>
      </c>
    </row>
    <row r="4" spans="1:14" s="14" customFormat="1" ht="15" customHeight="1" x14ac:dyDescent="0.25">
      <c r="A4" s="242">
        <v>2181</v>
      </c>
      <c r="B4" s="71" t="s">
        <v>1040</v>
      </c>
      <c r="C4" s="152">
        <v>21</v>
      </c>
      <c r="D4" s="149">
        <v>21</v>
      </c>
      <c r="E4" s="149">
        <v>20</v>
      </c>
      <c r="F4" s="152">
        <v>18</v>
      </c>
      <c r="G4" s="149">
        <v>14</v>
      </c>
      <c r="H4" s="149">
        <v>11</v>
      </c>
      <c r="I4" s="149">
        <v>12</v>
      </c>
      <c r="J4" s="150">
        <v>10</v>
      </c>
      <c r="K4" s="92">
        <f>VLOOKUP(A4,'[1]District Growth'!$A:$J,5,FALSE)</f>
        <v>10</v>
      </c>
      <c r="L4" s="32">
        <f>VLOOKUP(A4,'[2]District Growth'!$A:$K,6,FALSE)</f>
        <v>12</v>
      </c>
      <c r="M4" s="36">
        <f t="shared" si="0"/>
        <v>2</v>
      </c>
      <c r="N4" s="38">
        <f t="shared" si="1"/>
        <v>0.19999999999999996</v>
      </c>
    </row>
    <row r="5" spans="1:14" s="14" customFormat="1" ht="15" customHeight="1" x14ac:dyDescent="0.25">
      <c r="A5" s="242">
        <v>2180</v>
      </c>
      <c r="B5" s="71" t="s">
        <v>1042</v>
      </c>
      <c r="C5" s="152">
        <v>25</v>
      </c>
      <c r="D5" s="149">
        <v>22</v>
      </c>
      <c r="E5" s="149">
        <v>22</v>
      </c>
      <c r="F5" s="152">
        <v>26</v>
      </c>
      <c r="G5" s="149">
        <v>27</v>
      </c>
      <c r="H5" s="149">
        <v>25</v>
      </c>
      <c r="I5" s="149">
        <v>26</v>
      </c>
      <c r="J5" s="150">
        <v>25</v>
      </c>
      <c r="K5" s="92">
        <f>VLOOKUP(A5,'[1]District Growth'!$A:$J,5,FALSE)</f>
        <v>23</v>
      </c>
      <c r="L5" s="32">
        <f>VLOOKUP(A5,'[2]District Growth'!$A:$K,6,FALSE)</f>
        <v>27</v>
      </c>
      <c r="M5" s="36">
        <f t="shared" si="0"/>
        <v>4</v>
      </c>
      <c r="N5" s="38">
        <f t="shared" si="1"/>
        <v>0.17391304347826098</v>
      </c>
    </row>
    <row r="6" spans="1:14" s="14" customFormat="1" ht="15" customHeight="1" x14ac:dyDescent="0.25">
      <c r="A6" s="242">
        <v>31164</v>
      </c>
      <c r="B6" s="71" t="s">
        <v>1041</v>
      </c>
      <c r="C6" s="152">
        <v>24</v>
      </c>
      <c r="D6" s="149">
        <v>25</v>
      </c>
      <c r="E6" s="149">
        <v>24</v>
      </c>
      <c r="F6" s="152">
        <v>21</v>
      </c>
      <c r="G6" s="149">
        <v>26</v>
      </c>
      <c r="H6" s="149">
        <v>31</v>
      </c>
      <c r="I6" s="149">
        <v>28</v>
      </c>
      <c r="J6" s="150">
        <v>22</v>
      </c>
      <c r="K6" s="92">
        <f>VLOOKUP(A6,'[1]District Growth'!$A:$J,5,FALSE)</f>
        <v>21</v>
      </c>
      <c r="L6" s="32">
        <f>VLOOKUP(A6,'[2]District Growth'!$A:$K,6,FALSE)</f>
        <v>24</v>
      </c>
      <c r="M6" s="36">
        <f t="shared" si="0"/>
        <v>3</v>
      </c>
      <c r="N6" s="38">
        <f t="shared" si="1"/>
        <v>0.14285714285714279</v>
      </c>
    </row>
    <row r="7" spans="1:14" s="14" customFormat="1" ht="15" customHeight="1" x14ac:dyDescent="0.25">
      <c r="A7" s="242">
        <v>2189</v>
      </c>
      <c r="B7" s="71" t="s">
        <v>72</v>
      </c>
      <c r="C7" s="152">
        <v>21</v>
      </c>
      <c r="D7" s="149">
        <v>21</v>
      </c>
      <c r="E7" s="149">
        <v>21</v>
      </c>
      <c r="F7" s="152">
        <v>20</v>
      </c>
      <c r="G7" s="149">
        <v>22</v>
      </c>
      <c r="H7" s="149">
        <v>27</v>
      </c>
      <c r="I7" s="149">
        <v>26</v>
      </c>
      <c r="J7" s="150">
        <v>23</v>
      </c>
      <c r="K7" s="92">
        <f>VLOOKUP(A7,'[1]District Growth'!$A:$J,5,FALSE)</f>
        <v>21</v>
      </c>
      <c r="L7" s="32">
        <f>VLOOKUP(A7,'[2]District Growth'!$A:$K,6,FALSE)</f>
        <v>23</v>
      </c>
      <c r="M7" s="36">
        <f t="shared" si="0"/>
        <v>2</v>
      </c>
      <c r="N7" s="38">
        <f t="shared" si="1"/>
        <v>9.5238095238095344E-2</v>
      </c>
    </row>
    <row r="8" spans="1:14" s="14" customFormat="1" ht="15" customHeight="1" x14ac:dyDescent="0.25">
      <c r="A8" s="242">
        <v>27230</v>
      </c>
      <c r="B8" s="71" t="s">
        <v>1048</v>
      </c>
      <c r="C8" s="152">
        <v>38</v>
      </c>
      <c r="D8" s="149">
        <v>43</v>
      </c>
      <c r="E8" s="149">
        <v>42</v>
      </c>
      <c r="F8" s="152">
        <v>40</v>
      </c>
      <c r="G8" s="149">
        <v>38</v>
      </c>
      <c r="H8" s="149">
        <v>41</v>
      </c>
      <c r="I8" s="149">
        <v>41</v>
      </c>
      <c r="J8" s="150">
        <v>35</v>
      </c>
      <c r="K8" s="92">
        <f>VLOOKUP(A8,'[1]District Growth'!$A:$J,5,FALSE)</f>
        <v>33</v>
      </c>
      <c r="L8" s="32">
        <f>VLOOKUP(A8,'[2]District Growth'!$A:$K,6,FALSE)</f>
        <v>36</v>
      </c>
      <c r="M8" s="36">
        <f t="shared" si="0"/>
        <v>3</v>
      </c>
      <c r="N8" s="38">
        <f t="shared" si="1"/>
        <v>9.0909090909090828E-2</v>
      </c>
    </row>
    <row r="9" spans="1:14" s="14" customFormat="1" ht="15" customHeight="1" x14ac:dyDescent="0.25">
      <c r="A9" s="242">
        <v>2178</v>
      </c>
      <c r="B9" s="71" t="s">
        <v>1043</v>
      </c>
      <c r="C9" s="152">
        <v>18</v>
      </c>
      <c r="D9" s="149">
        <v>16</v>
      </c>
      <c r="E9" s="149">
        <v>12</v>
      </c>
      <c r="F9" s="152">
        <v>14</v>
      </c>
      <c r="G9" s="149">
        <v>14</v>
      </c>
      <c r="H9" s="149">
        <v>12</v>
      </c>
      <c r="I9" s="149">
        <v>12</v>
      </c>
      <c r="J9" s="150">
        <v>11</v>
      </c>
      <c r="K9" s="92">
        <f>VLOOKUP(A9,'[1]District Growth'!$A:$J,5,FALSE)</f>
        <v>12</v>
      </c>
      <c r="L9" s="32">
        <f>VLOOKUP(A9,'[2]District Growth'!$A:$K,6,FALSE)</f>
        <v>13</v>
      </c>
      <c r="M9" s="36">
        <f t="shared" si="0"/>
        <v>1</v>
      </c>
      <c r="N9" s="38">
        <f t="shared" si="1"/>
        <v>8.3333333333333259E-2</v>
      </c>
    </row>
    <row r="10" spans="1:14" s="14" customFormat="1" ht="15" customHeight="1" x14ac:dyDescent="0.25">
      <c r="A10" s="242">
        <v>2190</v>
      </c>
      <c r="B10" s="71" t="s">
        <v>1044</v>
      </c>
      <c r="C10" s="152">
        <v>73</v>
      </c>
      <c r="D10" s="149">
        <v>81</v>
      </c>
      <c r="E10" s="149">
        <v>85</v>
      </c>
      <c r="F10" s="152">
        <v>87</v>
      </c>
      <c r="G10" s="149">
        <v>82</v>
      </c>
      <c r="H10" s="149">
        <v>80</v>
      </c>
      <c r="I10" s="149">
        <v>76</v>
      </c>
      <c r="J10" s="150">
        <v>73</v>
      </c>
      <c r="K10" s="92">
        <f>VLOOKUP(A10,'[1]District Growth'!$A:$J,5,FALSE)</f>
        <v>66</v>
      </c>
      <c r="L10" s="32">
        <f>VLOOKUP(A10,'[2]District Growth'!$A:$K,6,FALSE)</f>
        <v>71</v>
      </c>
      <c r="M10" s="36">
        <f t="shared" si="0"/>
        <v>5</v>
      </c>
      <c r="N10" s="38">
        <f t="shared" si="1"/>
        <v>7.575757575757569E-2</v>
      </c>
    </row>
    <row r="11" spans="1:14" s="14" customFormat="1" ht="15" customHeight="1" x14ac:dyDescent="0.25">
      <c r="A11" s="242">
        <v>2212</v>
      </c>
      <c r="B11" s="71" t="s">
        <v>1052</v>
      </c>
      <c r="C11" s="152">
        <v>41</v>
      </c>
      <c r="D11" s="149">
        <v>44</v>
      </c>
      <c r="E11" s="149">
        <v>48</v>
      </c>
      <c r="F11" s="152">
        <v>46</v>
      </c>
      <c r="G11" s="149">
        <v>45</v>
      </c>
      <c r="H11" s="149">
        <v>50</v>
      </c>
      <c r="I11" s="149">
        <v>53</v>
      </c>
      <c r="J11" s="150">
        <v>52</v>
      </c>
      <c r="K11" s="92">
        <f>VLOOKUP(A11,'[1]District Growth'!$A:$J,5,FALSE)</f>
        <v>53</v>
      </c>
      <c r="L11" s="32">
        <f>VLOOKUP(A11,'[2]District Growth'!$A:$K,6,FALSE)</f>
        <v>57</v>
      </c>
      <c r="M11" s="36">
        <f t="shared" si="0"/>
        <v>4</v>
      </c>
      <c r="N11" s="38">
        <f t="shared" si="1"/>
        <v>7.547169811320753E-2</v>
      </c>
    </row>
    <row r="12" spans="1:14" s="14" customFormat="1" ht="15" customHeight="1" x14ac:dyDescent="0.25">
      <c r="A12" s="242">
        <v>2182</v>
      </c>
      <c r="B12" s="71" t="s">
        <v>61</v>
      </c>
      <c r="C12" s="152">
        <v>30</v>
      </c>
      <c r="D12" s="149">
        <v>31</v>
      </c>
      <c r="E12" s="149">
        <v>30</v>
      </c>
      <c r="F12" s="152">
        <v>31</v>
      </c>
      <c r="G12" s="149">
        <v>31</v>
      </c>
      <c r="H12" s="149">
        <v>30</v>
      </c>
      <c r="I12" s="149">
        <v>35</v>
      </c>
      <c r="J12" s="150">
        <v>34</v>
      </c>
      <c r="K12" s="92">
        <f>VLOOKUP(A12,'[1]District Growth'!$A:$J,5,FALSE)</f>
        <v>34</v>
      </c>
      <c r="L12" s="32">
        <f>VLOOKUP(A12,'[2]District Growth'!$A:$K,6,FALSE)</f>
        <v>36</v>
      </c>
      <c r="M12" s="36">
        <f t="shared" si="0"/>
        <v>2</v>
      </c>
      <c r="N12" s="38">
        <f t="shared" si="1"/>
        <v>5.8823529411764719E-2</v>
      </c>
    </row>
    <row r="13" spans="1:14" s="14" customFormat="1" ht="15" customHeight="1" x14ac:dyDescent="0.25">
      <c r="A13" s="242">
        <v>2222</v>
      </c>
      <c r="B13" s="71" t="s">
        <v>1053</v>
      </c>
      <c r="C13" s="152">
        <v>172</v>
      </c>
      <c r="D13" s="149">
        <v>166</v>
      </c>
      <c r="E13" s="149">
        <v>154</v>
      </c>
      <c r="F13" s="152">
        <v>151</v>
      </c>
      <c r="G13" s="149">
        <v>149</v>
      </c>
      <c r="H13" s="149">
        <v>132</v>
      </c>
      <c r="I13" s="149">
        <v>122</v>
      </c>
      <c r="J13" s="150">
        <v>116</v>
      </c>
      <c r="K13" s="92">
        <f>VLOOKUP(A13,'[1]District Growth'!$A:$J,5,FALSE)</f>
        <v>113</v>
      </c>
      <c r="L13" s="32">
        <f>VLOOKUP(A13,'[2]District Growth'!$A:$K,6,FALSE)</f>
        <v>119</v>
      </c>
      <c r="M13" s="36">
        <f t="shared" si="0"/>
        <v>6</v>
      </c>
      <c r="N13" s="38">
        <f t="shared" si="1"/>
        <v>5.3097345132743445E-2</v>
      </c>
    </row>
    <row r="14" spans="1:14" s="14" customFormat="1" ht="15" customHeight="1" x14ac:dyDescent="0.25">
      <c r="A14" s="242">
        <v>2201</v>
      </c>
      <c r="B14" s="71" t="s">
        <v>1060</v>
      </c>
      <c r="C14" s="152">
        <v>23</v>
      </c>
      <c r="D14" s="149">
        <v>25</v>
      </c>
      <c r="E14" s="149">
        <v>23</v>
      </c>
      <c r="F14" s="152">
        <v>23</v>
      </c>
      <c r="G14" s="149">
        <v>23</v>
      </c>
      <c r="H14" s="149">
        <v>22</v>
      </c>
      <c r="I14" s="149">
        <v>18</v>
      </c>
      <c r="J14" s="150">
        <v>18</v>
      </c>
      <c r="K14" s="92">
        <f>VLOOKUP(A14,'[1]District Growth'!$A:$J,5,FALSE)</f>
        <v>20</v>
      </c>
      <c r="L14" s="32">
        <f>VLOOKUP(A14,'[2]District Growth'!$A:$K,6,FALSE)</f>
        <v>21</v>
      </c>
      <c r="M14" s="36">
        <f t="shared" si="0"/>
        <v>1</v>
      </c>
      <c r="N14" s="38">
        <f t="shared" si="1"/>
        <v>5.0000000000000044E-2</v>
      </c>
    </row>
    <row r="15" spans="1:14" s="14" customFormat="1" ht="15" customHeight="1" x14ac:dyDescent="0.25">
      <c r="A15" s="242">
        <v>2179</v>
      </c>
      <c r="B15" s="71" t="s">
        <v>1045</v>
      </c>
      <c r="C15" s="152">
        <v>58</v>
      </c>
      <c r="D15" s="149">
        <v>57</v>
      </c>
      <c r="E15" s="149">
        <v>54</v>
      </c>
      <c r="F15" s="152">
        <v>54</v>
      </c>
      <c r="G15" s="149">
        <v>85</v>
      </c>
      <c r="H15" s="149">
        <v>76</v>
      </c>
      <c r="I15" s="149">
        <v>77</v>
      </c>
      <c r="J15" s="150">
        <v>65</v>
      </c>
      <c r="K15" s="92">
        <f>VLOOKUP(A15,'[1]District Growth'!$A:$J,5,FALSE)</f>
        <v>68</v>
      </c>
      <c r="L15" s="32">
        <f>VLOOKUP(A15,'[2]District Growth'!$A:$K,6,FALSE)</f>
        <v>71</v>
      </c>
      <c r="M15" s="36">
        <f t="shared" si="0"/>
        <v>3</v>
      </c>
      <c r="N15" s="38">
        <f t="shared" si="1"/>
        <v>4.4117647058823595E-2</v>
      </c>
    </row>
    <row r="16" spans="1:14" s="14" customFormat="1" ht="15" customHeight="1" x14ac:dyDescent="0.25">
      <c r="A16" s="242">
        <v>84344</v>
      </c>
      <c r="B16" s="71" t="s">
        <v>1067</v>
      </c>
      <c r="C16" s="152"/>
      <c r="D16" s="149">
        <v>26</v>
      </c>
      <c r="E16" s="149">
        <v>35</v>
      </c>
      <c r="F16" s="152">
        <v>42</v>
      </c>
      <c r="G16" s="149">
        <v>43</v>
      </c>
      <c r="H16" s="149">
        <v>54</v>
      </c>
      <c r="I16" s="149">
        <v>59</v>
      </c>
      <c r="J16" s="150">
        <v>57</v>
      </c>
      <c r="K16" s="92">
        <f>VLOOKUP(A16,'[1]District Growth'!$A:$J,5,FALSE)</f>
        <v>38</v>
      </c>
      <c r="L16" s="32">
        <f>VLOOKUP(A16,'[2]District Growth'!$A:$K,6,FALSE)</f>
        <v>39</v>
      </c>
      <c r="M16" s="36">
        <f t="shared" si="0"/>
        <v>1</v>
      </c>
      <c r="N16" s="38">
        <f t="shared" si="1"/>
        <v>2.6315789473684292E-2</v>
      </c>
    </row>
    <row r="17" spans="1:14" s="14" customFormat="1" ht="15" customHeight="1" x14ac:dyDescent="0.25">
      <c r="A17" s="242">
        <v>2225</v>
      </c>
      <c r="B17" s="71" t="s">
        <v>1066</v>
      </c>
      <c r="C17" s="152">
        <v>56</v>
      </c>
      <c r="D17" s="149">
        <v>59</v>
      </c>
      <c r="E17" s="149">
        <v>50</v>
      </c>
      <c r="F17" s="152">
        <v>53</v>
      </c>
      <c r="G17" s="149">
        <v>52</v>
      </c>
      <c r="H17" s="149">
        <v>50</v>
      </c>
      <c r="I17" s="149">
        <v>65</v>
      </c>
      <c r="J17" s="150">
        <v>58</v>
      </c>
      <c r="K17" s="92">
        <f>VLOOKUP(A17,'[1]District Growth'!$A:$J,5,FALSE)</f>
        <v>58</v>
      </c>
      <c r="L17" s="32">
        <f>VLOOKUP(A17,'[2]District Growth'!$A:$K,6,FALSE)</f>
        <v>59</v>
      </c>
      <c r="M17" s="36">
        <f t="shared" si="0"/>
        <v>1</v>
      </c>
      <c r="N17" s="38">
        <f t="shared" si="1"/>
        <v>1.7241379310344751E-2</v>
      </c>
    </row>
    <row r="18" spans="1:14" s="14" customFormat="1" ht="15" customHeight="1" x14ac:dyDescent="0.25">
      <c r="A18" s="242">
        <v>2194</v>
      </c>
      <c r="B18" s="72" t="s">
        <v>1068</v>
      </c>
      <c r="C18" s="152">
        <v>39</v>
      </c>
      <c r="D18" s="149">
        <v>37</v>
      </c>
      <c r="E18" s="149">
        <v>40</v>
      </c>
      <c r="F18" s="152">
        <v>34</v>
      </c>
      <c r="G18" s="149">
        <v>34</v>
      </c>
      <c r="H18" s="149">
        <v>33</v>
      </c>
      <c r="I18" s="149">
        <v>28</v>
      </c>
      <c r="J18" s="150">
        <v>25</v>
      </c>
      <c r="K18" s="92">
        <f>VLOOKUP(A18,'[1]District Growth'!$A:$J,5,FALSE)</f>
        <v>21</v>
      </c>
      <c r="L18" s="32">
        <f>VLOOKUP(A18,'[2]District Growth'!$A:$K,6,FALSE)</f>
        <v>21</v>
      </c>
      <c r="M18" s="36">
        <f t="shared" si="0"/>
        <v>0</v>
      </c>
      <c r="N18" s="38">
        <f t="shared" si="1"/>
        <v>0</v>
      </c>
    </row>
    <row r="19" spans="1:14" s="14" customFormat="1" ht="15" customHeight="1" x14ac:dyDescent="0.25">
      <c r="A19" s="242">
        <v>2198</v>
      </c>
      <c r="B19" s="72" t="s">
        <v>1054</v>
      </c>
      <c r="C19" s="152">
        <v>44</v>
      </c>
      <c r="D19" s="149">
        <v>47</v>
      </c>
      <c r="E19" s="149">
        <v>47</v>
      </c>
      <c r="F19" s="152">
        <v>52</v>
      </c>
      <c r="G19" s="149">
        <v>55</v>
      </c>
      <c r="H19" s="149">
        <v>54</v>
      </c>
      <c r="I19" s="149">
        <v>57</v>
      </c>
      <c r="J19" s="150">
        <v>59</v>
      </c>
      <c r="K19" s="92">
        <f>VLOOKUP(A19,'[1]District Growth'!$A:$J,5,FALSE)</f>
        <v>58</v>
      </c>
      <c r="L19" s="32">
        <f>VLOOKUP(A19,'[2]District Growth'!$A:$K,6,FALSE)</f>
        <v>58</v>
      </c>
      <c r="M19" s="36">
        <f t="shared" si="0"/>
        <v>0</v>
      </c>
      <c r="N19" s="38">
        <f t="shared" si="1"/>
        <v>0</v>
      </c>
    </row>
    <row r="20" spans="1:14" s="14" customFormat="1" ht="15" customHeight="1" x14ac:dyDescent="0.25">
      <c r="A20" s="242">
        <v>2202</v>
      </c>
      <c r="B20" s="72" t="s">
        <v>1046</v>
      </c>
      <c r="C20" s="152">
        <v>37</v>
      </c>
      <c r="D20" s="149">
        <v>31</v>
      </c>
      <c r="E20" s="149">
        <v>36</v>
      </c>
      <c r="F20" s="152">
        <v>32</v>
      </c>
      <c r="G20" s="149">
        <v>31</v>
      </c>
      <c r="H20" s="149">
        <v>30</v>
      </c>
      <c r="I20" s="149">
        <v>29</v>
      </c>
      <c r="J20" s="150">
        <v>26</v>
      </c>
      <c r="K20" s="92">
        <f>VLOOKUP(A20,'[1]District Growth'!$A:$J,5,FALSE)</f>
        <v>22</v>
      </c>
      <c r="L20" s="32">
        <f>VLOOKUP(A20,'[2]District Growth'!$A:$K,6,FALSE)</f>
        <v>22</v>
      </c>
      <c r="M20" s="36">
        <f t="shared" si="0"/>
        <v>0</v>
      </c>
      <c r="N20" s="38">
        <f t="shared" si="1"/>
        <v>0</v>
      </c>
    </row>
    <row r="21" spans="1:14" s="14" customFormat="1" ht="15" customHeight="1" x14ac:dyDescent="0.25">
      <c r="A21" s="242">
        <v>27354</v>
      </c>
      <c r="B21" s="72" t="s">
        <v>1047</v>
      </c>
      <c r="C21" s="152">
        <v>25</v>
      </c>
      <c r="D21" s="149">
        <v>23</v>
      </c>
      <c r="E21" s="149">
        <v>26</v>
      </c>
      <c r="F21" s="152">
        <v>26</v>
      </c>
      <c r="G21" s="149">
        <v>26</v>
      </c>
      <c r="H21" s="149">
        <v>26</v>
      </c>
      <c r="I21" s="149">
        <v>27</v>
      </c>
      <c r="J21" s="150">
        <v>30</v>
      </c>
      <c r="K21" s="92">
        <f>VLOOKUP(A21,'[1]District Growth'!$A:$J,5,FALSE)</f>
        <v>25</v>
      </c>
      <c r="L21" s="32">
        <f>VLOOKUP(A21,'[2]District Growth'!$A:$K,6,FALSE)</f>
        <v>25</v>
      </c>
      <c r="M21" s="36">
        <f t="shared" si="0"/>
        <v>0</v>
      </c>
      <c r="N21" s="38">
        <f t="shared" si="1"/>
        <v>0</v>
      </c>
    </row>
    <row r="22" spans="1:14" s="14" customFormat="1" ht="15" customHeight="1" x14ac:dyDescent="0.25">
      <c r="A22" s="242">
        <v>2207</v>
      </c>
      <c r="B22" s="72" t="s">
        <v>1062</v>
      </c>
      <c r="C22" s="152">
        <v>30</v>
      </c>
      <c r="D22" s="149">
        <v>29</v>
      </c>
      <c r="E22" s="149">
        <v>29</v>
      </c>
      <c r="F22" s="152">
        <v>31</v>
      </c>
      <c r="G22" s="149">
        <v>33</v>
      </c>
      <c r="H22" s="149">
        <v>32</v>
      </c>
      <c r="I22" s="149">
        <v>33</v>
      </c>
      <c r="J22" s="150">
        <v>33</v>
      </c>
      <c r="K22" s="92">
        <f>VLOOKUP(A22,'[1]District Growth'!$A:$J,5,FALSE)</f>
        <v>36</v>
      </c>
      <c r="L22" s="32">
        <f>VLOOKUP(A22,'[2]District Growth'!$A:$K,6,FALSE)</f>
        <v>36</v>
      </c>
      <c r="M22" s="36">
        <f t="shared" si="0"/>
        <v>0</v>
      </c>
      <c r="N22" s="38">
        <f t="shared" si="1"/>
        <v>0</v>
      </c>
    </row>
    <row r="23" spans="1:14" s="14" customFormat="1" ht="15" customHeight="1" x14ac:dyDescent="0.25">
      <c r="A23" s="242">
        <v>2217</v>
      </c>
      <c r="B23" s="72" t="s">
        <v>1065</v>
      </c>
      <c r="C23" s="152">
        <v>15</v>
      </c>
      <c r="D23" s="149">
        <v>12</v>
      </c>
      <c r="E23" s="149">
        <v>12</v>
      </c>
      <c r="F23" s="152">
        <v>10</v>
      </c>
      <c r="G23" s="149">
        <v>10</v>
      </c>
      <c r="H23" s="149">
        <v>9</v>
      </c>
      <c r="I23" s="149">
        <v>10</v>
      </c>
      <c r="J23" s="150">
        <v>10</v>
      </c>
      <c r="K23" s="92">
        <f>VLOOKUP(A23,'[1]District Growth'!$A:$J,5,FALSE)</f>
        <v>8</v>
      </c>
      <c r="L23" s="32">
        <f>VLOOKUP(A23,'[2]District Growth'!$A:$K,6,FALSE)</f>
        <v>8</v>
      </c>
      <c r="M23" s="36">
        <f t="shared" si="0"/>
        <v>0</v>
      </c>
      <c r="N23" s="38">
        <f t="shared" si="1"/>
        <v>0</v>
      </c>
    </row>
    <row r="24" spans="1:14" s="14" customFormat="1" ht="15" customHeight="1" x14ac:dyDescent="0.25">
      <c r="A24" s="242">
        <v>30678</v>
      </c>
      <c r="B24" s="153" t="s">
        <v>1055</v>
      </c>
      <c r="C24" s="152">
        <v>111</v>
      </c>
      <c r="D24" s="149">
        <v>114</v>
      </c>
      <c r="E24" s="149">
        <v>109</v>
      </c>
      <c r="F24" s="152">
        <v>102</v>
      </c>
      <c r="G24" s="149">
        <v>103</v>
      </c>
      <c r="H24" s="149">
        <v>107</v>
      </c>
      <c r="I24" s="149">
        <v>100</v>
      </c>
      <c r="J24" s="150">
        <v>79</v>
      </c>
      <c r="K24" s="92">
        <f>VLOOKUP(A24,'[1]District Growth'!$A:$J,5,FALSE)</f>
        <v>69</v>
      </c>
      <c r="L24" s="32">
        <f>VLOOKUP(A24,'[2]District Growth'!$A:$K,6,FALSE)</f>
        <v>68</v>
      </c>
      <c r="M24" s="36">
        <f t="shared" si="0"/>
        <v>-1</v>
      </c>
      <c r="N24" s="38">
        <f t="shared" si="1"/>
        <v>-1.4492753623188359E-2</v>
      </c>
    </row>
    <row r="25" spans="1:14" s="14" customFormat="1" ht="15" customHeight="1" x14ac:dyDescent="0.25">
      <c r="A25" s="242">
        <v>2186</v>
      </c>
      <c r="B25" s="153" t="s">
        <v>1069</v>
      </c>
      <c r="C25" s="152">
        <v>99</v>
      </c>
      <c r="D25" s="149">
        <v>96</v>
      </c>
      <c r="E25" s="149">
        <v>89</v>
      </c>
      <c r="F25" s="152">
        <v>82</v>
      </c>
      <c r="G25" s="149">
        <v>73</v>
      </c>
      <c r="H25" s="149">
        <v>66</v>
      </c>
      <c r="I25" s="149">
        <v>61</v>
      </c>
      <c r="J25" s="150">
        <v>59</v>
      </c>
      <c r="K25" s="92">
        <f>VLOOKUP(A25,'[1]District Growth'!$A:$J,5,FALSE)</f>
        <v>53</v>
      </c>
      <c r="L25" s="32">
        <f>VLOOKUP(A25,'[2]District Growth'!$A:$K,6,FALSE)</f>
        <v>52</v>
      </c>
      <c r="M25" s="36">
        <f t="shared" si="0"/>
        <v>-1</v>
      </c>
      <c r="N25" s="38">
        <f t="shared" si="1"/>
        <v>-1.8867924528301883E-2</v>
      </c>
    </row>
    <row r="26" spans="1:14" s="14" customFormat="1" ht="15" customHeight="1" x14ac:dyDescent="0.25">
      <c r="A26" s="242">
        <v>2219</v>
      </c>
      <c r="B26" s="153" t="s">
        <v>1051</v>
      </c>
      <c r="C26" s="152">
        <v>51</v>
      </c>
      <c r="D26" s="149">
        <v>47</v>
      </c>
      <c r="E26" s="149">
        <v>51</v>
      </c>
      <c r="F26" s="152">
        <v>53</v>
      </c>
      <c r="G26" s="149">
        <v>52</v>
      </c>
      <c r="H26" s="149">
        <v>52</v>
      </c>
      <c r="I26" s="149">
        <v>48</v>
      </c>
      <c r="J26" s="150">
        <v>47</v>
      </c>
      <c r="K26" s="92">
        <f>VLOOKUP(A26,'[1]District Growth'!$A:$J,5,FALSE)</f>
        <v>51</v>
      </c>
      <c r="L26" s="32">
        <f>VLOOKUP(A26,'[2]District Growth'!$A:$K,6,FALSE)</f>
        <v>50</v>
      </c>
      <c r="M26" s="36">
        <f t="shared" si="0"/>
        <v>-1</v>
      </c>
      <c r="N26" s="38">
        <f t="shared" si="1"/>
        <v>-1.9607843137254943E-2</v>
      </c>
    </row>
    <row r="27" spans="1:14" s="14" customFormat="1" ht="15" customHeight="1" x14ac:dyDescent="0.25">
      <c r="A27" s="242">
        <v>2187</v>
      </c>
      <c r="B27" s="153" t="s">
        <v>1077</v>
      </c>
      <c r="C27" s="152">
        <v>40</v>
      </c>
      <c r="D27" s="149">
        <v>36</v>
      </c>
      <c r="E27" s="149">
        <v>41</v>
      </c>
      <c r="F27" s="152">
        <v>43</v>
      </c>
      <c r="G27" s="149">
        <v>41</v>
      </c>
      <c r="H27" s="149">
        <v>41</v>
      </c>
      <c r="I27" s="149">
        <v>42</v>
      </c>
      <c r="J27" s="150">
        <v>47</v>
      </c>
      <c r="K27" s="92">
        <f>VLOOKUP(A27,'[1]District Growth'!$A:$J,5,FALSE)</f>
        <v>46</v>
      </c>
      <c r="L27" s="32">
        <f>VLOOKUP(A27,'[2]District Growth'!$A:$K,6,FALSE)</f>
        <v>45</v>
      </c>
      <c r="M27" s="36">
        <f t="shared" si="0"/>
        <v>-1</v>
      </c>
      <c r="N27" s="38">
        <f t="shared" si="1"/>
        <v>-2.1739130434782594E-2</v>
      </c>
    </row>
    <row r="28" spans="1:14" s="14" customFormat="1" ht="15" customHeight="1" x14ac:dyDescent="0.25">
      <c r="A28" s="242">
        <v>2195</v>
      </c>
      <c r="B28" s="153" t="s">
        <v>1059</v>
      </c>
      <c r="C28" s="152">
        <v>57</v>
      </c>
      <c r="D28" s="149">
        <v>56</v>
      </c>
      <c r="E28" s="149">
        <v>53</v>
      </c>
      <c r="F28" s="152">
        <v>53</v>
      </c>
      <c r="G28" s="149">
        <v>54</v>
      </c>
      <c r="H28" s="149">
        <v>53</v>
      </c>
      <c r="I28" s="149">
        <v>54</v>
      </c>
      <c r="J28" s="150">
        <v>49</v>
      </c>
      <c r="K28" s="92">
        <f>VLOOKUP(A28,'[1]District Growth'!$A:$J,5,FALSE)</f>
        <v>44</v>
      </c>
      <c r="L28" s="32">
        <f>VLOOKUP(A28,'[2]District Growth'!$A:$K,6,FALSE)</f>
        <v>43</v>
      </c>
      <c r="M28" s="36">
        <f t="shared" si="0"/>
        <v>-1</v>
      </c>
      <c r="N28" s="38">
        <f t="shared" si="1"/>
        <v>-2.2727272727272707E-2</v>
      </c>
    </row>
    <row r="29" spans="1:14" s="14" customFormat="1" ht="15" customHeight="1" x14ac:dyDescent="0.25">
      <c r="A29" s="242">
        <v>2214</v>
      </c>
      <c r="B29" s="153" t="s">
        <v>1049</v>
      </c>
      <c r="C29" s="152">
        <v>37</v>
      </c>
      <c r="D29" s="149">
        <v>36</v>
      </c>
      <c r="E29" s="149">
        <v>36</v>
      </c>
      <c r="F29" s="152">
        <v>41</v>
      </c>
      <c r="G29" s="149">
        <v>39</v>
      </c>
      <c r="H29" s="149">
        <v>41</v>
      </c>
      <c r="I29" s="149">
        <v>42</v>
      </c>
      <c r="J29" s="150">
        <v>42</v>
      </c>
      <c r="K29" s="92">
        <f>VLOOKUP(A29,'[1]District Growth'!$A:$J,5,FALSE)</f>
        <v>43</v>
      </c>
      <c r="L29" s="32">
        <f>VLOOKUP(A29,'[2]District Growth'!$A:$K,6,FALSE)</f>
        <v>42</v>
      </c>
      <c r="M29" s="36">
        <f t="shared" si="0"/>
        <v>-1</v>
      </c>
      <c r="N29" s="38">
        <f t="shared" si="1"/>
        <v>-2.3255813953488413E-2</v>
      </c>
    </row>
    <row r="30" spans="1:14" s="14" customFormat="1" ht="15" customHeight="1" x14ac:dyDescent="0.25">
      <c r="A30" s="242">
        <v>2191</v>
      </c>
      <c r="B30" s="153" t="s">
        <v>1079</v>
      </c>
      <c r="C30" s="152">
        <v>181</v>
      </c>
      <c r="D30" s="149">
        <v>174</v>
      </c>
      <c r="E30" s="149">
        <v>159</v>
      </c>
      <c r="F30" s="152">
        <v>171</v>
      </c>
      <c r="G30" s="149">
        <v>166</v>
      </c>
      <c r="H30" s="149">
        <v>152</v>
      </c>
      <c r="I30" s="149">
        <v>148</v>
      </c>
      <c r="J30" s="150">
        <v>136</v>
      </c>
      <c r="K30" s="92">
        <f>VLOOKUP(A30,'[1]District Growth'!$A:$J,5,FALSE)</f>
        <v>127</v>
      </c>
      <c r="L30" s="32">
        <f>VLOOKUP(A30,'[2]District Growth'!$A:$K,6,FALSE)</f>
        <v>124</v>
      </c>
      <c r="M30" s="36">
        <f t="shared" si="0"/>
        <v>-3</v>
      </c>
      <c r="N30" s="38">
        <f t="shared" si="1"/>
        <v>-2.3622047244094446E-2</v>
      </c>
    </row>
    <row r="31" spans="1:14" s="14" customFormat="1" ht="15" customHeight="1" x14ac:dyDescent="0.25">
      <c r="A31" s="242">
        <v>2209</v>
      </c>
      <c r="B31" s="153" t="s">
        <v>1070</v>
      </c>
      <c r="C31" s="152">
        <v>99</v>
      </c>
      <c r="D31" s="149">
        <v>98</v>
      </c>
      <c r="E31" s="149">
        <v>94</v>
      </c>
      <c r="F31" s="152">
        <v>90</v>
      </c>
      <c r="G31" s="149">
        <v>88</v>
      </c>
      <c r="H31" s="149">
        <v>90</v>
      </c>
      <c r="I31" s="149">
        <v>87</v>
      </c>
      <c r="J31" s="150">
        <v>87</v>
      </c>
      <c r="K31" s="92">
        <f>VLOOKUP(A31,'[1]District Growth'!$A:$J,5,FALSE)</f>
        <v>82</v>
      </c>
      <c r="L31" s="32">
        <f>VLOOKUP(A31,'[2]District Growth'!$A:$K,6,FALSE)</f>
        <v>80</v>
      </c>
      <c r="M31" s="36">
        <f t="shared" si="0"/>
        <v>-2</v>
      </c>
      <c r="N31" s="38">
        <f t="shared" si="1"/>
        <v>-2.4390243902439046E-2</v>
      </c>
    </row>
    <row r="32" spans="1:14" s="14" customFormat="1" ht="15" customHeight="1" x14ac:dyDescent="0.25">
      <c r="A32" s="242">
        <v>2204</v>
      </c>
      <c r="B32" s="153" t="s">
        <v>1071</v>
      </c>
      <c r="C32" s="152">
        <v>41</v>
      </c>
      <c r="D32" s="149">
        <v>41</v>
      </c>
      <c r="E32" s="149">
        <v>42</v>
      </c>
      <c r="F32" s="152">
        <v>39</v>
      </c>
      <c r="G32" s="149">
        <v>44</v>
      </c>
      <c r="H32" s="149">
        <v>47</v>
      </c>
      <c r="I32" s="149">
        <v>40</v>
      </c>
      <c r="J32" s="150">
        <v>35</v>
      </c>
      <c r="K32" s="92">
        <f>VLOOKUP(A32,'[1]District Growth'!$A:$J,5,FALSE)</f>
        <v>36</v>
      </c>
      <c r="L32" s="32">
        <f>VLOOKUP(A32,'[2]District Growth'!$A:$K,6,FALSE)</f>
        <v>35</v>
      </c>
      <c r="M32" s="36">
        <f t="shared" si="0"/>
        <v>-1</v>
      </c>
      <c r="N32" s="38">
        <f t="shared" si="1"/>
        <v>-2.777777777777779E-2</v>
      </c>
    </row>
    <row r="33" spans="1:14" s="14" customFormat="1" ht="15" customHeight="1" x14ac:dyDescent="0.25">
      <c r="A33" s="242">
        <v>29199</v>
      </c>
      <c r="B33" s="153" t="s">
        <v>1076</v>
      </c>
      <c r="C33" s="152">
        <v>35</v>
      </c>
      <c r="D33" s="149">
        <v>30</v>
      </c>
      <c r="E33" s="149">
        <v>29</v>
      </c>
      <c r="F33" s="152">
        <v>29</v>
      </c>
      <c r="G33" s="149">
        <v>30</v>
      </c>
      <c r="H33" s="149">
        <v>26</v>
      </c>
      <c r="I33" s="149">
        <v>25</v>
      </c>
      <c r="J33" s="150">
        <v>24</v>
      </c>
      <c r="K33" s="92">
        <f>VLOOKUP(A33,'[1]District Growth'!$A:$J,5,FALSE)</f>
        <v>25</v>
      </c>
      <c r="L33" s="32">
        <f>VLOOKUP(A33,'[2]District Growth'!$A:$K,6,FALSE)</f>
        <v>24</v>
      </c>
      <c r="M33" s="36">
        <f t="shared" si="0"/>
        <v>-1</v>
      </c>
      <c r="N33" s="38">
        <f t="shared" si="1"/>
        <v>-4.0000000000000036E-2</v>
      </c>
    </row>
    <row r="34" spans="1:14" s="14" customFormat="1" ht="15" customHeight="1" x14ac:dyDescent="0.25">
      <c r="A34" s="242">
        <v>2184</v>
      </c>
      <c r="B34" s="153" t="s">
        <v>1072</v>
      </c>
      <c r="C34" s="152">
        <v>111</v>
      </c>
      <c r="D34" s="149">
        <v>112</v>
      </c>
      <c r="E34" s="149">
        <v>109</v>
      </c>
      <c r="F34" s="152">
        <v>114</v>
      </c>
      <c r="G34" s="149">
        <v>109</v>
      </c>
      <c r="H34" s="149">
        <v>101</v>
      </c>
      <c r="I34" s="149">
        <v>103</v>
      </c>
      <c r="J34" s="150">
        <v>98</v>
      </c>
      <c r="K34" s="92">
        <f>VLOOKUP(A34,'[1]District Growth'!$A:$J,5,FALSE)</f>
        <v>96</v>
      </c>
      <c r="L34" s="32">
        <f>VLOOKUP(A34,'[2]District Growth'!$A:$K,6,FALSE)</f>
        <v>92</v>
      </c>
      <c r="M34" s="36">
        <f t="shared" si="0"/>
        <v>-4</v>
      </c>
      <c r="N34" s="38">
        <f t="shared" si="1"/>
        <v>-4.166666666666663E-2</v>
      </c>
    </row>
    <row r="35" spans="1:14" s="14" customFormat="1" ht="15" customHeight="1" x14ac:dyDescent="0.25">
      <c r="A35" s="242">
        <v>2197</v>
      </c>
      <c r="B35" s="153" t="s">
        <v>1078</v>
      </c>
      <c r="C35" s="152">
        <v>93</v>
      </c>
      <c r="D35" s="149">
        <v>86</v>
      </c>
      <c r="E35" s="149">
        <v>87</v>
      </c>
      <c r="F35" s="152">
        <v>87</v>
      </c>
      <c r="G35" s="149">
        <v>80</v>
      </c>
      <c r="H35" s="149">
        <v>77</v>
      </c>
      <c r="I35" s="149">
        <v>77</v>
      </c>
      <c r="J35" s="150">
        <v>67</v>
      </c>
      <c r="K35" s="92">
        <f>VLOOKUP(A35,'[1]District Growth'!$A:$J,5,FALSE)</f>
        <v>66</v>
      </c>
      <c r="L35" s="32">
        <f>VLOOKUP(A35,'[2]District Growth'!$A:$K,6,FALSE)</f>
        <v>63</v>
      </c>
      <c r="M35" s="36">
        <f t="shared" ref="M35:M66" si="2">L35-K35</f>
        <v>-3</v>
      </c>
      <c r="N35" s="38">
        <f t="shared" ref="N35:N53" si="3">(L35/K35)-1</f>
        <v>-4.5454545454545414E-2</v>
      </c>
    </row>
    <row r="36" spans="1:14" s="14" customFormat="1" ht="15" customHeight="1" x14ac:dyDescent="0.25">
      <c r="A36" s="242">
        <v>2220</v>
      </c>
      <c r="B36" s="153" t="s">
        <v>1082</v>
      </c>
      <c r="C36" s="152">
        <v>39</v>
      </c>
      <c r="D36" s="149">
        <v>42</v>
      </c>
      <c r="E36" s="149">
        <v>45</v>
      </c>
      <c r="F36" s="152">
        <v>44</v>
      </c>
      <c r="G36" s="149">
        <v>43</v>
      </c>
      <c r="H36" s="149">
        <v>35</v>
      </c>
      <c r="I36" s="149">
        <v>36</v>
      </c>
      <c r="J36" s="150">
        <v>35</v>
      </c>
      <c r="K36" s="92">
        <f>VLOOKUP(A36,'[1]District Growth'!$A:$J,5,FALSE)</f>
        <v>37</v>
      </c>
      <c r="L36" s="32">
        <f>VLOOKUP(A36,'[2]District Growth'!$A:$K,6,FALSE)</f>
        <v>35</v>
      </c>
      <c r="M36" s="36">
        <f t="shared" si="2"/>
        <v>-2</v>
      </c>
      <c r="N36" s="38">
        <f t="shared" si="3"/>
        <v>-5.4054054054054057E-2</v>
      </c>
    </row>
    <row r="37" spans="1:14" s="14" customFormat="1" ht="15" customHeight="1" x14ac:dyDescent="0.25">
      <c r="A37" s="242">
        <v>2185</v>
      </c>
      <c r="B37" s="153" t="s">
        <v>1074</v>
      </c>
      <c r="C37" s="152">
        <v>309</v>
      </c>
      <c r="D37" s="149">
        <v>325</v>
      </c>
      <c r="E37" s="149">
        <v>314</v>
      </c>
      <c r="F37" s="152">
        <v>307</v>
      </c>
      <c r="G37" s="149">
        <v>319</v>
      </c>
      <c r="H37" s="149">
        <v>294</v>
      </c>
      <c r="I37" s="149">
        <v>295</v>
      </c>
      <c r="J37" s="150">
        <v>288</v>
      </c>
      <c r="K37" s="92">
        <f>VLOOKUP(A37,'[1]District Growth'!$A:$J,5,FALSE)</f>
        <v>294</v>
      </c>
      <c r="L37" s="32">
        <f>VLOOKUP(A37,'[2]District Growth'!$A:$K,6,FALSE)</f>
        <v>278</v>
      </c>
      <c r="M37" s="36">
        <f t="shared" si="2"/>
        <v>-16</v>
      </c>
      <c r="N37" s="38">
        <f t="shared" si="3"/>
        <v>-5.4421768707482943E-2</v>
      </c>
    </row>
    <row r="38" spans="1:14" s="14" customFormat="1" ht="15" customHeight="1" x14ac:dyDescent="0.25">
      <c r="A38" s="242">
        <v>2210</v>
      </c>
      <c r="B38" s="153" t="s">
        <v>21</v>
      </c>
      <c r="C38" s="152">
        <v>32</v>
      </c>
      <c r="D38" s="149">
        <v>30</v>
      </c>
      <c r="E38" s="149">
        <v>27</v>
      </c>
      <c r="F38" s="152">
        <v>25</v>
      </c>
      <c r="G38" s="149">
        <v>26</v>
      </c>
      <c r="H38" s="149">
        <v>25</v>
      </c>
      <c r="I38" s="149">
        <v>28</v>
      </c>
      <c r="J38" s="150">
        <v>31</v>
      </c>
      <c r="K38" s="92">
        <f>VLOOKUP(A38,'[1]District Growth'!$A:$J,5,FALSE)</f>
        <v>32</v>
      </c>
      <c r="L38" s="32">
        <f>VLOOKUP(A38,'[2]District Growth'!$A:$K,6,FALSE)</f>
        <v>30</v>
      </c>
      <c r="M38" s="36">
        <f t="shared" si="2"/>
        <v>-2</v>
      </c>
      <c r="N38" s="38">
        <f t="shared" si="3"/>
        <v>-6.25E-2</v>
      </c>
    </row>
    <row r="39" spans="1:14" s="14" customFormat="1" ht="15" customHeight="1" x14ac:dyDescent="0.25">
      <c r="A39" s="242">
        <v>55896</v>
      </c>
      <c r="B39" s="153" t="s">
        <v>79</v>
      </c>
      <c r="C39" s="152">
        <v>17</v>
      </c>
      <c r="D39" s="149">
        <v>11</v>
      </c>
      <c r="E39" s="149">
        <v>11</v>
      </c>
      <c r="F39" s="152">
        <v>11</v>
      </c>
      <c r="G39" s="149">
        <v>15</v>
      </c>
      <c r="H39" s="149">
        <v>17</v>
      </c>
      <c r="I39" s="149">
        <v>15</v>
      </c>
      <c r="J39" s="150">
        <v>14</v>
      </c>
      <c r="K39" s="92">
        <f>VLOOKUP(A39,'[1]District Growth'!$A:$J,5,FALSE)</f>
        <v>13</v>
      </c>
      <c r="L39" s="32">
        <f>VLOOKUP(A39,'[2]District Growth'!$A:$K,6,FALSE)</f>
        <v>12</v>
      </c>
      <c r="M39" s="36">
        <f t="shared" si="2"/>
        <v>-1</v>
      </c>
      <c r="N39" s="38">
        <f t="shared" si="3"/>
        <v>-7.6923076923076872E-2</v>
      </c>
    </row>
    <row r="40" spans="1:14" s="14" customFormat="1" ht="15" customHeight="1" x14ac:dyDescent="0.25">
      <c r="A40" s="242">
        <v>2215</v>
      </c>
      <c r="B40" s="153" t="s">
        <v>1063</v>
      </c>
      <c r="C40" s="152">
        <v>30</v>
      </c>
      <c r="D40" s="149">
        <v>25</v>
      </c>
      <c r="E40" s="149">
        <v>19</v>
      </c>
      <c r="F40" s="152">
        <v>16</v>
      </c>
      <c r="G40" s="149">
        <v>16</v>
      </c>
      <c r="H40" s="149">
        <v>14</v>
      </c>
      <c r="I40" s="149">
        <v>15</v>
      </c>
      <c r="J40" s="150">
        <v>14</v>
      </c>
      <c r="K40" s="92">
        <f>VLOOKUP(A40,'[1]District Growth'!$A:$J,5,FALSE)</f>
        <v>12</v>
      </c>
      <c r="L40" s="32">
        <f>VLOOKUP(A40,'[2]District Growth'!$A:$K,6,FALSE)</f>
        <v>11</v>
      </c>
      <c r="M40" s="36">
        <f t="shared" si="2"/>
        <v>-1</v>
      </c>
      <c r="N40" s="38">
        <f t="shared" si="3"/>
        <v>-8.333333333333337E-2</v>
      </c>
    </row>
    <row r="41" spans="1:14" s="14" customFormat="1" ht="15" customHeight="1" x14ac:dyDescent="0.25">
      <c r="A41" s="242">
        <v>2188</v>
      </c>
      <c r="B41" s="153" t="s">
        <v>1057</v>
      </c>
      <c r="C41" s="152">
        <v>22</v>
      </c>
      <c r="D41" s="149">
        <v>24</v>
      </c>
      <c r="E41" s="149">
        <v>19</v>
      </c>
      <c r="F41" s="152">
        <v>16</v>
      </c>
      <c r="G41" s="149">
        <v>16</v>
      </c>
      <c r="H41" s="149">
        <v>14</v>
      </c>
      <c r="I41" s="149">
        <v>15</v>
      </c>
      <c r="J41" s="150">
        <v>13</v>
      </c>
      <c r="K41" s="92">
        <f>VLOOKUP(A41,'[1]District Growth'!$A:$J,5,FALSE)</f>
        <v>11</v>
      </c>
      <c r="L41" s="32">
        <f>VLOOKUP(A41,'[2]District Growth'!$A:$K,6,FALSE)</f>
        <v>10</v>
      </c>
      <c r="M41" s="36">
        <f t="shared" si="2"/>
        <v>-1</v>
      </c>
      <c r="N41" s="38">
        <f t="shared" si="3"/>
        <v>-9.0909090909090939E-2</v>
      </c>
    </row>
    <row r="42" spans="1:14" s="14" customFormat="1" ht="15" customHeight="1" x14ac:dyDescent="0.25">
      <c r="A42" s="242">
        <v>2192</v>
      </c>
      <c r="B42" s="153" t="s">
        <v>1058</v>
      </c>
      <c r="C42" s="152">
        <v>34</v>
      </c>
      <c r="D42" s="149">
        <v>33</v>
      </c>
      <c r="E42" s="149">
        <v>34</v>
      </c>
      <c r="F42" s="152">
        <v>35</v>
      </c>
      <c r="G42" s="149">
        <v>36</v>
      </c>
      <c r="H42" s="149">
        <v>37</v>
      </c>
      <c r="I42" s="149">
        <v>38</v>
      </c>
      <c r="J42" s="150">
        <v>37</v>
      </c>
      <c r="K42" s="92">
        <f>VLOOKUP(A42,'[1]District Growth'!$A:$J,5,FALSE)</f>
        <v>33</v>
      </c>
      <c r="L42" s="32">
        <f>VLOOKUP(A42,'[2]District Growth'!$A:$K,6,FALSE)</f>
        <v>30</v>
      </c>
      <c r="M42" s="36">
        <f t="shared" si="2"/>
        <v>-3</v>
      </c>
      <c r="N42" s="38">
        <f t="shared" si="3"/>
        <v>-9.0909090909090939E-2</v>
      </c>
    </row>
    <row r="43" spans="1:14" s="14" customFormat="1" ht="15" customHeight="1" x14ac:dyDescent="0.25">
      <c r="A43" s="242">
        <v>2196</v>
      </c>
      <c r="B43" s="153" t="s">
        <v>1081</v>
      </c>
      <c r="C43" s="152">
        <v>53</v>
      </c>
      <c r="D43" s="149">
        <v>59</v>
      </c>
      <c r="E43" s="149">
        <v>61</v>
      </c>
      <c r="F43" s="152">
        <v>65</v>
      </c>
      <c r="G43" s="149">
        <v>70</v>
      </c>
      <c r="H43" s="149">
        <v>68</v>
      </c>
      <c r="I43" s="149">
        <v>66</v>
      </c>
      <c r="J43" s="150">
        <v>57</v>
      </c>
      <c r="K43" s="92">
        <f>VLOOKUP(A43,'[1]District Growth'!$A:$J,5,FALSE)</f>
        <v>58</v>
      </c>
      <c r="L43" s="32">
        <f>VLOOKUP(A43,'[2]District Growth'!$A:$K,6,FALSE)</f>
        <v>52</v>
      </c>
      <c r="M43" s="36">
        <f t="shared" si="2"/>
        <v>-6</v>
      </c>
      <c r="N43" s="38">
        <f t="shared" si="3"/>
        <v>-0.10344827586206895</v>
      </c>
    </row>
    <row r="44" spans="1:14" s="14" customFormat="1" ht="15" customHeight="1" x14ac:dyDescent="0.25">
      <c r="A44" s="242">
        <v>2203</v>
      </c>
      <c r="B44" s="153" t="s">
        <v>293</v>
      </c>
      <c r="C44" s="152">
        <v>28</v>
      </c>
      <c r="D44" s="149">
        <v>27</v>
      </c>
      <c r="E44" s="149">
        <v>29</v>
      </c>
      <c r="F44" s="152">
        <v>28</v>
      </c>
      <c r="G44" s="149">
        <v>30</v>
      </c>
      <c r="H44" s="149">
        <v>29</v>
      </c>
      <c r="I44" s="149">
        <v>30</v>
      </c>
      <c r="J44" s="150">
        <v>32</v>
      </c>
      <c r="K44" s="92">
        <f>VLOOKUP(A44,'[1]District Growth'!$A:$J,5,FALSE)</f>
        <v>27</v>
      </c>
      <c r="L44" s="32">
        <f>VLOOKUP(A44,'[2]District Growth'!$A:$K,6,FALSE)</f>
        <v>24</v>
      </c>
      <c r="M44" s="36">
        <f t="shared" si="2"/>
        <v>-3</v>
      </c>
      <c r="N44" s="38">
        <f t="shared" si="3"/>
        <v>-0.11111111111111116</v>
      </c>
    </row>
    <row r="45" spans="1:14" s="14" customFormat="1" ht="15" customHeight="1" x14ac:dyDescent="0.25">
      <c r="A45" s="242">
        <v>2199</v>
      </c>
      <c r="B45" s="153" t="s">
        <v>1084</v>
      </c>
      <c r="C45" s="152">
        <v>79</v>
      </c>
      <c r="D45" s="149">
        <v>76</v>
      </c>
      <c r="E45" s="149">
        <v>65</v>
      </c>
      <c r="F45" s="152">
        <v>68</v>
      </c>
      <c r="G45" s="149">
        <v>61</v>
      </c>
      <c r="H45" s="149">
        <v>51</v>
      </c>
      <c r="I45" s="149">
        <v>55</v>
      </c>
      <c r="J45" s="150">
        <v>51</v>
      </c>
      <c r="K45" s="92">
        <f>VLOOKUP(A45,'[1]District Growth'!$A:$J,5,FALSE)</f>
        <v>54</v>
      </c>
      <c r="L45" s="32">
        <f>VLOOKUP(A45,'[2]District Growth'!$A:$K,6,FALSE)</f>
        <v>48</v>
      </c>
      <c r="M45" s="36">
        <f t="shared" si="2"/>
        <v>-6</v>
      </c>
      <c r="N45" s="38">
        <f t="shared" si="3"/>
        <v>-0.11111111111111116</v>
      </c>
    </row>
    <row r="46" spans="1:14" s="14" customFormat="1" ht="15" customHeight="1" x14ac:dyDescent="0.25">
      <c r="A46" s="242">
        <v>2218</v>
      </c>
      <c r="B46" s="153" t="s">
        <v>1080</v>
      </c>
      <c r="C46" s="152">
        <v>33</v>
      </c>
      <c r="D46" s="149">
        <v>36</v>
      </c>
      <c r="E46" s="149">
        <v>31</v>
      </c>
      <c r="F46" s="152">
        <v>31</v>
      </c>
      <c r="G46" s="149">
        <v>31</v>
      </c>
      <c r="H46" s="149">
        <v>33</v>
      </c>
      <c r="I46" s="149">
        <v>46</v>
      </c>
      <c r="J46" s="150">
        <v>44</v>
      </c>
      <c r="K46" s="92">
        <f>VLOOKUP(A46,'[1]District Growth'!$A:$J,5,FALSE)</f>
        <v>42</v>
      </c>
      <c r="L46" s="32">
        <f>VLOOKUP(A46,'[2]District Growth'!$A:$K,6,FALSE)</f>
        <v>37</v>
      </c>
      <c r="M46" s="36">
        <f t="shared" si="2"/>
        <v>-5</v>
      </c>
      <c r="N46" s="38">
        <f t="shared" si="3"/>
        <v>-0.11904761904761907</v>
      </c>
    </row>
    <row r="47" spans="1:14" s="14" customFormat="1" ht="15" customHeight="1" x14ac:dyDescent="0.25">
      <c r="A47" s="242">
        <v>2206</v>
      </c>
      <c r="B47" s="153" t="s">
        <v>1061</v>
      </c>
      <c r="C47" s="152">
        <v>23</v>
      </c>
      <c r="D47" s="149">
        <v>23</v>
      </c>
      <c r="E47" s="149">
        <v>22</v>
      </c>
      <c r="F47" s="152">
        <v>19</v>
      </c>
      <c r="G47" s="149">
        <v>21</v>
      </c>
      <c r="H47" s="149">
        <v>21</v>
      </c>
      <c r="I47" s="149">
        <v>25</v>
      </c>
      <c r="J47" s="150">
        <v>26</v>
      </c>
      <c r="K47" s="92">
        <f>VLOOKUP(A47,'[1]District Growth'!$A:$J,5,FALSE)</f>
        <v>25</v>
      </c>
      <c r="L47" s="32">
        <f>VLOOKUP(A47,'[2]District Growth'!$A:$K,6,FALSE)</f>
        <v>22</v>
      </c>
      <c r="M47" s="36">
        <f t="shared" si="2"/>
        <v>-3</v>
      </c>
      <c r="N47" s="38">
        <f t="shared" si="3"/>
        <v>-0.12</v>
      </c>
    </row>
    <row r="48" spans="1:14" s="14" customFormat="1" ht="15" customHeight="1" x14ac:dyDescent="0.25">
      <c r="A48" s="242">
        <v>2205</v>
      </c>
      <c r="B48" s="153" t="s">
        <v>1075</v>
      </c>
      <c r="C48" s="152">
        <v>36</v>
      </c>
      <c r="D48" s="149">
        <v>38</v>
      </c>
      <c r="E48" s="149">
        <v>36</v>
      </c>
      <c r="F48" s="152">
        <v>34</v>
      </c>
      <c r="G48" s="149">
        <v>35</v>
      </c>
      <c r="H48" s="149">
        <v>39</v>
      </c>
      <c r="I48" s="149">
        <v>37</v>
      </c>
      <c r="J48" s="150">
        <v>39</v>
      </c>
      <c r="K48" s="92">
        <f>VLOOKUP(A48,'[1]District Growth'!$A:$J,5,FALSE)</f>
        <v>28</v>
      </c>
      <c r="L48" s="32">
        <f>VLOOKUP(A48,'[2]District Growth'!$A:$K,6,FALSE)</f>
        <v>24</v>
      </c>
      <c r="M48" s="36">
        <f t="shared" si="2"/>
        <v>-4</v>
      </c>
      <c r="N48" s="38">
        <f t="shared" si="3"/>
        <v>-0.1428571428571429</v>
      </c>
    </row>
    <row r="49" spans="1:14" s="14" customFormat="1" ht="15" customHeight="1" x14ac:dyDescent="0.25">
      <c r="A49" s="242">
        <v>62433</v>
      </c>
      <c r="B49" s="153" t="s">
        <v>1085</v>
      </c>
      <c r="C49" s="152">
        <v>107</v>
      </c>
      <c r="D49" s="149">
        <v>112</v>
      </c>
      <c r="E49" s="149">
        <v>97</v>
      </c>
      <c r="F49" s="152">
        <v>101</v>
      </c>
      <c r="G49" s="149">
        <v>91</v>
      </c>
      <c r="H49" s="149">
        <v>74</v>
      </c>
      <c r="I49" s="149">
        <v>63</v>
      </c>
      <c r="J49" s="150">
        <v>65</v>
      </c>
      <c r="K49" s="92">
        <f>VLOOKUP(A49,'[1]District Growth'!$A:$J,5,FALSE)</f>
        <v>51</v>
      </c>
      <c r="L49" s="32">
        <f>VLOOKUP(A49,'[2]District Growth'!$A:$K,6,FALSE)</f>
        <v>43</v>
      </c>
      <c r="M49" s="36">
        <f t="shared" si="2"/>
        <v>-8</v>
      </c>
      <c r="N49" s="38">
        <f t="shared" si="3"/>
        <v>-0.15686274509803921</v>
      </c>
    </row>
    <row r="50" spans="1:14" s="14" customFormat="1" ht="15" customHeight="1" x14ac:dyDescent="0.25">
      <c r="A50" s="242">
        <v>2216</v>
      </c>
      <c r="B50" s="153" t="s">
        <v>1064</v>
      </c>
      <c r="C50" s="152">
        <v>14</v>
      </c>
      <c r="D50" s="149">
        <v>17</v>
      </c>
      <c r="E50" s="149">
        <v>16</v>
      </c>
      <c r="F50" s="152">
        <v>16</v>
      </c>
      <c r="G50" s="149">
        <v>17</v>
      </c>
      <c r="H50" s="149">
        <v>15</v>
      </c>
      <c r="I50" s="149">
        <v>17</v>
      </c>
      <c r="J50" s="150">
        <v>15</v>
      </c>
      <c r="K50" s="92">
        <f>VLOOKUP(A50,'[1]District Growth'!$A:$J,5,FALSE)</f>
        <v>11</v>
      </c>
      <c r="L50" s="32">
        <f>VLOOKUP(A50,'[2]District Growth'!$A:$K,6,FALSE)</f>
        <v>9</v>
      </c>
      <c r="M50" s="36">
        <f t="shared" si="2"/>
        <v>-2</v>
      </c>
      <c r="N50" s="38">
        <f t="shared" si="3"/>
        <v>-0.18181818181818177</v>
      </c>
    </row>
    <row r="51" spans="1:14" s="14" customFormat="1" ht="15" customHeight="1" x14ac:dyDescent="0.25">
      <c r="A51" s="242">
        <v>2224</v>
      </c>
      <c r="B51" s="153" t="s">
        <v>1073</v>
      </c>
      <c r="C51" s="152">
        <v>69</v>
      </c>
      <c r="D51" s="149">
        <v>70</v>
      </c>
      <c r="E51" s="149">
        <v>61</v>
      </c>
      <c r="F51" s="152">
        <v>58</v>
      </c>
      <c r="G51" s="149">
        <v>58</v>
      </c>
      <c r="H51" s="149">
        <v>59</v>
      </c>
      <c r="I51" s="149">
        <v>61</v>
      </c>
      <c r="J51" s="150">
        <v>57</v>
      </c>
      <c r="K51" s="92">
        <f>VLOOKUP(A51,'[1]District Growth'!$A:$J,5,FALSE)</f>
        <v>63</v>
      </c>
      <c r="L51" s="32">
        <f>VLOOKUP(A51,'[2]District Growth'!$A:$K,6,FALSE)</f>
        <v>51</v>
      </c>
      <c r="M51" s="36">
        <f t="shared" si="2"/>
        <v>-12</v>
      </c>
      <c r="N51" s="38">
        <f t="shared" si="3"/>
        <v>-0.19047619047619047</v>
      </c>
    </row>
    <row r="52" spans="1:14" s="14" customFormat="1" ht="15.95" customHeight="1" x14ac:dyDescent="0.25">
      <c r="A52" s="242">
        <v>2193</v>
      </c>
      <c r="B52" s="153" t="s">
        <v>1083</v>
      </c>
      <c r="C52" s="152">
        <v>35</v>
      </c>
      <c r="D52" s="149">
        <v>29</v>
      </c>
      <c r="E52" s="149">
        <v>27</v>
      </c>
      <c r="F52" s="152">
        <v>24</v>
      </c>
      <c r="G52" s="149">
        <v>22</v>
      </c>
      <c r="H52" s="149">
        <v>20</v>
      </c>
      <c r="I52" s="149">
        <v>19</v>
      </c>
      <c r="J52" s="150">
        <v>17</v>
      </c>
      <c r="K52" s="92">
        <f>VLOOKUP(A52,'[1]District Growth'!$A:$J,5,FALSE)</f>
        <v>15</v>
      </c>
      <c r="L52" s="32">
        <f>VLOOKUP(A52,'[2]District Growth'!$A:$K,6,FALSE)</f>
        <v>12</v>
      </c>
      <c r="M52" s="36">
        <f t="shared" si="2"/>
        <v>-3</v>
      </c>
      <c r="N52" s="38">
        <f t="shared" si="3"/>
        <v>-0.19999999999999996</v>
      </c>
    </row>
    <row r="53" spans="1:14" s="14" customFormat="1" ht="15" customHeight="1" x14ac:dyDescent="0.25">
      <c r="A53" s="242">
        <v>2208</v>
      </c>
      <c r="B53" s="153" t="s">
        <v>1050</v>
      </c>
      <c r="C53" s="152">
        <v>41</v>
      </c>
      <c r="D53" s="149">
        <v>46</v>
      </c>
      <c r="E53" s="149">
        <v>49</v>
      </c>
      <c r="F53" s="152">
        <v>54</v>
      </c>
      <c r="G53" s="149">
        <v>56</v>
      </c>
      <c r="H53" s="149">
        <v>50</v>
      </c>
      <c r="I53" s="149">
        <v>58</v>
      </c>
      <c r="J53" s="150">
        <v>59</v>
      </c>
      <c r="K53" s="92">
        <f>VLOOKUP(A53,'[1]District Growth'!$A:$J,5,FALSE)</f>
        <v>49</v>
      </c>
      <c r="L53" s="32">
        <f>VLOOKUP(A53,'[2]District Growth'!$A:$K,6,FALSE)</f>
        <v>37</v>
      </c>
      <c r="M53" s="36">
        <f t="shared" si="2"/>
        <v>-12</v>
      </c>
      <c r="N53" s="38">
        <f t="shared" si="3"/>
        <v>-0.24489795918367352</v>
      </c>
    </row>
    <row r="54" spans="1:14" s="14" customFormat="1" x14ac:dyDescent="0.25">
      <c r="A54" s="242"/>
      <c r="B54" s="76" t="s">
        <v>58</v>
      </c>
      <c r="C54" s="152">
        <v>19</v>
      </c>
      <c r="D54" s="149">
        <v>21</v>
      </c>
      <c r="E54" s="149">
        <v>18</v>
      </c>
      <c r="F54" s="152">
        <v>18</v>
      </c>
      <c r="G54" s="149">
        <v>18</v>
      </c>
      <c r="H54" s="149">
        <v>19</v>
      </c>
      <c r="I54" s="149">
        <v>17</v>
      </c>
      <c r="J54" s="150">
        <v>14</v>
      </c>
      <c r="K54" s="92"/>
      <c r="L54" s="56"/>
      <c r="M54" s="36"/>
      <c r="N54" s="38"/>
    </row>
    <row r="55" spans="1:14" s="14" customFormat="1" ht="15" customHeight="1" x14ac:dyDescent="0.25">
      <c r="A55" s="59"/>
      <c r="B55" s="76" t="s">
        <v>1086</v>
      </c>
      <c r="C55" s="152">
        <v>17</v>
      </c>
      <c r="D55" s="149">
        <v>5</v>
      </c>
      <c r="E55" s="32"/>
      <c r="F55" s="32"/>
      <c r="G55" s="32"/>
      <c r="H55" s="32"/>
      <c r="I55" s="32"/>
      <c r="J55" s="149"/>
      <c r="K55" s="149"/>
      <c r="L55" s="83"/>
      <c r="M55" s="56"/>
      <c r="N55" s="241"/>
    </row>
    <row r="56" spans="1:14" s="14" customFormat="1" ht="15" customHeight="1" x14ac:dyDescent="0.25">
      <c r="A56" s="59"/>
      <c r="B56" s="76" t="s">
        <v>1087</v>
      </c>
      <c r="C56" s="152">
        <v>30</v>
      </c>
      <c r="D56" s="149">
        <v>28</v>
      </c>
      <c r="E56" s="149">
        <v>28</v>
      </c>
      <c r="F56" s="152">
        <v>31</v>
      </c>
      <c r="G56" s="149">
        <v>23</v>
      </c>
      <c r="H56" s="149">
        <v>59</v>
      </c>
      <c r="I56" s="32"/>
      <c r="J56" s="149"/>
      <c r="K56" s="149"/>
      <c r="L56" s="32"/>
      <c r="M56" s="32"/>
      <c r="N56" s="241"/>
    </row>
    <row r="57" spans="1:14" s="14" customFormat="1" ht="15" customHeight="1" x14ac:dyDescent="0.25">
      <c r="A57" s="59"/>
      <c r="B57" s="76" t="s">
        <v>1088</v>
      </c>
      <c r="C57" s="152">
        <v>26</v>
      </c>
      <c r="D57" s="149">
        <v>25</v>
      </c>
      <c r="E57" s="149">
        <v>21</v>
      </c>
      <c r="F57" s="152">
        <v>21</v>
      </c>
      <c r="G57" s="149">
        <v>22</v>
      </c>
      <c r="H57" s="149">
        <v>21</v>
      </c>
      <c r="I57" s="149">
        <v>20</v>
      </c>
      <c r="J57" s="149"/>
      <c r="K57" s="149"/>
      <c r="L57" s="32"/>
      <c r="M57" s="32"/>
      <c r="N57" s="241"/>
    </row>
    <row r="58" spans="1:14" s="3" customFormat="1" x14ac:dyDescent="0.2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s="3" customFormat="1" x14ac:dyDescent="0.25">
      <c r="A59" s="24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8"/>
    </row>
    <row r="60" spans="1:14" s="14" customFormat="1" ht="15" customHeight="1" x14ac:dyDescent="0.25">
      <c r="A60" s="59"/>
      <c r="B60" s="154" t="s">
        <v>85</v>
      </c>
      <c r="C60" s="32">
        <f t="shared" ref="C60:I60" si="4">SUM(C3:C59)</f>
        <v>2860</v>
      </c>
      <c r="D60" s="43">
        <f t="shared" si="4"/>
        <v>2866</v>
      </c>
      <c r="E60" s="156">
        <f t="shared" si="4"/>
        <v>2760</v>
      </c>
      <c r="F60" s="156">
        <f t="shared" si="4"/>
        <v>2752</v>
      </c>
      <c r="G60" s="43">
        <f t="shared" si="4"/>
        <v>2757</v>
      </c>
      <c r="H60" s="156">
        <f t="shared" si="4"/>
        <v>2687</v>
      </c>
      <c r="I60" s="156">
        <f t="shared" si="4"/>
        <v>2629</v>
      </c>
      <c r="J60" s="156">
        <v>2474</v>
      </c>
      <c r="K60" s="156">
        <f>SUM(K3:K59)</f>
        <v>2346</v>
      </c>
      <c r="L60" s="156">
        <f>SUM(L3:L59)</f>
        <v>2285</v>
      </c>
      <c r="M60" s="32">
        <f>SUM(M3:M59)</f>
        <v>-61</v>
      </c>
      <c r="N60" s="38">
        <f>(L60/K60)-1</f>
        <v>-2.6001705029838007E-2</v>
      </c>
    </row>
    <row r="61" spans="1:14" s="14" customFormat="1" ht="15" customHeight="1" x14ac:dyDescent="0.25">
      <c r="A61" s="59"/>
      <c r="C61" s="32"/>
      <c r="D61" s="32">
        <f>D60-C60</f>
        <v>6</v>
      </c>
      <c r="E61" s="32">
        <f t="shared" ref="E61:L61" si="5">E60-D60</f>
        <v>-106</v>
      </c>
      <c r="F61" s="32">
        <f t="shared" si="5"/>
        <v>-8</v>
      </c>
      <c r="G61" s="32">
        <f t="shared" si="5"/>
        <v>5</v>
      </c>
      <c r="H61" s="32">
        <f t="shared" si="5"/>
        <v>-70</v>
      </c>
      <c r="I61" s="32">
        <f t="shared" si="5"/>
        <v>-58</v>
      </c>
      <c r="J61" s="32">
        <f t="shared" si="5"/>
        <v>-155</v>
      </c>
      <c r="K61" s="32">
        <f t="shared" si="5"/>
        <v>-128</v>
      </c>
      <c r="L61" s="32">
        <f t="shared" si="5"/>
        <v>-61</v>
      </c>
      <c r="M61" s="32"/>
      <c r="N61" s="32"/>
    </row>
    <row r="62" spans="1:14" s="14" customFormat="1" ht="15" customHeight="1" x14ac:dyDescent="0.25">
      <c r="A62" s="59"/>
      <c r="B62" s="157" t="s">
        <v>15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s="3" customFormat="1" x14ac:dyDescent="0.25">
      <c r="A63" s="24"/>
      <c r="B63" s="158" t="s">
        <v>16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s="3" customFormat="1" x14ac:dyDescent="0.25">
      <c r="A64" s="24"/>
      <c r="B64" s="159" t="s">
        <v>17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5" s="3" customFormat="1" x14ac:dyDescent="0.25">
      <c r="A65" s="24"/>
      <c r="B65" s="160" t="s">
        <v>18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5" s="3" customFormat="1" x14ac:dyDescent="0.25">
      <c r="A66" s="24"/>
      <c r="B66" s="161" t="s">
        <v>19</v>
      </c>
      <c r="C66" s="243"/>
      <c r="D66" s="244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5" s="3" customFormat="1" x14ac:dyDescent="0.25">
      <c r="A67" s="24"/>
      <c r="B67" s="163" t="s">
        <v>20</v>
      </c>
      <c r="C67" s="245"/>
      <c r="D67" s="246"/>
    </row>
    <row r="68" spans="1:15" s="3" customFormat="1" x14ac:dyDescent="0.25">
      <c r="A68" s="24"/>
    </row>
    <row r="69" spans="1:15" s="2" customFormat="1" x14ac:dyDescent="0.25"/>
    <row r="70" spans="1:15" x14ac:dyDescent="0.3">
      <c r="O70"/>
    </row>
    <row r="71" spans="1:15" s="3" customFormat="1" ht="15.75" x14ac:dyDescent="0.3">
      <c r="O71" s="44"/>
    </row>
    <row r="72" spans="1:15" s="3" customFormat="1" ht="15.75" x14ac:dyDescent="0.3">
      <c r="O72" s="44"/>
    </row>
  </sheetData>
  <sortState xmlns:xlrd2="http://schemas.microsoft.com/office/spreadsheetml/2017/richdata2" ref="A3:N57">
    <sortCondition descending="1" ref="N3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59999389629810485"/>
  </sheetPr>
  <dimension ref="A1:XFA91"/>
  <sheetViews>
    <sheetView workbookViewId="0"/>
  </sheetViews>
  <sheetFormatPr defaultRowHeight="15" x14ac:dyDescent="0.3"/>
  <cols>
    <col min="2" max="2" width="42.125" customWidth="1"/>
    <col min="3" max="9" width="8.5" customWidth="1"/>
    <col min="10" max="10" width="7.875" customWidth="1"/>
    <col min="11" max="11" width="8.5" customWidth="1"/>
    <col min="12" max="12" width="10" customWidth="1"/>
    <col min="13" max="14" width="8.5" customWidth="1"/>
    <col min="15" max="15" width="8.5" style="44" customWidth="1"/>
    <col min="16" max="16" width="10.5" customWidth="1"/>
  </cols>
  <sheetData>
    <row r="1" spans="1:14" s="3" customFormat="1" x14ac:dyDescent="0.25">
      <c r="A1" s="14"/>
      <c r="B1" s="55" t="s">
        <v>1089</v>
      </c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14" customFormat="1" ht="15" customHeight="1" x14ac:dyDescent="0.25">
      <c r="A3" s="96">
        <v>2230</v>
      </c>
      <c r="B3" s="71" t="s">
        <v>1090</v>
      </c>
      <c r="C3" s="152">
        <v>62</v>
      </c>
      <c r="D3" s="149">
        <v>62</v>
      </c>
      <c r="E3" s="149">
        <v>66</v>
      </c>
      <c r="F3" s="152">
        <v>61</v>
      </c>
      <c r="G3" s="149">
        <v>61</v>
      </c>
      <c r="H3" s="149">
        <v>77</v>
      </c>
      <c r="I3" s="149">
        <v>85</v>
      </c>
      <c r="J3" s="150">
        <v>86</v>
      </c>
      <c r="K3" s="92">
        <f>VLOOKUP(A3,'[1]District Growth'!$A:$J,5,FALSE)</f>
        <v>83</v>
      </c>
      <c r="L3" s="32">
        <f>VLOOKUP(A3,'[2]District Growth'!$A:$K,6,FALSE)</f>
        <v>101</v>
      </c>
      <c r="M3" s="36">
        <f t="shared" ref="M3:M34" si="0">L3-K3</f>
        <v>18</v>
      </c>
      <c r="N3" s="38">
        <f t="shared" ref="N3:N34" si="1">(L3/K3)-1</f>
        <v>0.2168674698795181</v>
      </c>
    </row>
    <row r="4" spans="1:14" s="14" customFormat="1" ht="15" customHeight="1" x14ac:dyDescent="0.25">
      <c r="A4" s="96">
        <v>2242</v>
      </c>
      <c r="B4" s="71" t="s">
        <v>1116</v>
      </c>
      <c r="C4" s="152">
        <v>20</v>
      </c>
      <c r="D4" s="149">
        <v>21</v>
      </c>
      <c r="E4" s="149">
        <v>21</v>
      </c>
      <c r="F4" s="152">
        <v>21</v>
      </c>
      <c r="G4" s="149">
        <v>18</v>
      </c>
      <c r="H4" s="149">
        <v>15</v>
      </c>
      <c r="I4" s="149">
        <v>15</v>
      </c>
      <c r="J4" s="150">
        <v>17</v>
      </c>
      <c r="K4" s="92">
        <f>VLOOKUP(A4,'[1]District Growth'!$A:$J,5,FALSE)</f>
        <v>16</v>
      </c>
      <c r="L4" s="32">
        <f>VLOOKUP(A4,'[2]District Growth'!$A:$K,6,FALSE)</f>
        <v>18</v>
      </c>
      <c r="M4" s="36">
        <f t="shared" si="0"/>
        <v>2</v>
      </c>
      <c r="N4" s="38">
        <f t="shared" si="1"/>
        <v>0.125</v>
      </c>
    </row>
    <row r="5" spans="1:14" s="14" customFormat="1" ht="15" customHeight="1" x14ac:dyDescent="0.25">
      <c r="A5" s="96">
        <v>2228</v>
      </c>
      <c r="B5" s="71" t="s">
        <v>1113</v>
      </c>
      <c r="C5" s="152">
        <v>28</v>
      </c>
      <c r="D5" s="149">
        <v>28</v>
      </c>
      <c r="E5" s="149">
        <v>24</v>
      </c>
      <c r="F5" s="152">
        <v>30</v>
      </c>
      <c r="G5" s="149">
        <v>22</v>
      </c>
      <c r="H5" s="149">
        <v>26</v>
      </c>
      <c r="I5" s="149">
        <v>28</v>
      </c>
      <c r="J5" s="150">
        <v>24</v>
      </c>
      <c r="K5" s="92">
        <f>VLOOKUP(A5,'[1]District Growth'!$A:$J,5,FALSE)</f>
        <v>24</v>
      </c>
      <c r="L5" s="32">
        <f>VLOOKUP(A5,'[2]District Growth'!$A:$K,6,FALSE)</f>
        <v>27</v>
      </c>
      <c r="M5" s="36">
        <f t="shared" si="0"/>
        <v>3</v>
      </c>
      <c r="N5" s="38">
        <f t="shared" si="1"/>
        <v>0.125</v>
      </c>
    </row>
    <row r="6" spans="1:14" s="14" customFormat="1" ht="15" customHeight="1" x14ac:dyDescent="0.25">
      <c r="A6" s="96">
        <v>2268</v>
      </c>
      <c r="B6" s="71" t="s">
        <v>1110</v>
      </c>
      <c r="C6" s="152">
        <v>91</v>
      </c>
      <c r="D6" s="149">
        <v>87</v>
      </c>
      <c r="E6" s="149">
        <v>81</v>
      </c>
      <c r="F6" s="152">
        <v>81</v>
      </c>
      <c r="G6" s="149">
        <v>85</v>
      </c>
      <c r="H6" s="149">
        <v>86</v>
      </c>
      <c r="I6" s="149">
        <v>89</v>
      </c>
      <c r="J6" s="150">
        <v>88</v>
      </c>
      <c r="K6" s="92">
        <f>VLOOKUP(A6,'[1]District Growth'!$A:$J,5,FALSE)</f>
        <v>88</v>
      </c>
      <c r="L6" s="32">
        <f>VLOOKUP(A6,'[2]District Growth'!$A:$K,6,FALSE)</f>
        <v>98</v>
      </c>
      <c r="M6" s="36">
        <f t="shared" si="0"/>
        <v>10</v>
      </c>
      <c r="N6" s="38">
        <f t="shared" si="1"/>
        <v>0.11363636363636354</v>
      </c>
    </row>
    <row r="7" spans="1:14" s="14" customFormat="1" ht="15" customHeight="1" x14ac:dyDescent="0.25">
      <c r="A7" s="96">
        <v>52102</v>
      </c>
      <c r="B7" s="71" t="s">
        <v>1095</v>
      </c>
      <c r="C7" s="152">
        <v>50</v>
      </c>
      <c r="D7" s="149">
        <v>50</v>
      </c>
      <c r="E7" s="149">
        <v>52</v>
      </c>
      <c r="F7" s="152">
        <v>63</v>
      </c>
      <c r="G7" s="149">
        <v>58</v>
      </c>
      <c r="H7" s="149">
        <v>64</v>
      </c>
      <c r="I7" s="149">
        <v>69</v>
      </c>
      <c r="J7" s="150">
        <v>64</v>
      </c>
      <c r="K7" s="92">
        <f>VLOOKUP(A7,'[1]District Growth'!$A:$J,5,FALSE)</f>
        <v>68</v>
      </c>
      <c r="L7" s="32">
        <f>VLOOKUP(A7,'[2]District Growth'!$A:$K,6,FALSE)</f>
        <v>75</v>
      </c>
      <c r="M7" s="36">
        <f t="shared" si="0"/>
        <v>7</v>
      </c>
      <c r="N7" s="38">
        <f t="shared" si="1"/>
        <v>0.10294117647058831</v>
      </c>
    </row>
    <row r="8" spans="1:14" s="14" customFormat="1" ht="15" customHeight="1" x14ac:dyDescent="0.25">
      <c r="A8" s="96">
        <v>26166</v>
      </c>
      <c r="B8" s="71" t="s">
        <v>1094</v>
      </c>
      <c r="C8" s="152">
        <v>55</v>
      </c>
      <c r="D8" s="149">
        <v>55</v>
      </c>
      <c r="E8" s="149">
        <v>57</v>
      </c>
      <c r="F8" s="152">
        <v>62</v>
      </c>
      <c r="G8" s="149">
        <v>66</v>
      </c>
      <c r="H8" s="149">
        <v>68</v>
      </c>
      <c r="I8" s="149">
        <v>74</v>
      </c>
      <c r="J8" s="150">
        <v>71</v>
      </c>
      <c r="K8" s="92">
        <f>VLOOKUP(A8,'[1]District Growth'!$A:$J,5,FALSE)</f>
        <v>74</v>
      </c>
      <c r="L8" s="32">
        <f>VLOOKUP(A8,'[2]District Growth'!$A:$K,6,FALSE)</f>
        <v>80</v>
      </c>
      <c r="M8" s="36">
        <f t="shared" si="0"/>
        <v>6</v>
      </c>
      <c r="N8" s="38">
        <f t="shared" si="1"/>
        <v>8.1081081081081141E-2</v>
      </c>
    </row>
    <row r="9" spans="1:14" s="14" customFormat="1" ht="15" customHeight="1" x14ac:dyDescent="0.25">
      <c r="A9" s="96">
        <v>2232</v>
      </c>
      <c r="B9" s="71" t="s">
        <v>1104</v>
      </c>
      <c r="C9" s="152">
        <v>113</v>
      </c>
      <c r="D9" s="149">
        <v>108</v>
      </c>
      <c r="E9" s="149">
        <v>101</v>
      </c>
      <c r="F9" s="152">
        <v>107</v>
      </c>
      <c r="G9" s="149">
        <v>99</v>
      </c>
      <c r="H9" s="149">
        <v>101</v>
      </c>
      <c r="I9" s="149">
        <v>102</v>
      </c>
      <c r="J9" s="150">
        <v>105</v>
      </c>
      <c r="K9" s="92">
        <f>VLOOKUP(A9,'[1]District Growth'!$A:$J,5,FALSE)</f>
        <v>93</v>
      </c>
      <c r="L9" s="32">
        <f>VLOOKUP(A9,'[2]District Growth'!$A:$K,6,FALSE)</f>
        <v>100</v>
      </c>
      <c r="M9" s="36">
        <f t="shared" si="0"/>
        <v>7</v>
      </c>
      <c r="N9" s="38">
        <f t="shared" si="1"/>
        <v>7.5268817204301008E-2</v>
      </c>
    </row>
    <row r="10" spans="1:14" s="14" customFormat="1" ht="15" customHeight="1" x14ac:dyDescent="0.25">
      <c r="A10" s="96">
        <v>2280</v>
      </c>
      <c r="B10" s="71" t="s">
        <v>1093</v>
      </c>
      <c r="C10" s="152">
        <v>29</v>
      </c>
      <c r="D10" s="149">
        <v>31</v>
      </c>
      <c r="E10" s="149">
        <v>30</v>
      </c>
      <c r="F10" s="152">
        <v>27</v>
      </c>
      <c r="G10" s="149">
        <v>24</v>
      </c>
      <c r="H10" s="149">
        <v>30</v>
      </c>
      <c r="I10" s="149">
        <v>33</v>
      </c>
      <c r="J10" s="150">
        <v>29</v>
      </c>
      <c r="K10" s="92">
        <f>VLOOKUP(A10,'[1]District Growth'!$A:$J,5,FALSE)</f>
        <v>28</v>
      </c>
      <c r="L10" s="32">
        <f>VLOOKUP(A10,'[2]District Growth'!$A:$K,6,FALSE)</f>
        <v>30</v>
      </c>
      <c r="M10" s="36">
        <f t="shared" si="0"/>
        <v>2</v>
      </c>
      <c r="N10" s="38">
        <f t="shared" si="1"/>
        <v>7.1428571428571397E-2</v>
      </c>
    </row>
    <row r="11" spans="1:14" s="14" customFormat="1" ht="15" customHeight="1" x14ac:dyDescent="0.25">
      <c r="A11" s="96">
        <v>2244</v>
      </c>
      <c r="B11" s="71" t="s">
        <v>1099</v>
      </c>
      <c r="C11" s="152">
        <v>26</v>
      </c>
      <c r="D11" s="149">
        <v>27</v>
      </c>
      <c r="E11" s="149">
        <v>26</v>
      </c>
      <c r="F11" s="152">
        <v>27</v>
      </c>
      <c r="G11" s="149">
        <v>27</v>
      </c>
      <c r="H11" s="149">
        <v>29</v>
      </c>
      <c r="I11" s="149">
        <v>26</v>
      </c>
      <c r="J11" s="150">
        <v>25</v>
      </c>
      <c r="K11" s="92">
        <f>VLOOKUP(A11,'[1]District Growth'!$A:$J,5,FALSE)</f>
        <v>28</v>
      </c>
      <c r="L11" s="32">
        <f>VLOOKUP(A11,'[2]District Growth'!$A:$K,6,FALSE)</f>
        <v>30</v>
      </c>
      <c r="M11" s="36">
        <f t="shared" si="0"/>
        <v>2</v>
      </c>
      <c r="N11" s="38">
        <f t="shared" si="1"/>
        <v>7.1428571428571397E-2</v>
      </c>
    </row>
    <row r="12" spans="1:14" s="14" customFormat="1" ht="15" customHeight="1" x14ac:dyDescent="0.25">
      <c r="A12" s="96">
        <v>2266</v>
      </c>
      <c r="B12" s="71" t="s">
        <v>1091</v>
      </c>
      <c r="C12" s="152">
        <v>70</v>
      </c>
      <c r="D12" s="149">
        <v>66</v>
      </c>
      <c r="E12" s="149">
        <v>65</v>
      </c>
      <c r="F12" s="152">
        <v>57</v>
      </c>
      <c r="G12" s="149">
        <v>60</v>
      </c>
      <c r="H12" s="149">
        <v>55</v>
      </c>
      <c r="I12" s="149">
        <v>49</v>
      </c>
      <c r="J12" s="150">
        <v>40</v>
      </c>
      <c r="K12" s="92">
        <f>VLOOKUP(A12,'[1]District Growth'!$A:$J,5,FALSE)</f>
        <v>36</v>
      </c>
      <c r="L12" s="32">
        <f>VLOOKUP(A12,'[2]District Growth'!$A:$K,6,FALSE)</f>
        <v>38</v>
      </c>
      <c r="M12" s="36">
        <f t="shared" si="0"/>
        <v>2</v>
      </c>
      <c r="N12" s="38">
        <f t="shared" si="1"/>
        <v>5.555555555555558E-2</v>
      </c>
    </row>
    <row r="13" spans="1:14" s="14" customFormat="1" ht="15" customHeight="1" x14ac:dyDescent="0.25">
      <c r="A13" s="96">
        <v>2254</v>
      </c>
      <c r="B13" s="71" t="s">
        <v>1102</v>
      </c>
      <c r="C13" s="152">
        <v>43</v>
      </c>
      <c r="D13" s="149">
        <v>41</v>
      </c>
      <c r="E13" s="149">
        <v>39</v>
      </c>
      <c r="F13" s="152">
        <v>42</v>
      </c>
      <c r="G13" s="149">
        <v>42</v>
      </c>
      <c r="H13" s="149">
        <v>41</v>
      </c>
      <c r="I13" s="149">
        <v>43</v>
      </c>
      <c r="J13" s="150">
        <v>40</v>
      </c>
      <c r="K13" s="92">
        <f>VLOOKUP(A13,'[1]District Growth'!$A:$J,5,FALSE)</f>
        <v>38</v>
      </c>
      <c r="L13" s="32">
        <f>VLOOKUP(A13,'[2]District Growth'!$A:$K,6,FALSE)</f>
        <v>40</v>
      </c>
      <c r="M13" s="36">
        <f t="shared" si="0"/>
        <v>2</v>
      </c>
      <c r="N13" s="38">
        <f t="shared" si="1"/>
        <v>5.2631578947368363E-2</v>
      </c>
    </row>
    <row r="14" spans="1:14" s="14" customFormat="1" ht="15" customHeight="1" x14ac:dyDescent="0.25">
      <c r="A14" s="96">
        <v>64957</v>
      </c>
      <c r="B14" s="71" t="s">
        <v>1098</v>
      </c>
      <c r="C14" s="152">
        <v>18</v>
      </c>
      <c r="D14" s="149">
        <v>20</v>
      </c>
      <c r="E14" s="149">
        <v>19</v>
      </c>
      <c r="F14" s="152">
        <v>19</v>
      </c>
      <c r="G14" s="149">
        <v>23</v>
      </c>
      <c r="H14" s="149">
        <v>21</v>
      </c>
      <c r="I14" s="149">
        <v>23</v>
      </c>
      <c r="J14" s="150">
        <v>25</v>
      </c>
      <c r="K14" s="92">
        <f>VLOOKUP(A14,'[1]District Growth'!$A:$J,5,FALSE)</f>
        <v>22</v>
      </c>
      <c r="L14" s="32">
        <f>VLOOKUP(A14,'[2]District Growth'!$A:$K,6,FALSE)</f>
        <v>23</v>
      </c>
      <c r="M14" s="36">
        <f t="shared" si="0"/>
        <v>1</v>
      </c>
      <c r="N14" s="38">
        <f t="shared" si="1"/>
        <v>4.5454545454545414E-2</v>
      </c>
    </row>
    <row r="15" spans="1:14" s="14" customFormat="1" ht="15" customHeight="1" x14ac:dyDescent="0.25">
      <c r="A15" s="96">
        <v>2258</v>
      </c>
      <c r="B15" s="71" t="s">
        <v>1120</v>
      </c>
      <c r="C15" s="152">
        <v>23</v>
      </c>
      <c r="D15" s="149">
        <v>27</v>
      </c>
      <c r="E15" s="149">
        <v>27</v>
      </c>
      <c r="F15" s="152">
        <v>27</v>
      </c>
      <c r="G15" s="149">
        <v>29</v>
      </c>
      <c r="H15" s="149">
        <v>28</v>
      </c>
      <c r="I15" s="149">
        <v>27</v>
      </c>
      <c r="J15" s="150">
        <v>25</v>
      </c>
      <c r="K15" s="92">
        <f>VLOOKUP(A15,'[1]District Growth'!$A:$J,5,FALSE)</f>
        <v>25</v>
      </c>
      <c r="L15" s="32">
        <f>VLOOKUP(A15,'[2]District Growth'!$A:$K,6,FALSE)</f>
        <v>26</v>
      </c>
      <c r="M15" s="36">
        <f t="shared" si="0"/>
        <v>1</v>
      </c>
      <c r="N15" s="38">
        <f t="shared" si="1"/>
        <v>4.0000000000000036E-2</v>
      </c>
    </row>
    <row r="16" spans="1:14" s="14" customFormat="1" ht="15" customHeight="1" x14ac:dyDescent="0.25">
      <c r="A16" s="96">
        <v>27794</v>
      </c>
      <c r="B16" s="71" t="s">
        <v>1109</v>
      </c>
      <c r="C16" s="152">
        <v>139</v>
      </c>
      <c r="D16" s="149">
        <v>142</v>
      </c>
      <c r="E16" s="149">
        <v>153</v>
      </c>
      <c r="F16" s="152">
        <v>160</v>
      </c>
      <c r="G16" s="149">
        <v>170</v>
      </c>
      <c r="H16" s="149">
        <v>170</v>
      </c>
      <c r="I16" s="149">
        <v>179</v>
      </c>
      <c r="J16" s="150">
        <v>189</v>
      </c>
      <c r="K16" s="92">
        <f>VLOOKUP(A16,'[1]District Growth'!$A:$J,5,FALSE)</f>
        <v>194</v>
      </c>
      <c r="L16" s="32">
        <f>VLOOKUP(A16,'[2]District Growth'!$A:$K,6,FALSE)</f>
        <v>200</v>
      </c>
      <c r="M16" s="36">
        <f t="shared" si="0"/>
        <v>6</v>
      </c>
      <c r="N16" s="38">
        <f t="shared" si="1"/>
        <v>3.0927835051546282E-2</v>
      </c>
    </row>
    <row r="17" spans="1:14" s="14" customFormat="1" ht="15" customHeight="1" x14ac:dyDescent="0.25">
      <c r="A17" s="96">
        <v>2269</v>
      </c>
      <c r="B17" s="71" t="s">
        <v>1101</v>
      </c>
      <c r="C17" s="152">
        <v>49</v>
      </c>
      <c r="D17" s="149">
        <v>42</v>
      </c>
      <c r="E17" s="149">
        <v>41</v>
      </c>
      <c r="F17" s="152">
        <v>43</v>
      </c>
      <c r="G17" s="149">
        <v>34</v>
      </c>
      <c r="H17" s="149">
        <v>40</v>
      </c>
      <c r="I17" s="149">
        <v>36</v>
      </c>
      <c r="J17" s="150">
        <v>37</v>
      </c>
      <c r="K17" s="92">
        <f>VLOOKUP(A17,'[1]District Growth'!$A:$J,5,FALSE)</f>
        <v>36</v>
      </c>
      <c r="L17" s="32">
        <f>VLOOKUP(A17,'[2]District Growth'!$A:$K,6,FALSE)</f>
        <v>37</v>
      </c>
      <c r="M17" s="36">
        <f t="shared" si="0"/>
        <v>1</v>
      </c>
      <c r="N17" s="38">
        <f t="shared" si="1"/>
        <v>2.7777777777777679E-2</v>
      </c>
    </row>
    <row r="18" spans="1:14" s="14" customFormat="1" ht="15" customHeight="1" x14ac:dyDescent="0.25">
      <c r="A18" s="96">
        <v>2264</v>
      </c>
      <c r="B18" s="71" t="s">
        <v>1100</v>
      </c>
      <c r="C18" s="152">
        <v>117</v>
      </c>
      <c r="D18" s="149">
        <v>112</v>
      </c>
      <c r="E18" s="149">
        <v>112</v>
      </c>
      <c r="F18" s="152">
        <v>99</v>
      </c>
      <c r="G18" s="149">
        <v>79</v>
      </c>
      <c r="H18" s="149">
        <v>77</v>
      </c>
      <c r="I18" s="149">
        <v>69</v>
      </c>
      <c r="J18" s="150">
        <v>66</v>
      </c>
      <c r="K18" s="92">
        <f>VLOOKUP(A18,'[1]District Growth'!$A:$J,5,FALSE)</f>
        <v>67</v>
      </c>
      <c r="L18" s="32">
        <f>VLOOKUP(A18,'[2]District Growth'!$A:$K,6,FALSE)</f>
        <v>68</v>
      </c>
      <c r="M18" s="36">
        <f t="shared" si="0"/>
        <v>1</v>
      </c>
      <c r="N18" s="38">
        <f t="shared" si="1"/>
        <v>1.4925373134328401E-2</v>
      </c>
    </row>
    <row r="19" spans="1:14" s="14" customFormat="1" ht="15" customHeight="1" x14ac:dyDescent="0.25">
      <c r="A19" s="96">
        <v>23161</v>
      </c>
      <c r="B19" s="72" t="s">
        <v>1128</v>
      </c>
      <c r="C19" s="152">
        <v>47</v>
      </c>
      <c r="D19" s="149">
        <v>47</v>
      </c>
      <c r="E19" s="149">
        <v>44</v>
      </c>
      <c r="F19" s="152">
        <v>40</v>
      </c>
      <c r="G19" s="149">
        <v>41</v>
      </c>
      <c r="H19" s="149">
        <v>42</v>
      </c>
      <c r="I19" s="149">
        <v>38</v>
      </c>
      <c r="J19" s="150">
        <v>42</v>
      </c>
      <c r="K19" s="92">
        <f>VLOOKUP(A19,'[1]District Growth'!$A:$J,5,FALSE)</f>
        <v>38</v>
      </c>
      <c r="L19" s="32">
        <f>VLOOKUP(A19,'[2]District Growth'!$A:$K,6,FALSE)</f>
        <v>38</v>
      </c>
      <c r="M19" s="36">
        <f t="shared" si="0"/>
        <v>0</v>
      </c>
      <c r="N19" s="38">
        <f t="shared" si="1"/>
        <v>0</v>
      </c>
    </row>
    <row r="20" spans="1:14" s="14" customFormat="1" ht="15" customHeight="1" x14ac:dyDescent="0.25">
      <c r="A20" s="96">
        <v>2238</v>
      </c>
      <c r="B20" s="72" t="s">
        <v>1134</v>
      </c>
      <c r="C20" s="152">
        <v>53</v>
      </c>
      <c r="D20" s="149">
        <v>52</v>
      </c>
      <c r="E20" s="149">
        <v>49</v>
      </c>
      <c r="F20" s="152">
        <v>50</v>
      </c>
      <c r="G20" s="149">
        <v>41</v>
      </c>
      <c r="H20" s="149">
        <v>41</v>
      </c>
      <c r="I20" s="149">
        <v>34</v>
      </c>
      <c r="J20" s="150">
        <v>30</v>
      </c>
      <c r="K20" s="92">
        <f>VLOOKUP(A20,'[1]District Growth'!$A:$J,5,FALSE)</f>
        <v>39</v>
      </c>
      <c r="L20" s="32">
        <f>VLOOKUP(A20,'[2]District Growth'!$A:$K,6,FALSE)</f>
        <v>39</v>
      </c>
      <c r="M20" s="36">
        <f t="shared" si="0"/>
        <v>0</v>
      </c>
      <c r="N20" s="38">
        <f t="shared" si="1"/>
        <v>0</v>
      </c>
    </row>
    <row r="21" spans="1:14" s="14" customFormat="1" ht="15" customHeight="1" x14ac:dyDescent="0.25">
      <c r="A21" s="96">
        <v>2229</v>
      </c>
      <c r="B21" s="72" t="s">
        <v>1111</v>
      </c>
      <c r="C21" s="152">
        <v>230</v>
      </c>
      <c r="D21" s="149">
        <v>237</v>
      </c>
      <c r="E21" s="149">
        <v>235</v>
      </c>
      <c r="F21" s="152">
        <v>232</v>
      </c>
      <c r="G21" s="149">
        <v>224</v>
      </c>
      <c r="H21" s="149">
        <v>226</v>
      </c>
      <c r="I21" s="149">
        <v>217</v>
      </c>
      <c r="J21" s="150">
        <v>206</v>
      </c>
      <c r="K21" s="92">
        <f>VLOOKUP(A21,'[1]District Growth'!$A:$J,5,FALSE)</f>
        <v>186</v>
      </c>
      <c r="L21" s="32">
        <f>VLOOKUP(A21,'[2]District Growth'!$A:$K,6,FALSE)</f>
        <v>186</v>
      </c>
      <c r="M21" s="36">
        <f t="shared" si="0"/>
        <v>0</v>
      </c>
      <c r="N21" s="38">
        <f t="shared" si="1"/>
        <v>0</v>
      </c>
    </row>
    <row r="22" spans="1:14" s="14" customFormat="1" ht="15" customHeight="1" x14ac:dyDescent="0.25">
      <c r="A22" s="96">
        <v>2233</v>
      </c>
      <c r="B22" s="72" t="s">
        <v>1114</v>
      </c>
      <c r="C22" s="152">
        <v>14</v>
      </c>
      <c r="D22" s="149">
        <v>8</v>
      </c>
      <c r="E22" s="149">
        <v>11</v>
      </c>
      <c r="F22" s="152">
        <v>11</v>
      </c>
      <c r="G22" s="149">
        <v>10</v>
      </c>
      <c r="H22" s="149">
        <v>10</v>
      </c>
      <c r="I22" s="149">
        <v>10</v>
      </c>
      <c r="J22" s="150">
        <v>11</v>
      </c>
      <c r="K22" s="92">
        <f>VLOOKUP(A22,'[1]District Growth'!$A:$J,5,FALSE)</f>
        <v>12</v>
      </c>
      <c r="L22" s="32">
        <f>VLOOKUP(A22,'[2]District Growth'!$A:$K,6,FALSE)</f>
        <v>12</v>
      </c>
      <c r="M22" s="36">
        <f t="shared" si="0"/>
        <v>0</v>
      </c>
      <c r="N22" s="38">
        <f t="shared" si="1"/>
        <v>0</v>
      </c>
    </row>
    <row r="23" spans="1:14" s="14" customFormat="1" ht="15" customHeight="1" x14ac:dyDescent="0.25">
      <c r="A23" s="96">
        <v>2273</v>
      </c>
      <c r="B23" s="72" t="s">
        <v>1092</v>
      </c>
      <c r="C23" s="152">
        <v>39</v>
      </c>
      <c r="D23" s="149">
        <v>43</v>
      </c>
      <c r="E23" s="149">
        <v>27</v>
      </c>
      <c r="F23" s="152">
        <v>28</v>
      </c>
      <c r="G23" s="149">
        <v>29</v>
      </c>
      <c r="H23" s="149">
        <v>30</v>
      </c>
      <c r="I23" s="149">
        <v>29</v>
      </c>
      <c r="J23" s="150">
        <v>29</v>
      </c>
      <c r="K23" s="92">
        <f>VLOOKUP(A23,'[1]District Growth'!$A:$J,5,FALSE)</f>
        <v>26</v>
      </c>
      <c r="L23" s="32">
        <f>VLOOKUP(A23,'[2]District Growth'!$A:$K,6,FALSE)</f>
        <v>26</v>
      </c>
      <c r="M23" s="36">
        <f t="shared" si="0"/>
        <v>0</v>
      </c>
      <c r="N23" s="38">
        <f t="shared" si="1"/>
        <v>0</v>
      </c>
    </row>
    <row r="24" spans="1:14" s="14" customFormat="1" ht="15" customHeight="1" x14ac:dyDescent="0.25">
      <c r="A24" s="96">
        <v>2235</v>
      </c>
      <c r="B24" s="72" t="s">
        <v>30</v>
      </c>
      <c r="C24" s="152">
        <v>85</v>
      </c>
      <c r="D24" s="149">
        <v>90</v>
      </c>
      <c r="E24" s="149">
        <v>77</v>
      </c>
      <c r="F24" s="152">
        <v>75</v>
      </c>
      <c r="G24" s="149">
        <v>80</v>
      </c>
      <c r="H24" s="149">
        <v>79</v>
      </c>
      <c r="I24" s="149">
        <v>80</v>
      </c>
      <c r="J24" s="150">
        <v>80</v>
      </c>
      <c r="K24" s="92">
        <f>VLOOKUP(A24,'[1]District Growth'!$A:$J,5,FALSE)</f>
        <v>76</v>
      </c>
      <c r="L24" s="32">
        <f>VLOOKUP(A24,'[2]District Growth'!$A:$K,6,FALSE)</f>
        <v>76</v>
      </c>
      <c r="M24" s="36">
        <f t="shared" si="0"/>
        <v>0</v>
      </c>
      <c r="N24" s="38">
        <f t="shared" si="1"/>
        <v>0</v>
      </c>
    </row>
    <row r="25" spans="1:14" s="14" customFormat="1" ht="15" customHeight="1" x14ac:dyDescent="0.25">
      <c r="A25" s="96">
        <v>52535</v>
      </c>
      <c r="B25" s="72" t="s">
        <v>1105</v>
      </c>
      <c r="C25" s="152">
        <v>53</v>
      </c>
      <c r="D25" s="149">
        <v>54</v>
      </c>
      <c r="E25" s="149">
        <v>51</v>
      </c>
      <c r="F25" s="152">
        <v>56</v>
      </c>
      <c r="G25" s="149">
        <v>60</v>
      </c>
      <c r="H25" s="149">
        <v>49</v>
      </c>
      <c r="I25" s="149">
        <v>52</v>
      </c>
      <c r="J25" s="150">
        <v>43</v>
      </c>
      <c r="K25" s="92">
        <f>VLOOKUP(A25,'[1]District Growth'!$A:$J,5,FALSE)</f>
        <v>49</v>
      </c>
      <c r="L25" s="32">
        <f>VLOOKUP(A25,'[2]District Growth'!$A:$K,6,FALSE)</f>
        <v>49</v>
      </c>
      <c r="M25" s="36">
        <f t="shared" si="0"/>
        <v>0</v>
      </c>
      <c r="N25" s="38">
        <f t="shared" si="1"/>
        <v>0</v>
      </c>
    </row>
    <row r="26" spans="1:14" s="14" customFormat="1" ht="15" customHeight="1" x14ac:dyDescent="0.25">
      <c r="A26" s="96">
        <v>2279</v>
      </c>
      <c r="B26" s="72" t="s">
        <v>1103</v>
      </c>
      <c r="C26" s="152">
        <v>39</v>
      </c>
      <c r="D26" s="149">
        <v>39</v>
      </c>
      <c r="E26" s="149">
        <v>39</v>
      </c>
      <c r="F26" s="152">
        <v>36</v>
      </c>
      <c r="G26" s="149">
        <v>43</v>
      </c>
      <c r="H26" s="149">
        <v>44</v>
      </c>
      <c r="I26" s="149">
        <v>46</v>
      </c>
      <c r="J26" s="150">
        <v>41</v>
      </c>
      <c r="K26" s="92">
        <f>VLOOKUP(A26,'[1]District Growth'!$A:$J,5,FALSE)</f>
        <v>38</v>
      </c>
      <c r="L26" s="32">
        <f>VLOOKUP(A26,'[2]District Growth'!$A:$K,6,FALSE)</f>
        <v>38</v>
      </c>
      <c r="M26" s="36">
        <f t="shared" si="0"/>
        <v>0</v>
      </c>
      <c r="N26" s="38">
        <f t="shared" si="1"/>
        <v>0</v>
      </c>
    </row>
    <row r="27" spans="1:14" s="14" customFormat="1" ht="15" customHeight="1" x14ac:dyDescent="0.25">
      <c r="A27" s="96">
        <v>2231</v>
      </c>
      <c r="B27" s="72" t="s">
        <v>1108</v>
      </c>
      <c r="C27" s="152">
        <v>64</v>
      </c>
      <c r="D27" s="149">
        <v>64</v>
      </c>
      <c r="E27" s="149">
        <v>55</v>
      </c>
      <c r="F27" s="152">
        <v>56</v>
      </c>
      <c r="G27" s="149">
        <v>58</v>
      </c>
      <c r="H27" s="149">
        <v>58</v>
      </c>
      <c r="I27" s="149">
        <v>58</v>
      </c>
      <c r="J27" s="150">
        <v>56</v>
      </c>
      <c r="K27" s="92">
        <f>VLOOKUP(A27,'[1]District Growth'!$A:$J,5,FALSE)</f>
        <v>62</v>
      </c>
      <c r="L27" s="32">
        <f>VLOOKUP(A27,'[2]District Growth'!$A:$K,6,FALSE)</f>
        <v>62</v>
      </c>
      <c r="M27" s="36">
        <f t="shared" si="0"/>
        <v>0</v>
      </c>
      <c r="N27" s="38">
        <f t="shared" si="1"/>
        <v>0</v>
      </c>
    </row>
    <row r="28" spans="1:14" s="14" customFormat="1" ht="15" customHeight="1" x14ac:dyDescent="0.25">
      <c r="A28" s="96">
        <v>2243</v>
      </c>
      <c r="B28" s="72" t="s">
        <v>62</v>
      </c>
      <c r="C28" s="152">
        <v>23</v>
      </c>
      <c r="D28" s="149">
        <v>21</v>
      </c>
      <c r="E28" s="149">
        <v>19</v>
      </c>
      <c r="F28" s="152">
        <v>23</v>
      </c>
      <c r="G28" s="149">
        <v>23</v>
      </c>
      <c r="H28" s="149">
        <v>19</v>
      </c>
      <c r="I28" s="149">
        <v>17</v>
      </c>
      <c r="J28" s="150">
        <v>18</v>
      </c>
      <c r="K28" s="92">
        <f>VLOOKUP(A28,'[1]District Growth'!$A:$J,5,FALSE)</f>
        <v>21</v>
      </c>
      <c r="L28" s="32">
        <f>VLOOKUP(A28,'[2]District Growth'!$A:$K,6,FALSE)</f>
        <v>21</v>
      </c>
      <c r="M28" s="36">
        <f t="shared" si="0"/>
        <v>0</v>
      </c>
      <c r="N28" s="38">
        <f t="shared" si="1"/>
        <v>0</v>
      </c>
    </row>
    <row r="29" spans="1:14" s="14" customFormat="1" ht="15" customHeight="1" x14ac:dyDescent="0.25">
      <c r="A29" s="96">
        <v>2256</v>
      </c>
      <c r="B29" s="72" t="s">
        <v>1118</v>
      </c>
      <c r="C29" s="152">
        <v>26</v>
      </c>
      <c r="D29" s="149">
        <v>23</v>
      </c>
      <c r="E29" s="149">
        <v>21</v>
      </c>
      <c r="F29" s="152">
        <v>23</v>
      </c>
      <c r="G29" s="149">
        <v>24</v>
      </c>
      <c r="H29" s="149">
        <v>22</v>
      </c>
      <c r="I29" s="149">
        <v>23</v>
      </c>
      <c r="J29" s="150">
        <v>24</v>
      </c>
      <c r="K29" s="92">
        <f>VLOOKUP(A29,'[1]District Growth'!$A:$J,5,FALSE)</f>
        <v>26</v>
      </c>
      <c r="L29" s="32">
        <f>VLOOKUP(A29,'[2]District Growth'!$A:$K,6,FALSE)</f>
        <v>26</v>
      </c>
      <c r="M29" s="36">
        <f t="shared" si="0"/>
        <v>0</v>
      </c>
      <c r="N29" s="38">
        <f t="shared" si="1"/>
        <v>0</v>
      </c>
    </row>
    <row r="30" spans="1:14" s="14" customFormat="1" ht="15" customHeight="1" x14ac:dyDescent="0.25">
      <c r="A30" s="96">
        <v>2260</v>
      </c>
      <c r="B30" s="72" t="s">
        <v>1122</v>
      </c>
      <c r="C30" s="152">
        <v>22</v>
      </c>
      <c r="D30" s="149">
        <v>18</v>
      </c>
      <c r="E30" s="149">
        <v>19</v>
      </c>
      <c r="F30" s="152">
        <v>19</v>
      </c>
      <c r="G30" s="149">
        <v>19</v>
      </c>
      <c r="H30" s="149">
        <v>25</v>
      </c>
      <c r="I30" s="149">
        <v>21</v>
      </c>
      <c r="J30" s="150">
        <v>23</v>
      </c>
      <c r="K30" s="92">
        <f>VLOOKUP(A30,'[1]District Growth'!$A:$J,5,FALSE)</f>
        <v>22</v>
      </c>
      <c r="L30" s="32">
        <f>VLOOKUP(A30,'[2]District Growth'!$A:$K,6,FALSE)</f>
        <v>22</v>
      </c>
      <c r="M30" s="36">
        <f t="shared" si="0"/>
        <v>0</v>
      </c>
      <c r="N30" s="38">
        <f t="shared" si="1"/>
        <v>0</v>
      </c>
    </row>
    <row r="31" spans="1:14" s="14" customFormat="1" ht="15" customHeight="1" x14ac:dyDescent="0.25">
      <c r="A31" s="96">
        <v>2261</v>
      </c>
      <c r="B31" s="72" t="s">
        <v>1123</v>
      </c>
      <c r="C31" s="152">
        <v>10</v>
      </c>
      <c r="D31" s="149">
        <v>10</v>
      </c>
      <c r="E31" s="149">
        <v>12</v>
      </c>
      <c r="F31" s="152">
        <v>11</v>
      </c>
      <c r="G31" s="149">
        <v>11</v>
      </c>
      <c r="H31" s="149">
        <v>10</v>
      </c>
      <c r="I31" s="149">
        <v>10</v>
      </c>
      <c r="J31" s="150">
        <v>11</v>
      </c>
      <c r="K31" s="92">
        <f>VLOOKUP(A31,'[1]District Growth'!$A:$J,5,FALSE)</f>
        <v>10</v>
      </c>
      <c r="L31" s="32">
        <f>VLOOKUP(A31,'[2]District Growth'!$A:$K,6,FALSE)</f>
        <v>10</v>
      </c>
      <c r="M31" s="36">
        <f t="shared" si="0"/>
        <v>0</v>
      </c>
      <c r="N31" s="38">
        <f t="shared" si="1"/>
        <v>0</v>
      </c>
    </row>
    <row r="32" spans="1:14" s="14" customFormat="1" ht="15" customHeight="1" x14ac:dyDescent="0.25">
      <c r="A32" s="96">
        <v>2241</v>
      </c>
      <c r="B32" s="72" t="s">
        <v>74</v>
      </c>
      <c r="C32" s="152">
        <v>48</v>
      </c>
      <c r="D32" s="149">
        <v>45</v>
      </c>
      <c r="E32" s="149">
        <v>43</v>
      </c>
      <c r="F32" s="152">
        <v>36</v>
      </c>
      <c r="G32" s="149">
        <v>34</v>
      </c>
      <c r="H32" s="149">
        <v>33</v>
      </c>
      <c r="I32" s="149">
        <v>32</v>
      </c>
      <c r="J32" s="150">
        <v>32</v>
      </c>
      <c r="K32" s="92">
        <f>VLOOKUP(A32,'[1]District Growth'!$A:$J,5,FALSE)</f>
        <v>31</v>
      </c>
      <c r="L32" s="32">
        <f>VLOOKUP(A32,'[2]District Growth'!$A:$K,6,FALSE)</f>
        <v>31</v>
      </c>
      <c r="M32" s="36">
        <f t="shared" si="0"/>
        <v>0</v>
      </c>
      <c r="N32" s="38">
        <f t="shared" si="1"/>
        <v>0</v>
      </c>
    </row>
    <row r="33" spans="1:14" s="14" customFormat="1" ht="15" customHeight="1" x14ac:dyDescent="0.25">
      <c r="A33" s="96">
        <v>88514</v>
      </c>
      <c r="B33" s="72" t="s">
        <v>86</v>
      </c>
      <c r="C33" s="32"/>
      <c r="D33" s="149"/>
      <c r="E33" s="32"/>
      <c r="F33" s="32"/>
      <c r="G33" s="32"/>
      <c r="H33" s="32"/>
      <c r="I33" s="149">
        <v>20</v>
      </c>
      <c r="J33" s="150">
        <v>24</v>
      </c>
      <c r="K33" s="92">
        <f>VLOOKUP(A33,'[1]District Growth'!$A:$J,5,FALSE)</f>
        <v>18</v>
      </c>
      <c r="L33" s="32">
        <f>VLOOKUP(A33,'[2]District Growth'!$A:$K,6,FALSE)</f>
        <v>18</v>
      </c>
      <c r="M33" s="36">
        <f t="shared" si="0"/>
        <v>0</v>
      </c>
      <c r="N33" s="38">
        <f t="shared" si="1"/>
        <v>0</v>
      </c>
    </row>
    <row r="34" spans="1:14" s="14" customFormat="1" ht="15" customHeight="1" x14ac:dyDescent="0.25">
      <c r="A34" s="96">
        <v>2250</v>
      </c>
      <c r="B34" s="72" t="s">
        <v>1096</v>
      </c>
      <c r="C34" s="152">
        <v>33</v>
      </c>
      <c r="D34" s="149">
        <v>36</v>
      </c>
      <c r="E34" s="149">
        <v>36</v>
      </c>
      <c r="F34" s="152">
        <v>37</v>
      </c>
      <c r="G34" s="149">
        <v>36</v>
      </c>
      <c r="H34" s="149">
        <v>38</v>
      </c>
      <c r="I34" s="149">
        <v>35</v>
      </c>
      <c r="J34" s="150">
        <v>38</v>
      </c>
      <c r="K34" s="92">
        <f>VLOOKUP(A34,'[1]District Growth'!$A:$J,5,FALSE)</f>
        <v>36</v>
      </c>
      <c r="L34" s="32">
        <f>VLOOKUP(A34,'[2]District Growth'!$A:$K,6,FALSE)</f>
        <v>36</v>
      </c>
      <c r="M34" s="36">
        <f t="shared" si="0"/>
        <v>0</v>
      </c>
      <c r="N34" s="38">
        <f t="shared" si="1"/>
        <v>0</v>
      </c>
    </row>
    <row r="35" spans="1:14" s="14" customFormat="1" ht="15" customHeight="1" x14ac:dyDescent="0.25">
      <c r="A35" s="96">
        <v>2271</v>
      </c>
      <c r="B35" s="153" t="s">
        <v>406</v>
      </c>
      <c r="C35" s="152">
        <v>55</v>
      </c>
      <c r="D35" s="149">
        <v>59</v>
      </c>
      <c r="E35" s="149">
        <v>53</v>
      </c>
      <c r="F35" s="152">
        <v>49</v>
      </c>
      <c r="G35" s="149">
        <v>56</v>
      </c>
      <c r="H35" s="149">
        <v>55</v>
      </c>
      <c r="I35" s="149">
        <v>57</v>
      </c>
      <c r="J35" s="150">
        <v>54</v>
      </c>
      <c r="K35" s="92">
        <f>VLOOKUP(A35,'[1]District Growth'!$A:$J,5,FALSE)</f>
        <v>59</v>
      </c>
      <c r="L35" s="32">
        <f>VLOOKUP(A35,'[2]District Growth'!$A:$K,6,FALSE)</f>
        <v>58</v>
      </c>
      <c r="M35" s="36">
        <f t="shared" ref="M35:M66" si="2">L35-K35</f>
        <v>-1</v>
      </c>
      <c r="N35" s="38">
        <f t="shared" ref="N35:N67" si="3">(L35/K35)-1</f>
        <v>-1.6949152542372836E-2</v>
      </c>
    </row>
    <row r="36" spans="1:14" s="14" customFormat="1" ht="15" customHeight="1" x14ac:dyDescent="0.25">
      <c r="A36" s="96">
        <v>2278</v>
      </c>
      <c r="B36" s="153" t="s">
        <v>1106</v>
      </c>
      <c r="C36" s="152">
        <v>71</v>
      </c>
      <c r="D36" s="149">
        <v>63</v>
      </c>
      <c r="E36" s="149">
        <v>76</v>
      </c>
      <c r="F36" s="152">
        <v>76</v>
      </c>
      <c r="G36" s="149">
        <v>62</v>
      </c>
      <c r="H36" s="149">
        <v>60</v>
      </c>
      <c r="I36" s="149">
        <v>52</v>
      </c>
      <c r="J36" s="150">
        <v>51</v>
      </c>
      <c r="K36" s="92">
        <f>VLOOKUP(A36,'[1]District Growth'!$A:$J,5,FALSE)</f>
        <v>50</v>
      </c>
      <c r="L36" s="32">
        <f>VLOOKUP(A36,'[2]District Growth'!$A:$K,6,FALSE)</f>
        <v>49</v>
      </c>
      <c r="M36" s="36">
        <f t="shared" si="2"/>
        <v>-1</v>
      </c>
      <c r="N36" s="38">
        <f t="shared" si="3"/>
        <v>-2.0000000000000018E-2</v>
      </c>
    </row>
    <row r="37" spans="1:14" s="14" customFormat="1" ht="15" customHeight="1" x14ac:dyDescent="0.25">
      <c r="A37" s="96">
        <v>2252</v>
      </c>
      <c r="B37" s="153" t="s">
        <v>1144</v>
      </c>
      <c r="C37" s="152">
        <v>303</v>
      </c>
      <c r="D37" s="149">
        <v>304</v>
      </c>
      <c r="E37" s="149">
        <v>304</v>
      </c>
      <c r="F37" s="152">
        <v>302</v>
      </c>
      <c r="G37" s="149">
        <v>312</v>
      </c>
      <c r="H37" s="149">
        <v>329</v>
      </c>
      <c r="I37" s="149">
        <v>333</v>
      </c>
      <c r="J37" s="150">
        <v>317</v>
      </c>
      <c r="K37" s="92">
        <f>VLOOKUP(A37,'[1]District Growth'!$A:$J,5,FALSE)</f>
        <v>293</v>
      </c>
      <c r="L37" s="32">
        <f>VLOOKUP(A37,'[2]District Growth'!$A:$K,6,FALSE)</f>
        <v>284</v>
      </c>
      <c r="M37" s="36">
        <f t="shared" si="2"/>
        <v>-9</v>
      </c>
      <c r="N37" s="38">
        <f t="shared" si="3"/>
        <v>-3.0716723549488067E-2</v>
      </c>
    </row>
    <row r="38" spans="1:14" s="14" customFormat="1" ht="15" customHeight="1" x14ac:dyDescent="0.25">
      <c r="A38" s="96">
        <v>2240</v>
      </c>
      <c r="B38" s="153" t="s">
        <v>998</v>
      </c>
      <c r="C38" s="152">
        <v>29</v>
      </c>
      <c r="D38" s="149">
        <v>27</v>
      </c>
      <c r="E38" s="149">
        <v>31</v>
      </c>
      <c r="F38" s="152">
        <v>27</v>
      </c>
      <c r="G38" s="149">
        <v>27</v>
      </c>
      <c r="H38" s="149">
        <v>31</v>
      </c>
      <c r="I38" s="149">
        <v>34</v>
      </c>
      <c r="J38" s="150">
        <v>30</v>
      </c>
      <c r="K38" s="92">
        <f>VLOOKUP(A38,'[1]District Growth'!$A:$J,5,FALSE)</f>
        <v>29</v>
      </c>
      <c r="L38" s="32">
        <f>VLOOKUP(A38,'[2]District Growth'!$A:$K,6,FALSE)</f>
        <v>28</v>
      </c>
      <c r="M38" s="36">
        <f t="shared" si="2"/>
        <v>-1</v>
      </c>
      <c r="N38" s="38">
        <f t="shared" si="3"/>
        <v>-3.4482758620689613E-2</v>
      </c>
    </row>
    <row r="39" spans="1:14" s="14" customFormat="1" ht="15" customHeight="1" x14ac:dyDescent="0.25">
      <c r="A39" s="96">
        <v>26188</v>
      </c>
      <c r="B39" s="153" t="s">
        <v>1107</v>
      </c>
      <c r="C39" s="152">
        <v>61</v>
      </c>
      <c r="D39" s="149">
        <v>58</v>
      </c>
      <c r="E39" s="149">
        <v>54</v>
      </c>
      <c r="F39" s="152">
        <v>56</v>
      </c>
      <c r="G39" s="149">
        <v>55</v>
      </c>
      <c r="H39" s="149">
        <v>55</v>
      </c>
      <c r="I39" s="149">
        <v>59</v>
      </c>
      <c r="J39" s="150">
        <v>59</v>
      </c>
      <c r="K39" s="92">
        <f>VLOOKUP(A39,'[1]District Growth'!$A:$J,5,FALSE)</f>
        <v>52</v>
      </c>
      <c r="L39" s="32">
        <f>VLOOKUP(A39,'[2]District Growth'!$A:$K,6,FALSE)</f>
        <v>50</v>
      </c>
      <c r="M39" s="36">
        <f t="shared" si="2"/>
        <v>-2</v>
      </c>
      <c r="N39" s="38">
        <f t="shared" si="3"/>
        <v>-3.8461538461538436E-2</v>
      </c>
    </row>
    <row r="40" spans="1:14" s="14" customFormat="1" ht="15" customHeight="1" x14ac:dyDescent="0.25">
      <c r="A40" s="96">
        <v>2234</v>
      </c>
      <c r="B40" s="153" t="s">
        <v>1115</v>
      </c>
      <c r="C40" s="152">
        <v>52</v>
      </c>
      <c r="D40" s="149">
        <v>53</v>
      </c>
      <c r="E40" s="149">
        <v>47</v>
      </c>
      <c r="F40" s="152">
        <v>45</v>
      </c>
      <c r="G40" s="149">
        <v>42</v>
      </c>
      <c r="H40" s="149">
        <v>34</v>
      </c>
      <c r="I40" s="149">
        <v>41</v>
      </c>
      <c r="J40" s="150">
        <v>51</v>
      </c>
      <c r="K40" s="92">
        <f>VLOOKUP(A40,'[1]District Growth'!$A:$J,5,FALSE)</f>
        <v>50</v>
      </c>
      <c r="L40" s="32">
        <f>VLOOKUP(A40,'[2]District Growth'!$A:$K,6,FALSE)</f>
        <v>48</v>
      </c>
      <c r="M40" s="36">
        <f t="shared" si="2"/>
        <v>-2</v>
      </c>
      <c r="N40" s="38">
        <f t="shared" si="3"/>
        <v>-4.0000000000000036E-2</v>
      </c>
    </row>
    <row r="41" spans="1:14" s="14" customFormat="1" ht="15" customHeight="1" x14ac:dyDescent="0.25">
      <c r="A41" s="96">
        <v>2246</v>
      </c>
      <c r="B41" s="153" t="s">
        <v>1135</v>
      </c>
      <c r="C41" s="152">
        <v>294</v>
      </c>
      <c r="D41" s="149">
        <v>293</v>
      </c>
      <c r="E41" s="149">
        <v>278</v>
      </c>
      <c r="F41" s="152">
        <v>278</v>
      </c>
      <c r="G41" s="149">
        <v>276</v>
      </c>
      <c r="H41" s="149">
        <v>270</v>
      </c>
      <c r="I41" s="149">
        <v>269</v>
      </c>
      <c r="J41" s="150">
        <v>255</v>
      </c>
      <c r="K41" s="92">
        <f>VLOOKUP(A41,'[1]District Growth'!$A:$J,5,FALSE)</f>
        <v>240</v>
      </c>
      <c r="L41" s="32">
        <f>VLOOKUP(A41,'[2]District Growth'!$A:$K,6,FALSE)</f>
        <v>230</v>
      </c>
      <c r="M41" s="36">
        <f t="shared" si="2"/>
        <v>-10</v>
      </c>
      <c r="N41" s="38">
        <f t="shared" si="3"/>
        <v>-4.166666666666663E-2</v>
      </c>
    </row>
    <row r="42" spans="1:14" s="14" customFormat="1" ht="15" customHeight="1" x14ac:dyDescent="0.25">
      <c r="A42" s="96">
        <v>2274</v>
      </c>
      <c r="B42" s="153" t="s">
        <v>1126</v>
      </c>
      <c r="C42" s="152">
        <v>29</v>
      </c>
      <c r="D42" s="149">
        <v>33</v>
      </c>
      <c r="E42" s="149">
        <v>29</v>
      </c>
      <c r="F42" s="152">
        <v>26</v>
      </c>
      <c r="G42" s="149">
        <v>26</v>
      </c>
      <c r="H42" s="149">
        <v>26</v>
      </c>
      <c r="I42" s="149">
        <v>26</v>
      </c>
      <c r="J42" s="150">
        <v>23</v>
      </c>
      <c r="K42" s="92">
        <f>VLOOKUP(A42,'[1]District Growth'!$A:$J,5,FALSE)</f>
        <v>23</v>
      </c>
      <c r="L42" s="32">
        <f>VLOOKUP(A42,'[2]District Growth'!$A:$K,6,FALSE)</f>
        <v>22</v>
      </c>
      <c r="M42" s="36">
        <f t="shared" si="2"/>
        <v>-1</v>
      </c>
      <c r="N42" s="38">
        <f t="shared" si="3"/>
        <v>-4.3478260869565188E-2</v>
      </c>
    </row>
    <row r="43" spans="1:14" s="14" customFormat="1" ht="15" customHeight="1" x14ac:dyDescent="0.25">
      <c r="A43" s="96">
        <v>31592</v>
      </c>
      <c r="B43" s="153" t="s">
        <v>1129</v>
      </c>
      <c r="C43" s="152">
        <v>22</v>
      </c>
      <c r="D43" s="149">
        <v>19</v>
      </c>
      <c r="E43" s="149">
        <v>19</v>
      </c>
      <c r="F43" s="152">
        <v>17</v>
      </c>
      <c r="G43" s="149">
        <v>20</v>
      </c>
      <c r="H43" s="149">
        <v>21</v>
      </c>
      <c r="I43" s="149">
        <v>22</v>
      </c>
      <c r="J43" s="150">
        <v>24</v>
      </c>
      <c r="K43" s="92">
        <f>VLOOKUP(A43,'[1]District Growth'!$A:$J,5,FALSE)</f>
        <v>23</v>
      </c>
      <c r="L43" s="32">
        <f>VLOOKUP(A43,'[2]District Growth'!$A:$K,6,FALSE)</f>
        <v>22</v>
      </c>
      <c r="M43" s="36">
        <f t="shared" si="2"/>
        <v>-1</v>
      </c>
      <c r="N43" s="38">
        <f t="shared" si="3"/>
        <v>-4.3478260869565188E-2</v>
      </c>
    </row>
    <row r="44" spans="1:14" s="14" customFormat="1" ht="15" customHeight="1" x14ac:dyDescent="0.25">
      <c r="A44" s="96">
        <v>2270</v>
      </c>
      <c r="B44" s="153" t="s">
        <v>1097</v>
      </c>
      <c r="C44" s="152">
        <v>28</v>
      </c>
      <c r="D44" s="149">
        <v>29</v>
      </c>
      <c r="E44" s="149">
        <v>31</v>
      </c>
      <c r="F44" s="152">
        <v>30</v>
      </c>
      <c r="G44" s="149">
        <v>28</v>
      </c>
      <c r="H44" s="149">
        <v>29</v>
      </c>
      <c r="I44" s="149">
        <v>25</v>
      </c>
      <c r="J44" s="150">
        <v>22</v>
      </c>
      <c r="K44" s="92">
        <f>VLOOKUP(A44,'[1]District Growth'!$A:$J,5,FALSE)</f>
        <v>22</v>
      </c>
      <c r="L44" s="32">
        <f>VLOOKUP(A44,'[2]District Growth'!$A:$K,6,FALSE)</f>
        <v>21</v>
      </c>
      <c r="M44" s="36">
        <f t="shared" si="2"/>
        <v>-1</v>
      </c>
      <c r="N44" s="38">
        <f t="shared" si="3"/>
        <v>-4.5454545454545414E-2</v>
      </c>
    </row>
    <row r="45" spans="1:14" s="14" customFormat="1" ht="15" customHeight="1" x14ac:dyDescent="0.25">
      <c r="A45" s="96">
        <v>2276</v>
      </c>
      <c r="B45" s="153" t="s">
        <v>1141</v>
      </c>
      <c r="C45" s="152">
        <v>55</v>
      </c>
      <c r="D45" s="149">
        <v>48</v>
      </c>
      <c r="E45" s="149">
        <v>48</v>
      </c>
      <c r="F45" s="152">
        <v>52</v>
      </c>
      <c r="G45" s="149">
        <v>49</v>
      </c>
      <c r="H45" s="149">
        <v>48</v>
      </c>
      <c r="I45" s="149">
        <v>43</v>
      </c>
      <c r="J45" s="150">
        <v>42</v>
      </c>
      <c r="K45" s="92">
        <f>VLOOKUP(A45,'[1]District Growth'!$A:$J,5,FALSE)</f>
        <v>43</v>
      </c>
      <c r="L45" s="32">
        <f>VLOOKUP(A45,'[2]District Growth'!$A:$K,6,FALSE)</f>
        <v>41</v>
      </c>
      <c r="M45" s="36">
        <f t="shared" si="2"/>
        <v>-2</v>
      </c>
      <c r="N45" s="38">
        <f t="shared" si="3"/>
        <v>-4.6511627906976716E-2</v>
      </c>
    </row>
    <row r="46" spans="1:14" s="14" customFormat="1" ht="15" customHeight="1" x14ac:dyDescent="0.25">
      <c r="A46" s="96">
        <v>2253</v>
      </c>
      <c r="B46" s="153" t="s">
        <v>1143</v>
      </c>
      <c r="C46" s="152">
        <v>53</v>
      </c>
      <c r="D46" s="149">
        <v>53</v>
      </c>
      <c r="E46" s="149">
        <v>55</v>
      </c>
      <c r="F46" s="152">
        <v>56</v>
      </c>
      <c r="G46" s="149">
        <v>59</v>
      </c>
      <c r="H46" s="149">
        <v>59</v>
      </c>
      <c r="I46" s="149">
        <v>56</v>
      </c>
      <c r="J46" s="150">
        <v>60</v>
      </c>
      <c r="K46" s="92">
        <f>VLOOKUP(A46,'[1]District Growth'!$A:$J,5,FALSE)</f>
        <v>59</v>
      </c>
      <c r="L46" s="32">
        <f>VLOOKUP(A46,'[2]District Growth'!$A:$K,6,FALSE)</f>
        <v>56</v>
      </c>
      <c r="M46" s="36">
        <f t="shared" si="2"/>
        <v>-3</v>
      </c>
      <c r="N46" s="38">
        <f t="shared" si="3"/>
        <v>-5.084745762711862E-2</v>
      </c>
    </row>
    <row r="47" spans="1:14" s="14" customFormat="1" ht="15" customHeight="1" x14ac:dyDescent="0.25">
      <c r="A47" s="96">
        <v>2251</v>
      </c>
      <c r="B47" s="153" t="s">
        <v>264</v>
      </c>
      <c r="C47" s="152">
        <v>50</v>
      </c>
      <c r="D47" s="149">
        <v>52</v>
      </c>
      <c r="E47" s="149">
        <v>55</v>
      </c>
      <c r="F47" s="152">
        <v>57</v>
      </c>
      <c r="G47" s="149">
        <v>54</v>
      </c>
      <c r="H47" s="149">
        <v>53</v>
      </c>
      <c r="I47" s="149">
        <v>54</v>
      </c>
      <c r="J47" s="150">
        <v>47</v>
      </c>
      <c r="K47" s="92">
        <f>VLOOKUP(A47,'[1]District Growth'!$A:$J,5,FALSE)</f>
        <v>39</v>
      </c>
      <c r="L47" s="32">
        <f>VLOOKUP(A47,'[2]District Growth'!$A:$K,6,FALSE)</f>
        <v>37</v>
      </c>
      <c r="M47" s="36">
        <f t="shared" si="2"/>
        <v>-2</v>
      </c>
      <c r="N47" s="38">
        <f t="shared" si="3"/>
        <v>-5.1282051282051322E-2</v>
      </c>
    </row>
    <row r="48" spans="1:14" s="14" customFormat="1" ht="15" customHeight="1" x14ac:dyDescent="0.25">
      <c r="A48" s="96">
        <v>23081</v>
      </c>
      <c r="B48" s="153" t="s">
        <v>1132</v>
      </c>
      <c r="C48" s="152">
        <v>51</v>
      </c>
      <c r="D48" s="149">
        <v>59</v>
      </c>
      <c r="E48" s="149">
        <v>58</v>
      </c>
      <c r="F48" s="152">
        <v>55</v>
      </c>
      <c r="G48" s="149">
        <v>52</v>
      </c>
      <c r="H48" s="149">
        <v>55</v>
      </c>
      <c r="I48" s="149">
        <v>47</v>
      </c>
      <c r="J48" s="150">
        <v>51</v>
      </c>
      <c r="K48" s="92">
        <f>VLOOKUP(A48,'[1]District Growth'!$A:$J,5,FALSE)</f>
        <v>56</v>
      </c>
      <c r="L48" s="32">
        <f>VLOOKUP(A48,'[2]District Growth'!$A:$K,6,FALSE)</f>
        <v>53</v>
      </c>
      <c r="M48" s="36">
        <f t="shared" si="2"/>
        <v>-3</v>
      </c>
      <c r="N48" s="38">
        <f t="shared" si="3"/>
        <v>-5.3571428571428603E-2</v>
      </c>
    </row>
    <row r="49" spans="1:14" s="14" customFormat="1" ht="15" customHeight="1" x14ac:dyDescent="0.25">
      <c r="A49" s="96">
        <v>2272</v>
      </c>
      <c r="B49" s="153" t="s">
        <v>1125</v>
      </c>
      <c r="C49" s="152">
        <v>98</v>
      </c>
      <c r="D49" s="149">
        <v>106</v>
      </c>
      <c r="E49" s="149">
        <v>104</v>
      </c>
      <c r="F49" s="152">
        <v>105</v>
      </c>
      <c r="G49" s="149">
        <v>97</v>
      </c>
      <c r="H49" s="149">
        <v>98</v>
      </c>
      <c r="I49" s="149">
        <v>92</v>
      </c>
      <c r="J49" s="150">
        <v>89</v>
      </c>
      <c r="K49" s="92">
        <f>VLOOKUP(A49,'[1]District Growth'!$A:$J,5,FALSE)</f>
        <v>82</v>
      </c>
      <c r="L49" s="32">
        <f>VLOOKUP(A49,'[2]District Growth'!$A:$K,6,FALSE)</f>
        <v>77</v>
      </c>
      <c r="M49" s="36">
        <f t="shared" si="2"/>
        <v>-5</v>
      </c>
      <c r="N49" s="38">
        <f t="shared" si="3"/>
        <v>-6.0975609756097615E-2</v>
      </c>
    </row>
    <row r="50" spans="1:14" s="14" customFormat="1" ht="15" customHeight="1" x14ac:dyDescent="0.25">
      <c r="A50" s="96">
        <v>2263</v>
      </c>
      <c r="B50" s="153" t="s">
        <v>1124</v>
      </c>
      <c r="C50" s="152">
        <v>25</v>
      </c>
      <c r="D50" s="149">
        <v>25</v>
      </c>
      <c r="E50" s="149">
        <v>25</v>
      </c>
      <c r="F50" s="152">
        <v>22</v>
      </c>
      <c r="G50" s="149">
        <v>20</v>
      </c>
      <c r="H50" s="149">
        <v>20</v>
      </c>
      <c r="I50" s="149">
        <v>18</v>
      </c>
      <c r="J50" s="150">
        <v>18</v>
      </c>
      <c r="K50" s="92">
        <f>VLOOKUP(A50,'[1]District Growth'!$A:$J,5,FALSE)</f>
        <v>16</v>
      </c>
      <c r="L50" s="32">
        <f>VLOOKUP(A50,'[2]District Growth'!$A:$K,6,FALSE)</f>
        <v>15</v>
      </c>
      <c r="M50" s="36">
        <f t="shared" si="2"/>
        <v>-1</v>
      </c>
      <c r="N50" s="38">
        <f t="shared" si="3"/>
        <v>-6.25E-2</v>
      </c>
    </row>
    <row r="51" spans="1:14" s="14" customFormat="1" ht="15" customHeight="1" x14ac:dyDescent="0.25">
      <c r="A51" s="96">
        <v>2262</v>
      </c>
      <c r="B51" s="153" t="s">
        <v>1133</v>
      </c>
      <c r="C51" s="152">
        <v>158</v>
      </c>
      <c r="D51" s="149">
        <v>163</v>
      </c>
      <c r="E51" s="149">
        <v>157</v>
      </c>
      <c r="F51" s="152">
        <v>157</v>
      </c>
      <c r="G51" s="149">
        <v>150</v>
      </c>
      <c r="H51" s="149">
        <v>146</v>
      </c>
      <c r="I51" s="149">
        <v>145</v>
      </c>
      <c r="J51" s="150">
        <v>133</v>
      </c>
      <c r="K51" s="92">
        <f>VLOOKUP(A51,'[1]District Growth'!$A:$J,5,FALSE)</f>
        <v>127</v>
      </c>
      <c r="L51" s="32">
        <f>VLOOKUP(A51,'[2]District Growth'!$A:$K,6,FALSE)</f>
        <v>119</v>
      </c>
      <c r="M51" s="36">
        <f t="shared" si="2"/>
        <v>-8</v>
      </c>
      <c r="N51" s="38">
        <f t="shared" si="3"/>
        <v>-6.2992125984251968E-2</v>
      </c>
    </row>
    <row r="52" spans="1:14" s="14" customFormat="1" ht="15" customHeight="1" x14ac:dyDescent="0.25">
      <c r="A52" s="96">
        <v>2259</v>
      </c>
      <c r="B52" s="153" t="s">
        <v>1121</v>
      </c>
      <c r="C52" s="152">
        <v>25</v>
      </c>
      <c r="D52" s="149">
        <v>23</v>
      </c>
      <c r="E52" s="149">
        <v>25</v>
      </c>
      <c r="F52" s="152">
        <v>26</v>
      </c>
      <c r="G52" s="149">
        <v>30</v>
      </c>
      <c r="H52" s="149">
        <v>32</v>
      </c>
      <c r="I52" s="149">
        <v>31</v>
      </c>
      <c r="J52" s="150">
        <v>30</v>
      </c>
      <c r="K52" s="92">
        <f>VLOOKUP(A52,'[1]District Growth'!$A:$J,5,FALSE)</f>
        <v>30</v>
      </c>
      <c r="L52" s="32">
        <f>VLOOKUP(A52,'[2]District Growth'!$A:$K,6,FALSE)</f>
        <v>28</v>
      </c>
      <c r="M52" s="36">
        <f t="shared" si="2"/>
        <v>-2</v>
      </c>
      <c r="N52" s="38">
        <f t="shared" si="3"/>
        <v>-6.6666666666666652E-2</v>
      </c>
    </row>
    <row r="53" spans="1:14" s="14" customFormat="1" ht="15" customHeight="1" x14ac:dyDescent="0.25">
      <c r="A53" s="96">
        <v>2255</v>
      </c>
      <c r="B53" s="153" t="s">
        <v>1140</v>
      </c>
      <c r="C53" s="152">
        <v>82</v>
      </c>
      <c r="D53" s="149">
        <v>78</v>
      </c>
      <c r="E53" s="149">
        <v>77</v>
      </c>
      <c r="F53" s="152">
        <v>68</v>
      </c>
      <c r="G53" s="149">
        <v>66</v>
      </c>
      <c r="H53" s="149">
        <v>71</v>
      </c>
      <c r="I53" s="149">
        <v>57</v>
      </c>
      <c r="J53" s="150">
        <v>53</v>
      </c>
      <c r="K53" s="92">
        <f>VLOOKUP(A53,'[1]District Growth'!$A:$J,5,FALSE)</f>
        <v>45</v>
      </c>
      <c r="L53" s="32">
        <f>VLOOKUP(A53,'[2]District Growth'!$A:$K,6,FALSE)</f>
        <v>42</v>
      </c>
      <c r="M53" s="36">
        <f t="shared" si="2"/>
        <v>-3</v>
      </c>
      <c r="N53" s="38">
        <f t="shared" si="3"/>
        <v>-6.6666666666666652E-2</v>
      </c>
    </row>
    <row r="54" spans="1:14" s="14" customFormat="1" ht="15" customHeight="1" x14ac:dyDescent="0.25">
      <c r="A54" s="96">
        <v>2245</v>
      </c>
      <c r="B54" s="153" t="s">
        <v>1131</v>
      </c>
      <c r="C54" s="152">
        <v>133</v>
      </c>
      <c r="D54" s="149">
        <v>123</v>
      </c>
      <c r="E54" s="149">
        <v>123</v>
      </c>
      <c r="F54" s="152">
        <v>120</v>
      </c>
      <c r="G54" s="149">
        <v>111</v>
      </c>
      <c r="H54" s="149">
        <v>113</v>
      </c>
      <c r="I54" s="149">
        <v>110</v>
      </c>
      <c r="J54" s="150">
        <v>107</v>
      </c>
      <c r="K54" s="92">
        <f>VLOOKUP(A54,'[1]District Growth'!$A:$J,5,FALSE)</f>
        <v>101</v>
      </c>
      <c r="L54" s="32">
        <f>VLOOKUP(A54,'[2]District Growth'!$A:$K,6,FALSE)</f>
        <v>94</v>
      </c>
      <c r="M54" s="36">
        <f t="shared" si="2"/>
        <v>-7</v>
      </c>
      <c r="N54" s="38">
        <f t="shared" si="3"/>
        <v>-6.9306930693069257E-2</v>
      </c>
    </row>
    <row r="55" spans="1:14" s="14" customFormat="1" ht="15" customHeight="1" x14ac:dyDescent="0.25">
      <c r="A55" s="96">
        <v>84626</v>
      </c>
      <c r="B55" s="247" t="s">
        <v>1138</v>
      </c>
      <c r="C55" s="32"/>
      <c r="D55" s="149">
        <v>25</v>
      </c>
      <c r="E55" s="149">
        <v>23</v>
      </c>
      <c r="F55" s="152">
        <v>30</v>
      </c>
      <c r="G55" s="149">
        <v>31</v>
      </c>
      <c r="H55" s="149">
        <v>18</v>
      </c>
      <c r="I55" s="149">
        <v>19</v>
      </c>
      <c r="J55" s="150">
        <v>20</v>
      </c>
      <c r="K55" s="92">
        <f>VLOOKUP(A55,'[1]District Growth'!$A:$J,5,FALSE)</f>
        <v>24</v>
      </c>
      <c r="L55" s="32">
        <f>VLOOKUP(A55,'[2]District Growth'!$A:$K,6,FALSE)</f>
        <v>22</v>
      </c>
      <c r="M55" s="36">
        <f t="shared" si="2"/>
        <v>-2</v>
      </c>
      <c r="N55" s="38">
        <f t="shared" si="3"/>
        <v>-8.333333333333337E-2</v>
      </c>
    </row>
    <row r="56" spans="1:14" s="14" customFormat="1" ht="15" customHeight="1" x14ac:dyDescent="0.25">
      <c r="A56" s="96">
        <v>2265</v>
      </c>
      <c r="B56" s="153" t="s">
        <v>1137</v>
      </c>
      <c r="C56" s="152">
        <v>66</v>
      </c>
      <c r="D56" s="149">
        <v>61</v>
      </c>
      <c r="E56" s="149">
        <v>69</v>
      </c>
      <c r="F56" s="152">
        <v>73</v>
      </c>
      <c r="G56" s="149">
        <v>71</v>
      </c>
      <c r="H56" s="149">
        <v>69</v>
      </c>
      <c r="I56" s="149">
        <v>61</v>
      </c>
      <c r="J56" s="150">
        <v>53</v>
      </c>
      <c r="K56" s="92">
        <f>VLOOKUP(A56,'[1]District Growth'!$A:$J,5,FALSE)</f>
        <v>54</v>
      </c>
      <c r="L56" s="32">
        <f>VLOOKUP(A56,'[2]District Growth'!$A:$K,6,FALSE)</f>
        <v>49</v>
      </c>
      <c r="M56" s="36">
        <f t="shared" si="2"/>
        <v>-5</v>
      </c>
      <c r="N56" s="38">
        <f t="shared" si="3"/>
        <v>-9.259259259259256E-2</v>
      </c>
    </row>
    <row r="57" spans="1:14" s="14" customFormat="1" ht="15" customHeight="1" x14ac:dyDescent="0.25">
      <c r="A57" s="96">
        <v>2249</v>
      </c>
      <c r="B57" s="153" t="s">
        <v>1117</v>
      </c>
      <c r="C57" s="152">
        <v>52</v>
      </c>
      <c r="D57" s="149">
        <v>51</v>
      </c>
      <c r="E57" s="149">
        <v>42</v>
      </c>
      <c r="F57" s="152">
        <v>45</v>
      </c>
      <c r="G57" s="149">
        <v>49</v>
      </c>
      <c r="H57" s="149">
        <v>53</v>
      </c>
      <c r="I57" s="149">
        <v>55</v>
      </c>
      <c r="J57" s="150">
        <v>51</v>
      </c>
      <c r="K57" s="92">
        <f>VLOOKUP(A57,'[1]District Growth'!$A:$J,5,FALSE)</f>
        <v>48</v>
      </c>
      <c r="L57" s="32">
        <f>VLOOKUP(A57,'[2]District Growth'!$A:$K,6,FALSE)</f>
        <v>43</v>
      </c>
      <c r="M57" s="36">
        <f t="shared" si="2"/>
        <v>-5</v>
      </c>
      <c r="N57" s="38">
        <f t="shared" si="3"/>
        <v>-0.10416666666666663</v>
      </c>
    </row>
    <row r="58" spans="1:14" s="14" customFormat="1" ht="15" customHeight="1" x14ac:dyDescent="0.25">
      <c r="A58" s="96">
        <v>2248</v>
      </c>
      <c r="B58" s="153" t="s">
        <v>673</v>
      </c>
      <c r="C58" s="152">
        <v>60</v>
      </c>
      <c r="D58" s="149">
        <v>62</v>
      </c>
      <c r="E58" s="149">
        <v>63</v>
      </c>
      <c r="F58" s="152">
        <v>58</v>
      </c>
      <c r="G58" s="149">
        <v>74</v>
      </c>
      <c r="H58" s="149">
        <v>60</v>
      </c>
      <c r="I58" s="149">
        <v>57</v>
      </c>
      <c r="J58" s="150">
        <v>56</v>
      </c>
      <c r="K58" s="92">
        <f>VLOOKUP(A58,'[1]District Growth'!$A:$J,5,FALSE)</f>
        <v>47</v>
      </c>
      <c r="L58" s="32">
        <f>VLOOKUP(A58,'[2]District Growth'!$A:$K,6,FALSE)</f>
        <v>42</v>
      </c>
      <c r="M58" s="36">
        <f t="shared" si="2"/>
        <v>-5</v>
      </c>
      <c r="N58" s="38">
        <f t="shared" si="3"/>
        <v>-0.1063829787234043</v>
      </c>
    </row>
    <row r="59" spans="1:14" s="14" customFormat="1" ht="15" customHeight="1" x14ac:dyDescent="0.25">
      <c r="A59" s="96">
        <v>2275</v>
      </c>
      <c r="B59" s="153" t="s">
        <v>1127</v>
      </c>
      <c r="C59" s="152">
        <v>28</v>
      </c>
      <c r="D59" s="149">
        <v>25</v>
      </c>
      <c r="E59" s="149">
        <v>30</v>
      </c>
      <c r="F59" s="152">
        <v>31</v>
      </c>
      <c r="G59" s="149">
        <v>30</v>
      </c>
      <c r="H59" s="149">
        <v>26</v>
      </c>
      <c r="I59" s="149">
        <v>27</v>
      </c>
      <c r="J59" s="150">
        <v>22</v>
      </c>
      <c r="K59" s="92">
        <f>VLOOKUP(A59,'[1]District Growth'!$A:$J,5,FALSE)</f>
        <v>28</v>
      </c>
      <c r="L59" s="32">
        <f>VLOOKUP(A59,'[2]District Growth'!$A:$K,6,FALSE)</f>
        <v>25</v>
      </c>
      <c r="M59" s="36">
        <f t="shared" si="2"/>
        <v>-3</v>
      </c>
      <c r="N59" s="38">
        <f t="shared" si="3"/>
        <v>-0.1071428571428571</v>
      </c>
    </row>
    <row r="60" spans="1:14" s="14" customFormat="1" ht="15" customHeight="1" x14ac:dyDescent="0.25">
      <c r="A60" s="96">
        <v>2237</v>
      </c>
      <c r="B60" s="153" t="s">
        <v>197</v>
      </c>
      <c r="C60" s="152">
        <v>41</v>
      </c>
      <c r="D60" s="149">
        <v>46</v>
      </c>
      <c r="E60" s="149">
        <v>48</v>
      </c>
      <c r="F60" s="152">
        <v>50</v>
      </c>
      <c r="G60" s="149">
        <v>46</v>
      </c>
      <c r="H60" s="149">
        <v>44</v>
      </c>
      <c r="I60" s="149">
        <v>45</v>
      </c>
      <c r="J60" s="150">
        <v>46</v>
      </c>
      <c r="K60" s="92">
        <f>VLOOKUP(A60,'[1]District Growth'!$A:$J,5,FALSE)</f>
        <v>45</v>
      </c>
      <c r="L60" s="32">
        <f>VLOOKUP(A60,'[2]District Growth'!$A:$K,6,FALSE)</f>
        <v>40</v>
      </c>
      <c r="M60" s="36">
        <f t="shared" si="2"/>
        <v>-5</v>
      </c>
      <c r="N60" s="38">
        <f t="shared" si="3"/>
        <v>-0.11111111111111116</v>
      </c>
    </row>
    <row r="61" spans="1:14" s="14" customFormat="1" ht="15" customHeight="1" x14ac:dyDescent="0.25">
      <c r="A61" s="96">
        <v>2277</v>
      </c>
      <c r="B61" s="153" t="s">
        <v>1145</v>
      </c>
      <c r="C61" s="152">
        <v>36</v>
      </c>
      <c r="D61" s="149">
        <v>36</v>
      </c>
      <c r="E61" s="149">
        <v>37</v>
      </c>
      <c r="F61" s="152">
        <v>38</v>
      </c>
      <c r="G61" s="149">
        <v>36</v>
      </c>
      <c r="H61" s="149">
        <v>34</v>
      </c>
      <c r="I61" s="149">
        <v>30</v>
      </c>
      <c r="J61" s="150">
        <v>29</v>
      </c>
      <c r="K61" s="92">
        <f>VLOOKUP(A61,'[1]District Growth'!$A:$J,5,FALSE)</f>
        <v>26</v>
      </c>
      <c r="L61" s="32">
        <f>VLOOKUP(A61,'[2]District Growth'!$A:$K,6,FALSE)</f>
        <v>23</v>
      </c>
      <c r="M61" s="36">
        <f t="shared" si="2"/>
        <v>-3</v>
      </c>
      <c r="N61" s="38">
        <f t="shared" si="3"/>
        <v>-0.11538461538461542</v>
      </c>
    </row>
    <row r="62" spans="1:14" s="14" customFormat="1" ht="15" customHeight="1" x14ac:dyDescent="0.25">
      <c r="A62" s="96">
        <v>2236</v>
      </c>
      <c r="B62" s="153" t="s">
        <v>1142</v>
      </c>
      <c r="C62" s="152">
        <v>55</v>
      </c>
      <c r="D62" s="149">
        <v>50</v>
      </c>
      <c r="E62" s="149">
        <v>50</v>
      </c>
      <c r="F62" s="152">
        <v>45</v>
      </c>
      <c r="G62" s="149">
        <v>45</v>
      </c>
      <c r="H62" s="149">
        <v>46</v>
      </c>
      <c r="I62" s="149">
        <v>43</v>
      </c>
      <c r="J62" s="150">
        <v>44</v>
      </c>
      <c r="K62" s="92">
        <f>VLOOKUP(A62,'[1]District Growth'!$A:$J,5,FALSE)</f>
        <v>42</v>
      </c>
      <c r="L62" s="32">
        <f>VLOOKUP(A62,'[2]District Growth'!$A:$K,6,FALSE)</f>
        <v>37</v>
      </c>
      <c r="M62" s="36">
        <f t="shared" si="2"/>
        <v>-5</v>
      </c>
      <c r="N62" s="38">
        <f t="shared" si="3"/>
        <v>-0.11904761904761907</v>
      </c>
    </row>
    <row r="63" spans="1:14" s="14" customFormat="1" ht="15" customHeight="1" x14ac:dyDescent="0.25">
      <c r="A63" s="96">
        <v>2239</v>
      </c>
      <c r="B63" s="153" t="s">
        <v>1139</v>
      </c>
      <c r="C63" s="152">
        <v>116</v>
      </c>
      <c r="D63" s="149">
        <v>116</v>
      </c>
      <c r="E63" s="149">
        <v>112</v>
      </c>
      <c r="F63" s="152">
        <v>103</v>
      </c>
      <c r="G63" s="149">
        <v>98</v>
      </c>
      <c r="H63" s="149">
        <v>97</v>
      </c>
      <c r="I63" s="149">
        <v>94</v>
      </c>
      <c r="J63" s="150">
        <v>90</v>
      </c>
      <c r="K63" s="92">
        <f>VLOOKUP(A63,'[1]District Growth'!$A:$J,5,FALSE)</f>
        <v>91</v>
      </c>
      <c r="L63" s="32">
        <f>VLOOKUP(A63,'[2]District Growth'!$A:$K,6,FALSE)</f>
        <v>80</v>
      </c>
      <c r="M63" s="36">
        <f t="shared" si="2"/>
        <v>-11</v>
      </c>
      <c r="N63" s="38">
        <f t="shared" si="3"/>
        <v>-0.12087912087912089</v>
      </c>
    </row>
    <row r="64" spans="1:14" s="14" customFormat="1" ht="15" customHeight="1" x14ac:dyDescent="0.25">
      <c r="A64" s="96">
        <v>2227</v>
      </c>
      <c r="B64" s="153" t="s">
        <v>1112</v>
      </c>
      <c r="C64" s="152">
        <v>26</v>
      </c>
      <c r="D64" s="149">
        <v>29</v>
      </c>
      <c r="E64" s="149">
        <v>27</v>
      </c>
      <c r="F64" s="152">
        <v>29</v>
      </c>
      <c r="G64" s="149">
        <v>37</v>
      </c>
      <c r="H64" s="149">
        <v>37</v>
      </c>
      <c r="I64" s="149">
        <v>34</v>
      </c>
      <c r="J64" s="150">
        <v>32</v>
      </c>
      <c r="K64" s="92">
        <f>VLOOKUP(A64,'[1]District Growth'!$A:$J,5,FALSE)</f>
        <v>28</v>
      </c>
      <c r="L64" s="32">
        <f>VLOOKUP(A64,'[2]District Growth'!$A:$K,6,FALSE)</f>
        <v>24</v>
      </c>
      <c r="M64" s="36">
        <f t="shared" si="2"/>
        <v>-4</v>
      </c>
      <c r="N64" s="38">
        <f t="shared" si="3"/>
        <v>-0.1428571428571429</v>
      </c>
    </row>
    <row r="65" spans="1:14" s="14" customFormat="1" ht="14.1" customHeight="1" x14ac:dyDescent="0.25">
      <c r="A65" s="96">
        <v>2247</v>
      </c>
      <c r="B65" s="153" t="s">
        <v>1136</v>
      </c>
      <c r="C65" s="152">
        <v>42</v>
      </c>
      <c r="D65" s="149">
        <v>40</v>
      </c>
      <c r="E65" s="149">
        <v>37</v>
      </c>
      <c r="F65" s="152">
        <v>38</v>
      </c>
      <c r="G65" s="149">
        <v>34</v>
      </c>
      <c r="H65" s="149">
        <v>31</v>
      </c>
      <c r="I65" s="149">
        <v>29</v>
      </c>
      <c r="J65" s="150">
        <v>29</v>
      </c>
      <c r="K65" s="92">
        <f>VLOOKUP(A65,'[1]District Growth'!$A:$J,5,FALSE)</f>
        <v>27</v>
      </c>
      <c r="L65" s="32">
        <f>VLOOKUP(A65,'[2]District Growth'!$A:$K,6,FALSE)</f>
        <v>23</v>
      </c>
      <c r="M65" s="36">
        <f t="shared" si="2"/>
        <v>-4</v>
      </c>
      <c r="N65" s="38">
        <f t="shared" si="3"/>
        <v>-0.14814814814814814</v>
      </c>
    </row>
    <row r="66" spans="1:14" s="14" customFormat="1" ht="15" customHeight="1" x14ac:dyDescent="0.25">
      <c r="A66" s="96">
        <v>2257</v>
      </c>
      <c r="B66" s="153" t="s">
        <v>1119</v>
      </c>
      <c r="C66" s="152">
        <v>63</v>
      </c>
      <c r="D66" s="149">
        <v>62</v>
      </c>
      <c r="E66" s="149">
        <v>59</v>
      </c>
      <c r="F66" s="152">
        <v>61</v>
      </c>
      <c r="G66" s="149">
        <v>61</v>
      </c>
      <c r="H66" s="149">
        <v>58</v>
      </c>
      <c r="I66" s="149">
        <v>48</v>
      </c>
      <c r="J66" s="150">
        <v>53</v>
      </c>
      <c r="K66" s="92">
        <f>VLOOKUP(A66,'[1]District Growth'!$A:$J,5,FALSE)</f>
        <v>45</v>
      </c>
      <c r="L66" s="32">
        <f>VLOOKUP(A66,'[2]District Growth'!$A:$K,6,FALSE)</f>
        <v>37</v>
      </c>
      <c r="M66" s="36">
        <f t="shared" si="2"/>
        <v>-8</v>
      </c>
      <c r="N66" s="38">
        <f t="shared" si="3"/>
        <v>-0.17777777777777781</v>
      </c>
    </row>
    <row r="67" spans="1:14" s="14" customFormat="1" ht="15" customHeight="1" x14ac:dyDescent="0.25">
      <c r="A67" s="96">
        <v>81821</v>
      </c>
      <c r="B67" s="153" t="s">
        <v>1130</v>
      </c>
      <c r="C67" s="152">
        <v>38</v>
      </c>
      <c r="D67" s="149">
        <v>34</v>
      </c>
      <c r="E67" s="149">
        <v>19</v>
      </c>
      <c r="F67" s="152">
        <v>16</v>
      </c>
      <c r="G67" s="149">
        <v>12</v>
      </c>
      <c r="H67" s="149">
        <v>12</v>
      </c>
      <c r="I67" s="149">
        <v>11</v>
      </c>
      <c r="J67" s="150">
        <v>13</v>
      </c>
      <c r="K67" s="92">
        <f>VLOOKUP(A67,'[1]District Growth'!$A:$J,5,FALSE)</f>
        <v>26</v>
      </c>
      <c r="L67" s="32">
        <f>VLOOKUP(A67,'[2]District Growth'!$A:$K,6,FALSE)</f>
        <v>17</v>
      </c>
      <c r="M67" s="36">
        <f t="shared" ref="M67:M98" si="4">L67-K67</f>
        <v>-9</v>
      </c>
      <c r="N67" s="38">
        <f t="shared" si="3"/>
        <v>-0.34615384615384615</v>
      </c>
    </row>
    <row r="68" spans="1:14" s="14" customFormat="1" x14ac:dyDescent="0.25">
      <c r="A68" s="96"/>
      <c r="B68" s="154"/>
      <c r="C68" s="152"/>
      <c r="D68" s="149"/>
      <c r="E68" s="149"/>
      <c r="F68" s="152"/>
      <c r="G68" s="149"/>
      <c r="H68" s="149"/>
      <c r="I68" s="149"/>
      <c r="J68" s="196"/>
      <c r="K68" s="196"/>
      <c r="L68" s="32"/>
      <c r="M68" s="32"/>
      <c r="N68" s="32"/>
    </row>
    <row r="69" spans="1:14" s="3" customFormat="1" x14ac:dyDescent="0.25">
      <c r="A69" s="14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s="3" customFormat="1" x14ac:dyDescent="0.25">
      <c r="A70" s="14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s="3" customFormat="1" x14ac:dyDescent="0.25">
      <c r="A71" s="14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s="14" customFormat="1" x14ac:dyDescent="0.25">
      <c r="B72" s="154" t="s">
        <v>85</v>
      </c>
      <c r="C72" s="32">
        <f>SUM(C3:C71)</f>
        <v>4016</v>
      </c>
      <c r="D72" s="156">
        <f t="shared" ref="D72:M72" si="5">SUM(D3:D71)</f>
        <v>4011</v>
      </c>
      <c r="E72" s="156">
        <f t="shared" si="5"/>
        <v>3917</v>
      </c>
      <c r="F72" s="156">
        <f t="shared" si="5"/>
        <v>3900</v>
      </c>
      <c r="G72" s="156">
        <f t="shared" si="5"/>
        <v>3846</v>
      </c>
      <c r="H72" s="156">
        <f t="shared" si="5"/>
        <v>3844</v>
      </c>
      <c r="I72" s="156">
        <f t="shared" si="5"/>
        <v>3793</v>
      </c>
      <c r="J72" s="156">
        <f t="shared" si="5"/>
        <v>3693</v>
      </c>
      <c r="K72" s="156">
        <f t="shared" si="5"/>
        <v>3580</v>
      </c>
      <c r="L72" s="156">
        <f t="shared" si="5"/>
        <v>3517</v>
      </c>
      <c r="M72" s="32">
        <f t="shared" si="5"/>
        <v>-63</v>
      </c>
      <c r="N72" s="38">
        <f>(L72/K72)-1</f>
        <v>-1.7597765363128515E-2</v>
      </c>
    </row>
    <row r="73" spans="1:14" s="3" customFormat="1" x14ac:dyDescent="0.25">
      <c r="A73" s="14"/>
      <c r="C73" s="36"/>
      <c r="D73" s="36">
        <f>D72-C72</f>
        <v>-5</v>
      </c>
      <c r="E73" s="36">
        <f t="shared" ref="E73:L73" si="6">E72-D72</f>
        <v>-94</v>
      </c>
      <c r="F73" s="36">
        <f t="shared" si="6"/>
        <v>-17</v>
      </c>
      <c r="G73" s="36">
        <f t="shared" si="6"/>
        <v>-54</v>
      </c>
      <c r="H73" s="36">
        <f t="shared" si="6"/>
        <v>-2</v>
      </c>
      <c r="I73" s="36">
        <f t="shared" si="6"/>
        <v>-51</v>
      </c>
      <c r="J73" s="36">
        <f t="shared" si="6"/>
        <v>-100</v>
      </c>
      <c r="K73" s="36">
        <f t="shared" si="6"/>
        <v>-113</v>
      </c>
      <c r="L73" s="36">
        <f t="shared" si="6"/>
        <v>-63</v>
      </c>
      <c r="M73" s="36"/>
      <c r="N73" s="36"/>
    </row>
    <row r="74" spans="1:14" s="3" customFormat="1" x14ac:dyDescent="0.25">
      <c r="A74" s="14"/>
      <c r="B74" s="157" t="s">
        <v>15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x14ac:dyDescent="0.25">
      <c r="A75" s="14"/>
      <c r="B75" s="158" t="s">
        <v>16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x14ac:dyDescent="0.25">
      <c r="A76" s="14"/>
      <c r="B76" s="159" t="s">
        <v>17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x14ac:dyDescent="0.25">
      <c r="A77" s="14"/>
      <c r="B77" s="160" t="s">
        <v>18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3" customFormat="1" x14ac:dyDescent="0.25">
      <c r="A78" s="14"/>
      <c r="B78" s="161" t="s">
        <v>19</v>
      </c>
    </row>
    <row r="79" spans="1:14" s="3" customFormat="1" x14ac:dyDescent="0.25">
      <c r="A79" s="14"/>
      <c r="B79" s="163" t="s">
        <v>20</v>
      </c>
    </row>
    <row r="80" spans="1:14" s="3" customFormat="1" x14ac:dyDescent="0.25">
      <c r="A80" s="14"/>
    </row>
    <row r="81" spans="1:16381" s="3" customFormat="1" x14ac:dyDescent="0.25"/>
    <row r="82" spans="1:16381" s="3" customFormat="1" x14ac:dyDescent="0.25"/>
    <row r="83" spans="1:16381" s="63" customFormat="1" x14ac:dyDescent="0.3"/>
    <row r="91" spans="1:16381" s="61" customFormat="1" x14ac:dyDescent="0.3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44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  <c r="IU91" s="52"/>
      <c r="IV91" s="52"/>
      <c r="IW91" s="52"/>
      <c r="IX91" s="52"/>
      <c r="IY91" s="52"/>
      <c r="IZ91" s="52"/>
      <c r="JA91" s="52"/>
      <c r="JB91" s="52"/>
      <c r="JC91" s="52"/>
      <c r="JD91" s="52"/>
      <c r="JE91" s="52"/>
      <c r="JF91" s="52"/>
      <c r="JG91" s="52"/>
      <c r="JH91" s="52"/>
      <c r="JI91" s="52"/>
      <c r="JJ91" s="52"/>
      <c r="JK91" s="52"/>
      <c r="JL91" s="52"/>
      <c r="JM91" s="52"/>
      <c r="JN91" s="52"/>
      <c r="JO91" s="52"/>
      <c r="JP91" s="52"/>
      <c r="JQ91" s="52"/>
      <c r="JR91" s="52"/>
      <c r="JS91" s="52"/>
      <c r="JT91" s="52"/>
      <c r="JU91" s="52"/>
      <c r="JV91" s="52"/>
      <c r="JW91" s="52"/>
      <c r="JX91" s="52"/>
      <c r="JY91" s="52"/>
      <c r="JZ91" s="52"/>
      <c r="KA91" s="52"/>
      <c r="KB91" s="52"/>
      <c r="KC91" s="52"/>
      <c r="KD91" s="52"/>
      <c r="KE91" s="52"/>
      <c r="KF91" s="52"/>
      <c r="KG91" s="52"/>
      <c r="KH91" s="52"/>
      <c r="KI91" s="52"/>
      <c r="KJ91" s="52"/>
      <c r="KK91" s="52"/>
      <c r="KL91" s="52"/>
      <c r="KM91" s="52"/>
      <c r="KN91" s="52"/>
      <c r="KO91" s="52"/>
      <c r="KP91" s="52"/>
      <c r="KQ91" s="52"/>
      <c r="KR91" s="52"/>
      <c r="KS91" s="52"/>
      <c r="KT91" s="52"/>
      <c r="KU91" s="52"/>
      <c r="KV91" s="52"/>
      <c r="KW91" s="52"/>
      <c r="KX91" s="52"/>
      <c r="KY91" s="52"/>
      <c r="KZ91" s="52"/>
      <c r="LA91" s="52"/>
      <c r="LB91" s="52"/>
      <c r="LC91" s="52"/>
      <c r="LD91" s="52"/>
      <c r="LE91" s="52"/>
      <c r="LF91" s="52"/>
      <c r="LG91" s="52"/>
      <c r="LH91" s="52"/>
      <c r="LI91" s="52"/>
      <c r="LJ91" s="52"/>
      <c r="LK91" s="52"/>
      <c r="LL91" s="52"/>
      <c r="LM91" s="52"/>
      <c r="LN91" s="52"/>
      <c r="LO91" s="52"/>
      <c r="LP91" s="52"/>
      <c r="LQ91" s="52"/>
      <c r="LR91" s="52"/>
      <c r="LS91" s="52"/>
      <c r="LT91" s="52"/>
      <c r="LU91" s="52"/>
      <c r="LV91" s="52"/>
      <c r="LW91" s="52"/>
      <c r="LX91" s="52"/>
      <c r="LY91" s="52"/>
      <c r="LZ91" s="52"/>
      <c r="MA91" s="52"/>
      <c r="MB91" s="52"/>
      <c r="MC91" s="52"/>
      <c r="MD91" s="52"/>
      <c r="ME91" s="52"/>
      <c r="MF91" s="52"/>
      <c r="MG91" s="52"/>
      <c r="MH91" s="52"/>
      <c r="MI91" s="52"/>
      <c r="MJ91" s="52"/>
      <c r="MK91" s="52"/>
      <c r="ML91" s="52"/>
      <c r="MM91" s="52"/>
      <c r="MN91" s="52"/>
      <c r="MO91" s="52"/>
      <c r="MP91" s="52"/>
      <c r="MQ91" s="52"/>
      <c r="MR91" s="52"/>
      <c r="MS91" s="52"/>
      <c r="MT91" s="52"/>
      <c r="MU91" s="52"/>
      <c r="MV91" s="52"/>
      <c r="MW91" s="52"/>
      <c r="MX91" s="52"/>
      <c r="MY91" s="52"/>
      <c r="MZ91" s="52"/>
      <c r="NA91" s="52"/>
      <c r="NB91" s="52"/>
      <c r="NC91" s="52"/>
      <c r="ND91" s="52"/>
      <c r="NE91" s="52"/>
      <c r="NF91" s="52"/>
      <c r="NG91" s="52"/>
      <c r="NH91" s="52"/>
      <c r="NI91" s="52"/>
      <c r="NJ91" s="52"/>
      <c r="NK91" s="52"/>
      <c r="NL91" s="52"/>
      <c r="NM91" s="52"/>
      <c r="NN91" s="52"/>
      <c r="NO91" s="52"/>
      <c r="NP91" s="52"/>
      <c r="NQ91" s="52"/>
      <c r="NR91" s="52"/>
      <c r="NS91" s="52"/>
      <c r="NT91" s="52"/>
      <c r="NU91" s="52"/>
      <c r="NV91" s="52"/>
      <c r="NW91" s="52"/>
      <c r="NX91" s="52"/>
      <c r="NY91" s="52"/>
      <c r="NZ91" s="52"/>
      <c r="OA91" s="52"/>
      <c r="OB91" s="52"/>
      <c r="OC91" s="52"/>
      <c r="OD91" s="52"/>
      <c r="OE91" s="52"/>
      <c r="OF91" s="52"/>
      <c r="OG91" s="52"/>
      <c r="OH91" s="52"/>
      <c r="OI91" s="52"/>
      <c r="OJ91" s="52"/>
      <c r="OK91" s="52"/>
      <c r="OL91" s="52"/>
      <c r="OM91" s="52"/>
      <c r="ON91" s="52"/>
      <c r="OO91" s="52"/>
      <c r="OP91" s="52"/>
      <c r="OQ91" s="52"/>
      <c r="OR91" s="52"/>
      <c r="OS91" s="52"/>
      <c r="OT91" s="52"/>
      <c r="OU91" s="52"/>
      <c r="OV91" s="52"/>
      <c r="OW91" s="52"/>
      <c r="OX91" s="52"/>
      <c r="OY91" s="52"/>
      <c r="OZ91" s="52"/>
      <c r="PA91" s="52"/>
      <c r="PB91" s="52"/>
      <c r="PC91" s="52"/>
      <c r="PD91" s="52"/>
      <c r="PE91" s="52"/>
      <c r="PF91" s="52"/>
      <c r="PG91" s="52"/>
      <c r="PH91" s="52"/>
      <c r="PI91" s="52"/>
      <c r="PJ91" s="52"/>
      <c r="PK91" s="52"/>
      <c r="PL91" s="52"/>
      <c r="PM91" s="52"/>
      <c r="PN91" s="52"/>
      <c r="PO91" s="52"/>
      <c r="PP91" s="52"/>
      <c r="PQ91" s="52"/>
      <c r="PR91" s="52"/>
      <c r="PS91" s="52"/>
      <c r="PT91" s="52"/>
      <c r="PU91" s="52"/>
      <c r="PV91" s="52"/>
      <c r="PW91" s="52"/>
      <c r="PX91" s="52"/>
      <c r="PY91" s="52"/>
      <c r="PZ91" s="52"/>
      <c r="QA91" s="52"/>
      <c r="QB91" s="52"/>
      <c r="QC91" s="52"/>
      <c r="QD91" s="52"/>
      <c r="QE91" s="52"/>
      <c r="QF91" s="52"/>
      <c r="QG91" s="52"/>
      <c r="QH91" s="52"/>
      <c r="QI91" s="52"/>
      <c r="QJ91" s="52"/>
      <c r="QK91" s="52"/>
      <c r="QL91" s="52"/>
      <c r="QM91" s="52"/>
      <c r="QN91" s="52"/>
      <c r="QO91" s="52"/>
      <c r="QP91" s="52"/>
      <c r="QQ91" s="52"/>
      <c r="QR91" s="52"/>
      <c r="QS91" s="52"/>
      <c r="QT91" s="52"/>
      <c r="QU91" s="52"/>
      <c r="QV91" s="52"/>
      <c r="QW91" s="52"/>
      <c r="QX91" s="52"/>
      <c r="QY91" s="52"/>
      <c r="QZ91" s="52"/>
      <c r="RA91" s="52"/>
      <c r="RB91" s="52"/>
      <c r="RC91" s="52"/>
      <c r="RD91" s="52"/>
      <c r="RE91" s="52"/>
      <c r="RF91" s="52"/>
      <c r="RG91" s="52"/>
      <c r="RH91" s="52"/>
      <c r="RI91" s="52"/>
      <c r="RJ91" s="52"/>
      <c r="RK91" s="52"/>
      <c r="RL91" s="52"/>
      <c r="RM91" s="52"/>
      <c r="RN91" s="52"/>
      <c r="RO91" s="52"/>
      <c r="RP91" s="52"/>
      <c r="RQ91" s="52"/>
      <c r="RR91" s="52"/>
      <c r="RS91" s="52"/>
      <c r="RT91" s="52"/>
      <c r="RU91" s="52"/>
      <c r="RV91" s="52"/>
      <c r="RW91" s="52"/>
      <c r="RX91" s="52"/>
      <c r="RY91" s="52"/>
      <c r="RZ91" s="52"/>
      <c r="SA91" s="52"/>
      <c r="SB91" s="52"/>
      <c r="SC91" s="52"/>
      <c r="SD91" s="52"/>
      <c r="SE91" s="52"/>
      <c r="SF91" s="52"/>
      <c r="SG91" s="52"/>
      <c r="SH91" s="52"/>
      <c r="SI91" s="52"/>
      <c r="SJ91" s="52"/>
      <c r="SK91" s="52"/>
      <c r="SL91" s="52"/>
      <c r="SM91" s="52"/>
      <c r="SN91" s="52"/>
      <c r="SO91" s="52"/>
      <c r="SP91" s="52"/>
      <c r="SQ91" s="52"/>
      <c r="SR91" s="52"/>
      <c r="SS91" s="52"/>
      <c r="ST91" s="52"/>
      <c r="SU91" s="52"/>
      <c r="SV91" s="52"/>
      <c r="SW91" s="52"/>
      <c r="SX91" s="52"/>
      <c r="SY91" s="52"/>
      <c r="SZ91" s="52"/>
      <c r="TA91" s="52"/>
      <c r="TB91" s="52"/>
      <c r="TC91" s="52"/>
      <c r="TD91" s="52"/>
      <c r="TE91" s="52"/>
      <c r="TF91" s="52"/>
      <c r="TG91" s="52"/>
      <c r="TH91" s="52"/>
      <c r="TI91" s="52"/>
      <c r="TJ91" s="52"/>
      <c r="TK91" s="52"/>
      <c r="TL91" s="52"/>
      <c r="TM91" s="52"/>
      <c r="TN91" s="52"/>
      <c r="TO91" s="52"/>
      <c r="TP91" s="52"/>
      <c r="TQ91" s="52"/>
      <c r="TR91" s="52"/>
      <c r="TS91" s="52"/>
      <c r="TT91" s="52"/>
      <c r="TU91" s="52"/>
      <c r="TV91" s="52"/>
      <c r="TW91" s="52"/>
      <c r="TX91" s="52"/>
      <c r="TY91" s="52"/>
      <c r="TZ91" s="52"/>
      <c r="UA91" s="52"/>
      <c r="UB91" s="52"/>
      <c r="UC91" s="52"/>
      <c r="UD91" s="52"/>
      <c r="UE91" s="52"/>
      <c r="UF91" s="52"/>
      <c r="UG91" s="52"/>
      <c r="UH91" s="52"/>
      <c r="UI91" s="52"/>
      <c r="UJ91" s="52"/>
      <c r="UK91" s="52"/>
      <c r="UL91" s="52"/>
      <c r="UM91" s="52"/>
      <c r="UN91" s="52"/>
      <c r="UO91" s="52"/>
      <c r="UP91" s="52"/>
      <c r="UQ91" s="52"/>
      <c r="UR91" s="52"/>
      <c r="US91" s="52"/>
      <c r="UT91" s="52"/>
      <c r="UU91" s="52"/>
      <c r="UV91" s="52"/>
      <c r="UW91" s="52"/>
      <c r="UX91" s="52"/>
      <c r="UY91" s="52"/>
      <c r="UZ91" s="52"/>
      <c r="VA91" s="52"/>
      <c r="VB91" s="52"/>
      <c r="VC91" s="52"/>
      <c r="VD91" s="52"/>
      <c r="VE91" s="52"/>
      <c r="VF91" s="52"/>
      <c r="VG91" s="52"/>
      <c r="VH91" s="52"/>
      <c r="VI91" s="52"/>
      <c r="VJ91" s="52"/>
      <c r="VK91" s="52"/>
      <c r="VL91" s="52"/>
      <c r="VM91" s="52"/>
      <c r="VN91" s="52"/>
      <c r="VO91" s="52"/>
      <c r="VP91" s="52"/>
      <c r="VQ91" s="52"/>
      <c r="VR91" s="52"/>
      <c r="VS91" s="52"/>
      <c r="VT91" s="52"/>
      <c r="VU91" s="52"/>
      <c r="VV91" s="52"/>
      <c r="VW91" s="52"/>
      <c r="VX91" s="52"/>
      <c r="VY91" s="52"/>
      <c r="VZ91" s="52"/>
      <c r="WA91" s="52"/>
      <c r="WB91" s="52"/>
      <c r="WC91" s="52"/>
      <c r="WD91" s="52"/>
      <c r="WE91" s="52"/>
      <c r="WF91" s="52"/>
      <c r="WG91" s="52"/>
      <c r="WH91" s="52"/>
      <c r="WI91" s="52"/>
      <c r="WJ91" s="52"/>
      <c r="WK91" s="52"/>
      <c r="WL91" s="52"/>
      <c r="WM91" s="52"/>
      <c r="WN91" s="52"/>
      <c r="WO91" s="52"/>
      <c r="WP91" s="52"/>
      <c r="WQ91" s="52"/>
      <c r="WR91" s="52"/>
      <c r="WS91" s="52"/>
      <c r="WT91" s="52"/>
      <c r="WU91" s="52"/>
      <c r="WV91" s="52"/>
      <c r="WW91" s="52"/>
      <c r="WX91" s="52"/>
      <c r="WY91" s="52"/>
      <c r="WZ91" s="52"/>
      <c r="XA91" s="52"/>
      <c r="XB91" s="52"/>
      <c r="XC91" s="52"/>
      <c r="XD91" s="52"/>
      <c r="XE91" s="52"/>
      <c r="XF91" s="52"/>
      <c r="XG91" s="52"/>
      <c r="XH91" s="52"/>
      <c r="XI91" s="52"/>
      <c r="XJ91" s="52"/>
      <c r="XK91" s="52"/>
      <c r="XL91" s="52"/>
      <c r="XM91" s="52"/>
      <c r="XN91" s="52"/>
      <c r="XO91" s="52"/>
      <c r="XP91" s="52"/>
      <c r="XQ91" s="52"/>
      <c r="XR91" s="52"/>
      <c r="XS91" s="52"/>
      <c r="XT91" s="52"/>
      <c r="XU91" s="52"/>
      <c r="XV91" s="52"/>
      <c r="XW91" s="52"/>
      <c r="XX91" s="52"/>
      <c r="XY91" s="52"/>
      <c r="XZ91" s="52"/>
      <c r="YA91" s="52"/>
      <c r="YB91" s="52"/>
      <c r="YC91" s="52"/>
      <c r="YD91" s="52"/>
      <c r="YE91" s="52"/>
      <c r="YF91" s="52"/>
      <c r="YG91" s="52"/>
      <c r="YH91" s="52"/>
      <c r="YI91" s="52"/>
      <c r="YJ91" s="52"/>
      <c r="YK91" s="52"/>
      <c r="YL91" s="52"/>
      <c r="YM91" s="52"/>
      <c r="YN91" s="52"/>
      <c r="YO91" s="52"/>
      <c r="YP91" s="52"/>
      <c r="YQ91" s="52"/>
      <c r="YR91" s="52"/>
      <c r="YS91" s="52"/>
      <c r="YT91" s="52"/>
      <c r="YU91" s="52"/>
      <c r="YV91" s="52"/>
      <c r="YW91" s="52"/>
      <c r="YX91" s="52"/>
      <c r="YY91" s="52"/>
      <c r="YZ91" s="52"/>
      <c r="ZA91" s="52"/>
      <c r="ZB91" s="52"/>
      <c r="ZC91" s="52"/>
      <c r="ZD91" s="52"/>
      <c r="ZE91" s="52"/>
      <c r="ZF91" s="52"/>
      <c r="ZG91" s="52"/>
      <c r="ZH91" s="52"/>
      <c r="ZI91" s="52"/>
      <c r="ZJ91" s="52"/>
      <c r="ZK91" s="52"/>
      <c r="ZL91" s="52"/>
      <c r="ZM91" s="52"/>
      <c r="ZN91" s="52"/>
      <c r="ZO91" s="52"/>
      <c r="ZP91" s="52"/>
      <c r="ZQ91" s="52"/>
      <c r="ZR91" s="52"/>
      <c r="ZS91" s="52"/>
      <c r="ZT91" s="52"/>
      <c r="ZU91" s="52"/>
      <c r="ZV91" s="52"/>
      <c r="ZW91" s="52"/>
      <c r="ZX91" s="52"/>
      <c r="ZY91" s="52"/>
      <c r="ZZ91" s="52"/>
      <c r="AAA91" s="52"/>
      <c r="AAB91" s="52"/>
      <c r="AAC91" s="52"/>
      <c r="AAD91" s="52"/>
      <c r="AAE91" s="52"/>
      <c r="AAF91" s="52"/>
      <c r="AAG91" s="52"/>
      <c r="AAH91" s="52"/>
      <c r="AAI91" s="52"/>
      <c r="AAJ91" s="52"/>
      <c r="AAK91" s="52"/>
      <c r="AAL91" s="52"/>
      <c r="AAM91" s="52"/>
      <c r="AAN91" s="52"/>
      <c r="AAO91" s="52"/>
      <c r="AAP91" s="52"/>
      <c r="AAQ91" s="52"/>
      <c r="AAR91" s="52"/>
      <c r="AAS91" s="52"/>
      <c r="AAT91" s="52"/>
      <c r="AAU91" s="52"/>
      <c r="AAV91" s="52"/>
      <c r="AAW91" s="52"/>
      <c r="AAX91" s="52"/>
      <c r="AAY91" s="52"/>
      <c r="AAZ91" s="52"/>
      <c r="ABA91" s="52"/>
      <c r="ABB91" s="52"/>
      <c r="ABC91" s="52"/>
      <c r="ABD91" s="52"/>
      <c r="ABE91" s="52"/>
      <c r="ABF91" s="52"/>
      <c r="ABG91" s="52"/>
      <c r="ABH91" s="52"/>
      <c r="ABI91" s="52"/>
      <c r="ABJ91" s="52"/>
      <c r="ABK91" s="52"/>
      <c r="ABL91" s="52"/>
      <c r="ABM91" s="52"/>
      <c r="ABN91" s="52"/>
      <c r="ABO91" s="52"/>
      <c r="ABP91" s="52"/>
      <c r="ABQ91" s="52"/>
      <c r="ABR91" s="52"/>
      <c r="ABS91" s="52"/>
      <c r="ABT91" s="52"/>
      <c r="ABU91" s="52"/>
      <c r="ABV91" s="52"/>
      <c r="ABW91" s="52"/>
      <c r="ABX91" s="52"/>
      <c r="ABY91" s="52"/>
      <c r="ABZ91" s="52"/>
      <c r="ACA91" s="52"/>
      <c r="ACB91" s="52"/>
      <c r="ACC91" s="52"/>
      <c r="ACD91" s="52"/>
      <c r="ACE91" s="52"/>
      <c r="ACF91" s="52"/>
      <c r="ACG91" s="52"/>
      <c r="ACH91" s="52"/>
      <c r="ACI91" s="52"/>
      <c r="ACJ91" s="52"/>
      <c r="ACK91" s="52"/>
      <c r="ACL91" s="52"/>
      <c r="ACM91" s="52"/>
      <c r="ACN91" s="52"/>
      <c r="ACO91" s="52"/>
      <c r="ACP91" s="52"/>
      <c r="ACQ91" s="52"/>
      <c r="ACR91" s="52"/>
      <c r="ACS91" s="52"/>
      <c r="ACT91" s="52"/>
      <c r="ACU91" s="52"/>
      <c r="ACV91" s="52"/>
      <c r="ACW91" s="52"/>
      <c r="ACX91" s="52"/>
      <c r="ACY91" s="52"/>
      <c r="ACZ91" s="52"/>
      <c r="ADA91" s="52"/>
      <c r="ADB91" s="52"/>
      <c r="ADC91" s="52"/>
      <c r="ADD91" s="52"/>
      <c r="ADE91" s="52"/>
      <c r="ADF91" s="52"/>
      <c r="ADG91" s="52"/>
      <c r="ADH91" s="52"/>
      <c r="ADI91" s="52"/>
      <c r="ADJ91" s="52"/>
      <c r="ADK91" s="52"/>
      <c r="ADL91" s="52"/>
      <c r="ADM91" s="52"/>
      <c r="ADN91" s="52"/>
      <c r="ADO91" s="52"/>
      <c r="ADP91" s="52"/>
      <c r="ADQ91" s="52"/>
      <c r="ADR91" s="52"/>
      <c r="ADS91" s="52"/>
      <c r="ADT91" s="52"/>
      <c r="ADU91" s="52"/>
      <c r="ADV91" s="52"/>
      <c r="ADW91" s="52"/>
      <c r="ADX91" s="52"/>
      <c r="ADY91" s="52"/>
      <c r="ADZ91" s="52"/>
      <c r="AEA91" s="52"/>
      <c r="AEB91" s="52"/>
      <c r="AEC91" s="52"/>
      <c r="AED91" s="52"/>
      <c r="AEE91" s="52"/>
      <c r="AEF91" s="52"/>
      <c r="AEG91" s="52"/>
      <c r="AEH91" s="52"/>
      <c r="AEI91" s="52"/>
      <c r="AEJ91" s="52"/>
      <c r="AEK91" s="52"/>
      <c r="AEL91" s="52"/>
      <c r="AEM91" s="52"/>
      <c r="AEN91" s="52"/>
      <c r="AEO91" s="52"/>
      <c r="AEP91" s="52"/>
      <c r="AEQ91" s="52"/>
      <c r="AER91" s="52"/>
      <c r="AES91" s="52"/>
      <c r="AET91" s="52"/>
      <c r="AEU91" s="52"/>
      <c r="AEV91" s="52"/>
      <c r="AEW91" s="52"/>
      <c r="AEX91" s="52"/>
      <c r="AEY91" s="52"/>
      <c r="AEZ91" s="52"/>
      <c r="AFA91" s="52"/>
      <c r="AFB91" s="52"/>
      <c r="AFC91" s="52"/>
      <c r="AFD91" s="52"/>
      <c r="AFE91" s="52"/>
      <c r="AFF91" s="52"/>
      <c r="AFG91" s="52"/>
      <c r="AFH91" s="52"/>
      <c r="AFI91" s="52"/>
      <c r="AFJ91" s="52"/>
      <c r="AFK91" s="52"/>
      <c r="AFL91" s="52"/>
      <c r="AFM91" s="52"/>
      <c r="AFN91" s="52"/>
      <c r="AFO91" s="52"/>
      <c r="AFP91" s="52"/>
      <c r="AFQ91" s="52"/>
      <c r="AFR91" s="52"/>
      <c r="AFS91" s="52"/>
      <c r="AFT91" s="52"/>
      <c r="AFU91" s="52"/>
      <c r="AFV91" s="52"/>
      <c r="AFW91" s="52"/>
      <c r="AFX91" s="52"/>
      <c r="AFY91" s="52"/>
      <c r="AFZ91" s="52"/>
      <c r="AGA91" s="52"/>
      <c r="AGB91" s="52"/>
      <c r="AGC91" s="52"/>
      <c r="AGD91" s="52"/>
      <c r="AGE91" s="52"/>
      <c r="AGF91" s="52"/>
      <c r="AGG91" s="52"/>
      <c r="AGH91" s="52"/>
      <c r="AGI91" s="52"/>
      <c r="AGJ91" s="52"/>
      <c r="AGK91" s="52"/>
      <c r="AGL91" s="52"/>
      <c r="AGM91" s="52"/>
      <c r="AGN91" s="52"/>
      <c r="AGO91" s="52"/>
      <c r="AGP91" s="52"/>
      <c r="AGQ91" s="52"/>
      <c r="AGR91" s="52"/>
      <c r="AGS91" s="52"/>
      <c r="AGT91" s="52"/>
      <c r="AGU91" s="52"/>
      <c r="AGV91" s="52"/>
      <c r="AGW91" s="52"/>
      <c r="AGX91" s="52"/>
      <c r="AGY91" s="52"/>
      <c r="AGZ91" s="52"/>
      <c r="AHA91" s="52"/>
      <c r="AHB91" s="52"/>
      <c r="AHC91" s="52"/>
      <c r="AHD91" s="52"/>
      <c r="AHE91" s="52"/>
      <c r="AHF91" s="52"/>
      <c r="AHG91" s="52"/>
      <c r="AHH91" s="52"/>
      <c r="AHI91" s="52"/>
      <c r="AHJ91" s="52"/>
      <c r="AHK91" s="52"/>
      <c r="AHL91" s="52"/>
      <c r="AHM91" s="52"/>
      <c r="AHN91" s="52"/>
      <c r="AHO91" s="52"/>
      <c r="AHP91" s="52"/>
      <c r="AHQ91" s="52"/>
      <c r="AHR91" s="52"/>
      <c r="AHS91" s="52"/>
      <c r="AHT91" s="52"/>
      <c r="AHU91" s="52"/>
      <c r="AHV91" s="52"/>
      <c r="AHW91" s="52"/>
      <c r="AHX91" s="52"/>
      <c r="AHY91" s="52"/>
      <c r="AHZ91" s="52"/>
      <c r="AIA91" s="52"/>
      <c r="AIB91" s="52"/>
      <c r="AIC91" s="52"/>
      <c r="AID91" s="52"/>
      <c r="AIE91" s="52"/>
      <c r="AIF91" s="52"/>
      <c r="AIG91" s="52"/>
      <c r="AIH91" s="52"/>
      <c r="AII91" s="52"/>
      <c r="AIJ91" s="52"/>
      <c r="AIK91" s="52"/>
      <c r="AIL91" s="52"/>
      <c r="AIM91" s="52"/>
      <c r="AIN91" s="52"/>
      <c r="AIO91" s="52"/>
      <c r="AIP91" s="52"/>
      <c r="AIQ91" s="52"/>
      <c r="AIR91" s="52"/>
      <c r="AIS91" s="52"/>
      <c r="AIT91" s="52"/>
      <c r="AIU91" s="52"/>
      <c r="AIV91" s="52"/>
      <c r="AIW91" s="52"/>
      <c r="AIX91" s="52"/>
      <c r="AIY91" s="52"/>
      <c r="AIZ91" s="52"/>
      <c r="AJA91" s="52"/>
      <c r="AJB91" s="52"/>
      <c r="AJC91" s="52"/>
      <c r="AJD91" s="52"/>
      <c r="AJE91" s="52"/>
      <c r="AJF91" s="52"/>
      <c r="AJG91" s="52"/>
      <c r="AJH91" s="52"/>
      <c r="AJI91" s="52"/>
      <c r="AJJ91" s="52"/>
      <c r="AJK91" s="52"/>
      <c r="AJL91" s="52"/>
      <c r="AJM91" s="52"/>
      <c r="AJN91" s="52"/>
      <c r="AJO91" s="52"/>
      <c r="AJP91" s="52"/>
      <c r="AJQ91" s="52"/>
      <c r="AJR91" s="52"/>
      <c r="AJS91" s="52"/>
      <c r="AJT91" s="52"/>
      <c r="AJU91" s="52"/>
      <c r="AJV91" s="52"/>
      <c r="AJW91" s="52"/>
      <c r="AJX91" s="52"/>
      <c r="AJY91" s="52"/>
      <c r="AJZ91" s="52"/>
      <c r="AKA91" s="52"/>
      <c r="AKB91" s="52"/>
      <c r="AKC91" s="52"/>
      <c r="AKD91" s="52"/>
      <c r="AKE91" s="52"/>
      <c r="AKF91" s="52"/>
      <c r="AKG91" s="52"/>
      <c r="AKH91" s="52"/>
      <c r="AKI91" s="52"/>
      <c r="AKJ91" s="52"/>
      <c r="AKK91" s="52"/>
      <c r="AKL91" s="52"/>
      <c r="AKM91" s="52"/>
      <c r="AKN91" s="52"/>
      <c r="AKO91" s="52"/>
      <c r="AKP91" s="52"/>
      <c r="AKQ91" s="52"/>
      <c r="AKR91" s="52"/>
      <c r="AKS91" s="52"/>
      <c r="AKT91" s="52"/>
      <c r="AKU91" s="52"/>
      <c r="AKV91" s="52"/>
      <c r="AKW91" s="52"/>
      <c r="AKX91" s="52"/>
      <c r="AKY91" s="52"/>
      <c r="AKZ91" s="52"/>
      <c r="ALA91" s="52"/>
      <c r="ALB91" s="52"/>
      <c r="ALC91" s="52"/>
      <c r="ALD91" s="52"/>
      <c r="ALE91" s="52"/>
      <c r="ALF91" s="52"/>
      <c r="ALG91" s="52"/>
      <c r="ALH91" s="52"/>
      <c r="ALI91" s="52"/>
      <c r="ALJ91" s="52"/>
      <c r="ALK91" s="52"/>
      <c r="ALL91" s="52"/>
      <c r="ALM91" s="52"/>
      <c r="ALN91" s="52"/>
      <c r="ALO91" s="52"/>
      <c r="ALP91" s="52"/>
      <c r="ALQ91" s="52"/>
      <c r="ALR91" s="52"/>
      <c r="ALS91" s="52"/>
      <c r="ALT91" s="52"/>
      <c r="ALU91" s="52"/>
      <c r="ALV91" s="52"/>
      <c r="ALW91" s="52"/>
      <c r="ALX91" s="52"/>
      <c r="ALY91" s="52"/>
      <c r="ALZ91" s="52"/>
      <c r="AMA91" s="52"/>
      <c r="AMB91" s="52"/>
      <c r="AMC91" s="52"/>
      <c r="AMD91" s="52"/>
      <c r="AME91" s="52"/>
      <c r="AMF91" s="52"/>
      <c r="AMG91" s="52"/>
      <c r="AMH91" s="52"/>
      <c r="AMI91" s="52"/>
      <c r="AMJ91" s="52"/>
      <c r="AMK91" s="52"/>
      <c r="AML91" s="52"/>
      <c r="AMM91" s="52"/>
      <c r="AMN91" s="52"/>
      <c r="AMO91" s="52"/>
      <c r="AMP91" s="52"/>
      <c r="AMQ91" s="52"/>
      <c r="AMR91" s="52"/>
      <c r="AMS91" s="52"/>
      <c r="AMT91" s="52"/>
      <c r="AMU91" s="52"/>
      <c r="AMV91" s="52"/>
      <c r="AMW91" s="52"/>
      <c r="AMX91" s="52"/>
      <c r="AMY91" s="52"/>
      <c r="AMZ91" s="52"/>
      <c r="ANA91" s="52"/>
      <c r="ANB91" s="52"/>
      <c r="ANC91" s="52"/>
      <c r="AND91" s="52"/>
      <c r="ANE91" s="52"/>
      <c r="ANF91" s="52"/>
      <c r="ANG91" s="52"/>
      <c r="ANH91" s="52"/>
      <c r="ANI91" s="52"/>
      <c r="ANJ91" s="52"/>
      <c r="ANK91" s="52"/>
      <c r="ANL91" s="52"/>
      <c r="ANM91" s="52"/>
      <c r="ANN91" s="52"/>
      <c r="ANO91" s="52"/>
      <c r="ANP91" s="52"/>
      <c r="ANQ91" s="52"/>
      <c r="ANR91" s="52"/>
      <c r="ANS91" s="52"/>
      <c r="ANT91" s="52"/>
      <c r="ANU91" s="52"/>
      <c r="ANV91" s="52"/>
      <c r="ANW91" s="52"/>
      <c r="ANX91" s="52"/>
      <c r="ANY91" s="52"/>
      <c r="ANZ91" s="52"/>
      <c r="AOA91" s="52"/>
      <c r="AOB91" s="52"/>
      <c r="AOC91" s="52"/>
      <c r="AOD91" s="52"/>
      <c r="AOE91" s="52"/>
      <c r="AOF91" s="52"/>
      <c r="AOG91" s="52"/>
      <c r="AOH91" s="52"/>
      <c r="AOI91" s="52"/>
      <c r="AOJ91" s="52"/>
      <c r="AOK91" s="52"/>
      <c r="AOL91" s="52"/>
      <c r="AOM91" s="52"/>
      <c r="AON91" s="52"/>
      <c r="AOO91" s="52"/>
      <c r="AOP91" s="52"/>
      <c r="AOQ91" s="52"/>
      <c r="AOR91" s="52"/>
      <c r="AOS91" s="52"/>
      <c r="AOT91" s="52"/>
      <c r="AOU91" s="52"/>
      <c r="AOV91" s="52"/>
      <c r="AOW91" s="52"/>
      <c r="AOX91" s="52"/>
      <c r="AOY91" s="52"/>
      <c r="AOZ91" s="52"/>
      <c r="APA91" s="52"/>
      <c r="APB91" s="52"/>
      <c r="APC91" s="52"/>
      <c r="APD91" s="52"/>
      <c r="APE91" s="52"/>
      <c r="APF91" s="52"/>
      <c r="APG91" s="52"/>
      <c r="APH91" s="52"/>
      <c r="API91" s="52"/>
      <c r="APJ91" s="52"/>
      <c r="APK91" s="52"/>
      <c r="APL91" s="52"/>
      <c r="APM91" s="52"/>
      <c r="APN91" s="52"/>
      <c r="APO91" s="52"/>
      <c r="APP91" s="52"/>
      <c r="APQ91" s="52"/>
      <c r="APR91" s="52"/>
      <c r="APS91" s="52"/>
      <c r="APT91" s="52"/>
      <c r="APU91" s="52"/>
      <c r="APV91" s="52"/>
      <c r="APW91" s="52"/>
      <c r="APX91" s="52"/>
      <c r="APY91" s="52"/>
      <c r="APZ91" s="52"/>
      <c r="AQA91" s="52"/>
      <c r="AQB91" s="52"/>
      <c r="AQC91" s="52"/>
      <c r="AQD91" s="52"/>
      <c r="AQE91" s="52"/>
      <c r="AQF91" s="52"/>
      <c r="AQG91" s="52"/>
      <c r="AQH91" s="52"/>
      <c r="AQI91" s="52"/>
      <c r="AQJ91" s="52"/>
      <c r="AQK91" s="52"/>
      <c r="AQL91" s="52"/>
      <c r="AQM91" s="52"/>
      <c r="AQN91" s="52"/>
      <c r="AQO91" s="52"/>
      <c r="AQP91" s="52"/>
      <c r="AQQ91" s="52"/>
      <c r="AQR91" s="52"/>
      <c r="AQS91" s="52"/>
      <c r="AQT91" s="52"/>
      <c r="AQU91" s="52"/>
      <c r="AQV91" s="52"/>
      <c r="AQW91" s="52"/>
      <c r="AQX91" s="52"/>
      <c r="AQY91" s="52"/>
      <c r="AQZ91" s="52"/>
      <c r="ARA91" s="52"/>
      <c r="ARB91" s="52"/>
      <c r="ARC91" s="52"/>
      <c r="ARD91" s="52"/>
      <c r="ARE91" s="52"/>
      <c r="ARF91" s="52"/>
      <c r="ARG91" s="52"/>
      <c r="ARH91" s="52"/>
      <c r="ARI91" s="52"/>
      <c r="ARJ91" s="52"/>
      <c r="ARK91" s="52"/>
      <c r="ARL91" s="52"/>
      <c r="ARM91" s="52"/>
      <c r="ARN91" s="52"/>
      <c r="ARO91" s="52"/>
      <c r="ARP91" s="52"/>
      <c r="ARQ91" s="52"/>
      <c r="ARR91" s="52"/>
      <c r="ARS91" s="52"/>
      <c r="ART91" s="52"/>
      <c r="ARU91" s="52"/>
      <c r="ARV91" s="52"/>
      <c r="ARW91" s="52"/>
      <c r="ARX91" s="52"/>
      <c r="ARY91" s="52"/>
      <c r="ARZ91" s="52"/>
      <c r="ASA91" s="52"/>
      <c r="ASB91" s="52"/>
      <c r="ASC91" s="52"/>
      <c r="ASD91" s="52"/>
      <c r="ASE91" s="52"/>
      <c r="ASF91" s="52"/>
      <c r="ASG91" s="52"/>
      <c r="ASH91" s="52"/>
      <c r="ASI91" s="52"/>
      <c r="ASJ91" s="52"/>
      <c r="ASK91" s="52"/>
      <c r="ASL91" s="52"/>
      <c r="ASM91" s="52"/>
      <c r="ASN91" s="52"/>
      <c r="ASO91" s="52"/>
      <c r="ASP91" s="52"/>
      <c r="ASQ91" s="52"/>
      <c r="ASR91" s="52"/>
      <c r="ASS91" s="52"/>
      <c r="AST91" s="52"/>
      <c r="ASU91" s="52"/>
      <c r="ASV91" s="52"/>
      <c r="ASW91" s="52"/>
      <c r="ASX91" s="52"/>
      <c r="ASY91" s="52"/>
      <c r="ASZ91" s="52"/>
      <c r="ATA91" s="52"/>
      <c r="ATB91" s="52"/>
      <c r="ATC91" s="52"/>
      <c r="ATD91" s="52"/>
      <c r="ATE91" s="52"/>
      <c r="ATF91" s="52"/>
      <c r="ATG91" s="52"/>
      <c r="ATH91" s="52"/>
      <c r="ATI91" s="52"/>
      <c r="ATJ91" s="52"/>
      <c r="ATK91" s="52"/>
      <c r="ATL91" s="52"/>
      <c r="ATM91" s="52"/>
      <c r="ATN91" s="52"/>
      <c r="ATO91" s="52"/>
      <c r="ATP91" s="52"/>
      <c r="ATQ91" s="52"/>
      <c r="ATR91" s="52"/>
      <c r="ATS91" s="52"/>
      <c r="ATT91" s="52"/>
      <c r="ATU91" s="52"/>
      <c r="ATV91" s="52"/>
      <c r="ATW91" s="52"/>
      <c r="ATX91" s="52"/>
      <c r="ATY91" s="52"/>
      <c r="ATZ91" s="52"/>
      <c r="AUA91" s="52"/>
      <c r="AUB91" s="52"/>
      <c r="AUC91" s="52"/>
      <c r="AUD91" s="52"/>
      <c r="AUE91" s="52"/>
      <c r="AUF91" s="52"/>
      <c r="AUG91" s="52"/>
      <c r="AUH91" s="52"/>
      <c r="AUI91" s="52"/>
      <c r="AUJ91" s="52"/>
      <c r="AUK91" s="52"/>
      <c r="AUL91" s="52"/>
      <c r="AUM91" s="52"/>
      <c r="AUN91" s="52"/>
      <c r="AUO91" s="52"/>
      <c r="AUP91" s="52"/>
      <c r="AUQ91" s="52"/>
      <c r="AUR91" s="52"/>
      <c r="AUS91" s="52"/>
      <c r="AUT91" s="52"/>
      <c r="AUU91" s="52"/>
      <c r="AUV91" s="52"/>
      <c r="AUW91" s="52"/>
      <c r="AUX91" s="52"/>
      <c r="AUY91" s="52"/>
      <c r="AUZ91" s="52"/>
      <c r="AVA91" s="52"/>
      <c r="AVB91" s="52"/>
      <c r="AVC91" s="52"/>
      <c r="AVD91" s="52"/>
      <c r="AVE91" s="52"/>
      <c r="AVF91" s="52"/>
      <c r="AVG91" s="52"/>
      <c r="AVH91" s="52"/>
      <c r="AVI91" s="52"/>
      <c r="AVJ91" s="52"/>
      <c r="AVK91" s="52"/>
      <c r="AVL91" s="52"/>
      <c r="AVM91" s="52"/>
      <c r="AVN91" s="52"/>
      <c r="AVO91" s="52"/>
      <c r="AVP91" s="52"/>
      <c r="AVQ91" s="52"/>
      <c r="AVR91" s="52"/>
      <c r="AVS91" s="52"/>
      <c r="AVT91" s="52"/>
      <c r="AVU91" s="52"/>
      <c r="AVV91" s="52"/>
      <c r="AVW91" s="52"/>
      <c r="AVX91" s="52"/>
      <c r="AVY91" s="52"/>
      <c r="AVZ91" s="52"/>
      <c r="AWA91" s="52"/>
      <c r="AWB91" s="52"/>
      <c r="AWC91" s="52"/>
      <c r="AWD91" s="52"/>
      <c r="AWE91" s="52"/>
      <c r="AWF91" s="52"/>
      <c r="AWG91" s="52"/>
      <c r="AWH91" s="52"/>
      <c r="AWI91" s="52"/>
      <c r="AWJ91" s="52"/>
      <c r="AWK91" s="52"/>
      <c r="AWL91" s="52"/>
      <c r="AWM91" s="52"/>
      <c r="AWN91" s="52"/>
      <c r="AWO91" s="52"/>
      <c r="AWP91" s="52"/>
      <c r="AWQ91" s="52"/>
      <c r="AWR91" s="52"/>
      <c r="AWS91" s="52"/>
      <c r="AWT91" s="52"/>
      <c r="AWU91" s="52"/>
      <c r="AWV91" s="52"/>
      <c r="AWW91" s="52"/>
      <c r="AWX91" s="52"/>
      <c r="AWY91" s="52"/>
      <c r="AWZ91" s="52"/>
      <c r="AXA91" s="52"/>
      <c r="AXB91" s="52"/>
      <c r="AXC91" s="52"/>
      <c r="AXD91" s="52"/>
      <c r="AXE91" s="52"/>
      <c r="AXF91" s="52"/>
      <c r="AXG91" s="52"/>
      <c r="AXH91" s="52"/>
      <c r="AXI91" s="52"/>
      <c r="AXJ91" s="52"/>
      <c r="AXK91" s="52"/>
      <c r="AXL91" s="52"/>
      <c r="AXM91" s="52"/>
      <c r="AXN91" s="52"/>
      <c r="AXO91" s="52"/>
      <c r="AXP91" s="52"/>
      <c r="AXQ91" s="52"/>
      <c r="AXR91" s="52"/>
      <c r="AXS91" s="52"/>
      <c r="AXT91" s="52"/>
      <c r="AXU91" s="52"/>
      <c r="AXV91" s="52"/>
      <c r="AXW91" s="52"/>
      <c r="AXX91" s="52"/>
      <c r="AXY91" s="52"/>
      <c r="AXZ91" s="52"/>
      <c r="AYA91" s="52"/>
      <c r="AYB91" s="52"/>
      <c r="AYC91" s="52"/>
      <c r="AYD91" s="52"/>
      <c r="AYE91" s="52"/>
      <c r="AYF91" s="52"/>
      <c r="AYG91" s="52"/>
      <c r="AYH91" s="52"/>
      <c r="AYI91" s="52"/>
      <c r="AYJ91" s="52"/>
      <c r="AYK91" s="52"/>
      <c r="AYL91" s="52"/>
      <c r="AYM91" s="52"/>
      <c r="AYN91" s="52"/>
      <c r="AYO91" s="52"/>
      <c r="AYP91" s="52"/>
      <c r="AYQ91" s="52"/>
      <c r="AYR91" s="52"/>
      <c r="AYS91" s="52"/>
      <c r="AYT91" s="52"/>
      <c r="AYU91" s="52"/>
      <c r="AYV91" s="52"/>
      <c r="AYW91" s="52"/>
      <c r="AYX91" s="52"/>
      <c r="AYY91" s="52"/>
      <c r="AYZ91" s="52"/>
      <c r="AZA91" s="52"/>
      <c r="AZB91" s="52"/>
      <c r="AZC91" s="52"/>
      <c r="AZD91" s="52"/>
      <c r="AZE91" s="52"/>
      <c r="AZF91" s="52"/>
      <c r="AZG91" s="52"/>
      <c r="AZH91" s="52"/>
      <c r="AZI91" s="52"/>
      <c r="AZJ91" s="52"/>
      <c r="AZK91" s="52"/>
      <c r="AZL91" s="52"/>
      <c r="AZM91" s="52"/>
      <c r="AZN91" s="52"/>
      <c r="AZO91" s="52"/>
      <c r="AZP91" s="52"/>
      <c r="AZQ91" s="52"/>
      <c r="AZR91" s="52"/>
      <c r="AZS91" s="52"/>
      <c r="AZT91" s="52"/>
      <c r="AZU91" s="52"/>
      <c r="AZV91" s="52"/>
      <c r="AZW91" s="52"/>
      <c r="AZX91" s="52"/>
      <c r="AZY91" s="52"/>
      <c r="AZZ91" s="52"/>
      <c r="BAA91" s="52"/>
      <c r="BAB91" s="52"/>
      <c r="BAC91" s="52"/>
      <c r="BAD91" s="52"/>
      <c r="BAE91" s="52"/>
      <c r="BAF91" s="52"/>
      <c r="BAG91" s="52"/>
      <c r="BAH91" s="52"/>
      <c r="BAI91" s="52"/>
      <c r="BAJ91" s="52"/>
      <c r="BAK91" s="52"/>
      <c r="BAL91" s="52"/>
      <c r="BAM91" s="52"/>
      <c r="BAN91" s="52"/>
      <c r="BAO91" s="52"/>
      <c r="BAP91" s="52"/>
      <c r="BAQ91" s="52"/>
      <c r="BAR91" s="52"/>
      <c r="BAS91" s="52"/>
      <c r="BAT91" s="52"/>
      <c r="BAU91" s="52"/>
      <c r="BAV91" s="52"/>
      <c r="BAW91" s="52"/>
      <c r="BAX91" s="52"/>
      <c r="BAY91" s="52"/>
      <c r="BAZ91" s="52"/>
      <c r="BBA91" s="52"/>
      <c r="BBB91" s="52"/>
      <c r="BBC91" s="52"/>
      <c r="BBD91" s="52"/>
      <c r="BBE91" s="52"/>
      <c r="BBF91" s="52"/>
      <c r="BBG91" s="52"/>
      <c r="BBH91" s="52"/>
      <c r="BBI91" s="52"/>
      <c r="BBJ91" s="52"/>
      <c r="BBK91" s="52"/>
      <c r="BBL91" s="52"/>
      <c r="BBM91" s="52"/>
      <c r="BBN91" s="52"/>
      <c r="BBO91" s="52"/>
      <c r="BBP91" s="52"/>
      <c r="BBQ91" s="52"/>
      <c r="BBR91" s="52"/>
      <c r="BBS91" s="52"/>
      <c r="BBT91" s="52"/>
      <c r="BBU91" s="52"/>
      <c r="BBV91" s="52"/>
      <c r="BBW91" s="52"/>
      <c r="BBX91" s="52"/>
      <c r="BBY91" s="52"/>
      <c r="BBZ91" s="52"/>
      <c r="BCA91" s="52"/>
      <c r="BCB91" s="52"/>
      <c r="BCC91" s="52"/>
      <c r="BCD91" s="52"/>
      <c r="BCE91" s="52"/>
      <c r="BCF91" s="52"/>
      <c r="BCG91" s="52"/>
      <c r="BCH91" s="52"/>
      <c r="BCI91" s="52"/>
      <c r="BCJ91" s="52"/>
      <c r="BCK91" s="52"/>
      <c r="BCL91" s="52"/>
      <c r="BCM91" s="52"/>
      <c r="BCN91" s="52"/>
      <c r="BCO91" s="52"/>
      <c r="BCP91" s="52"/>
      <c r="BCQ91" s="52"/>
      <c r="BCR91" s="52"/>
      <c r="BCS91" s="52"/>
      <c r="BCT91" s="52"/>
      <c r="BCU91" s="52"/>
      <c r="BCV91" s="52"/>
      <c r="BCW91" s="52"/>
      <c r="BCX91" s="52"/>
      <c r="BCY91" s="52"/>
      <c r="BCZ91" s="52"/>
      <c r="BDA91" s="52"/>
      <c r="BDB91" s="52"/>
      <c r="BDC91" s="52"/>
      <c r="BDD91" s="52"/>
      <c r="BDE91" s="52"/>
      <c r="BDF91" s="52"/>
      <c r="BDG91" s="52"/>
      <c r="BDH91" s="52"/>
      <c r="BDI91" s="52"/>
      <c r="BDJ91" s="52"/>
      <c r="BDK91" s="52"/>
      <c r="BDL91" s="52"/>
      <c r="BDM91" s="52"/>
      <c r="BDN91" s="52"/>
      <c r="BDO91" s="52"/>
      <c r="BDP91" s="52"/>
      <c r="BDQ91" s="52"/>
      <c r="BDR91" s="52"/>
      <c r="BDS91" s="52"/>
      <c r="BDT91" s="52"/>
      <c r="BDU91" s="52"/>
      <c r="BDV91" s="52"/>
      <c r="BDW91" s="52"/>
      <c r="BDX91" s="52"/>
      <c r="BDY91" s="52"/>
      <c r="BDZ91" s="52"/>
      <c r="BEA91" s="52"/>
      <c r="BEB91" s="52"/>
      <c r="BEC91" s="52"/>
      <c r="BED91" s="52"/>
      <c r="BEE91" s="52"/>
      <c r="BEF91" s="52"/>
      <c r="BEG91" s="52"/>
      <c r="BEH91" s="52"/>
      <c r="BEI91" s="52"/>
      <c r="BEJ91" s="52"/>
      <c r="BEK91" s="52"/>
      <c r="BEL91" s="52"/>
      <c r="BEM91" s="52"/>
      <c r="BEN91" s="52"/>
      <c r="BEO91" s="52"/>
      <c r="BEP91" s="52"/>
      <c r="BEQ91" s="52"/>
      <c r="BER91" s="52"/>
      <c r="BES91" s="52"/>
      <c r="BET91" s="52"/>
      <c r="BEU91" s="52"/>
      <c r="BEV91" s="52"/>
      <c r="BEW91" s="52"/>
      <c r="BEX91" s="52"/>
      <c r="BEY91" s="52"/>
      <c r="BEZ91" s="52"/>
      <c r="BFA91" s="52"/>
      <c r="BFB91" s="52"/>
      <c r="BFC91" s="52"/>
      <c r="BFD91" s="52"/>
      <c r="BFE91" s="52"/>
      <c r="BFF91" s="52"/>
      <c r="BFG91" s="52"/>
      <c r="BFH91" s="52"/>
      <c r="BFI91" s="52"/>
      <c r="BFJ91" s="52"/>
      <c r="BFK91" s="52"/>
      <c r="BFL91" s="52"/>
      <c r="BFM91" s="52"/>
      <c r="BFN91" s="52"/>
      <c r="BFO91" s="52"/>
      <c r="BFP91" s="52"/>
      <c r="BFQ91" s="52"/>
      <c r="BFR91" s="52"/>
      <c r="BFS91" s="52"/>
      <c r="BFT91" s="52"/>
      <c r="BFU91" s="52"/>
      <c r="BFV91" s="52"/>
      <c r="BFW91" s="52"/>
      <c r="BFX91" s="52"/>
      <c r="BFY91" s="52"/>
      <c r="BFZ91" s="52"/>
      <c r="BGA91" s="52"/>
      <c r="BGB91" s="52"/>
      <c r="BGC91" s="52"/>
      <c r="BGD91" s="52"/>
      <c r="BGE91" s="52"/>
      <c r="BGF91" s="52"/>
      <c r="BGG91" s="52"/>
      <c r="BGH91" s="52"/>
      <c r="BGI91" s="52"/>
      <c r="BGJ91" s="52"/>
      <c r="BGK91" s="52"/>
      <c r="BGL91" s="52"/>
      <c r="BGM91" s="52"/>
      <c r="BGN91" s="52"/>
      <c r="BGO91" s="52"/>
      <c r="BGP91" s="52"/>
      <c r="BGQ91" s="52"/>
      <c r="BGR91" s="52"/>
      <c r="BGS91" s="52"/>
      <c r="BGT91" s="52"/>
      <c r="BGU91" s="52"/>
      <c r="BGV91" s="52"/>
      <c r="BGW91" s="52"/>
      <c r="BGX91" s="52"/>
      <c r="BGY91" s="52"/>
      <c r="BGZ91" s="52"/>
      <c r="BHA91" s="52"/>
      <c r="BHB91" s="52"/>
      <c r="BHC91" s="52"/>
      <c r="BHD91" s="52"/>
      <c r="BHE91" s="52"/>
      <c r="BHF91" s="52"/>
      <c r="BHG91" s="52"/>
      <c r="BHH91" s="52"/>
      <c r="BHI91" s="52"/>
      <c r="BHJ91" s="52"/>
      <c r="BHK91" s="52"/>
      <c r="BHL91" s="52"/>
      <c r="BHM91" s="52"/>
      <c r="BHN91" s="52"/>
      <c r="BHO91" s="52"/>
      <c r="BHP91" s="52"/>
      <c r="BHQ91" s="52"/>
      <c r="BHR91" s="52"/>
      <c r="BHS91" s="52"/>
      <c r="BHT91" s="52"/>
      <c r="BHU91" s="52"/>
      <c r="BHV91" s="52"/>
      <c r="BHW91" s="52"/>
      <c r="BHX91" s="52"/>
      <c r="BHY91" s="52"/>
      <c r="BHZ91" s="52"/>
      <c r="BIA91" s="52"/>
      <c r="BIB91" s="52"/>
      <c r="BIC91" s="52"/>
      <c r="BID91" s="52"/>
      <c r="BIE91" s="52"/>
      <c r="BIF91" s="52"/>
      <c r="BIG91" s="52"/>
      <c r="BIH91" s="52"/>
      <c r="BII91" s="52"/>
      <c r="BIJ91" s="52"/>
      <c r="BIK91" s="52"/>
      <c r="BIL91" s="52"/>
      <c r="BIM91" s="52"/>
      <c r="BIN91" s="52"/>
      <c r="BIO91" s="52"/>
      <c r="BIP91" s="52"/>
      <c r="BIQ91" s="52"/>
      <c r="BIR91" s="52"/>
      <c r="BIS91" s="52"/>
      <c r="BIT91" s="52"/>
      <c r="BIU91" s="52"/>
      <c r="BIV91" s="52"/>
      <c r="BIW91" s="52"/>
      <c r="BIX91" s="52"/>
      <c r="BIY91" s="52"/>
      <c r="BIZ91" s="52"/>
      <c r="BJA91" s="52"/>
      <c r="BJB91" s="52"/>
      <c r="BJC91" s="52"/>
      <c r="BJD91" s="52"/>
      <c r="BJE91" s="52"/>
      <c r="BJF91" s="52"/>
      <c r="BJG91" s="52"/>
      <c r="BJH91" s="52"/>
      <c r="BJI91" s="52"/>
      <c r="BJJ91" s="52"/>
      <c r="BJK91" s="52"/>
      <c r="BJL91" s="52"/>
      <c r="BJM91" s="52"/>
      <c r="BJN91" s="52"/>
      <c r="BJO91" s="52"/>
      <c r="BJP91" s="52"/>
      <c r="BJQ91" s="52"/>
      <c r="BJR91" s="52"/>
      <c r="BJS91" s="52"/>
      <c r="BJT91" s="52"/>
      <c r="BJU91" s="52"/>
      <c r="BJV91" s="52"/>
      <c r="BJW91" s="52"/>
      <c r="BJX91" s="52"/>
      <c r="BJY91" s="52"/>
      <c r="BJZ91" s="52"/>
      <c r="BKA91" s="52"/>
      <c r="BKB91" s="52"/>
      <c r="BKC91" s="52"/>
      <c r="BKD91" s="52"/>
      <c r="BKE91" s="52"/>
      <c r="BKF91" s="52"/>
      <c r="BKG91" s="52"/>
      <c r="BKH91" s="52"/>
      <c r="BKI91" s="52"/>
      <c r="BKJ91" s="52"/>
      <c r="BKK91" s="52"/>
      <c r="BKL91" s="52"/>
      <c r="BKM91" s="52"/>
      <c r="BKN91" s="52"/>
      <c r="BKO91" s="52"/>
      <c r="BKP91" s="52"/>
      <c r="BKQ91" s="52"/>
      <c r="BKR91" s="52"/>
      <c r="BKS91" s="52"/>
      <c r="BKT91" s="52"/>
      <c r="BKU91" s="52"/>
      <c r="BKV91" s="52"/>
      <c r="BKW91" s="52"/>
      <c r="BKX91" s="52"/>
      <c r="BKY91" s="52"/>
      <c r="BKZ91" s="52"/>
      <c r="BLA91" s="52"/>
      <c r="BLB91" s="52"/>
      <c r="BLC91" s="52"/>
      <c r="BLD91" s="52"/>
      <c r="BLE91" s="52"/>
      <c r="BLF91" s="52"/>
      <c r="BLG91" s="52"/>
      <c r="BLH91" s="52"/>
      <c r="BLI91" s="52"/>
      <c r="BLJ91" s="52"/>
      <c r="BLK91" s="52"/>
      <c r="BLL91" s="52"/>
      <c r="BLM91" s="52"/>
      <c r="BLN91" s="52"/>
      <c r="BLO91" s="52"/>
      <c r="BLP91" s="52"/>
      <c r="BLQ91" s="52"/>
      <c r="BLR91" s="52"/>
      <c r="BLS91" s="52"/>
      <c r="BLT91" s="52"/>
      <c r="BLU91" s="52"/>
      <c r="BLV91" s="52"/>
      <c r="BLW91" s="52"/>
      <c r="BLX91" s="52"/>
      <c r="BLY91" s="52"/>
      <c r="BLZ91" s="52"/>
      <c r="BMA91" s="52"/>
      <c r="BMB91" s="52"/>
      <c r="BMC91" s="52"/>
      <c r="BMD91" s="52"/>
      <c r="BME91" s="52"/>
      <c r="BMF91" s="52"/>
      <c r="BMG91" s="52"/>
      <c r="BMH91" s="52"/>
      <c r="BMI91" s="52"/>
      <c r="BMJ91" s="52"/>
      <c r="BMK91" s="52"/>
      <c r="BML91" s="52"/>
      <c r="BMM91" s="52"/>
      <c r="BMN91" s="52"/>
      <c r="BMO91" s="52"/>
      <c r="BMP91" s="52"/>
      <c r="BMQ91" s="52"/>
      <c r="BMR91" s="52"/>
      <c r="BMS91" s="52"/>
      <c r="BMT91" s="52"/>
      <c r="BMU91" s="52"/>
      <c r="BMV91" s="52"/>
      <c r="BMW91" s="52"/>
      <c r="BMX91" s="52"/>
      <c r="BMY91" s="52"/>
      <c r="BMZ91" s="52"/>
      <c r="BNA91" s="52"/>
      <c r="BNB91" s="52"/>
      <c r="BNC91" s="52"/>
      <c r="BND91" s="52"/>
      <c r="BNE91" s="52"/>
      <c r="BNF91" s="52"/>
      <c r="BNG91" s="52"/>
      <c r="BNH91" s="52"/>
      <c r="BNI91" s="52"/>
      <c r="BNJ91" s="52"/>
      <c r="BNK91" s="52"/>
      <c r="BNL91" s="52"/>
      <c r="BNM91" s="52"/>
      <c r="BNN91" s="52"/>
      <c r="BNO91" s="52"/>
      <c r="BNP91" s="52"/>
      <c r="BNQ91" s="52"/>
      <c r="BNR91" s="52"/>
      <c r="BNS91" s="52"/>
      <c r="BNT91" s="52"/>
      <c r="BNU91" s="52"/>
      <c r="BNV91" s="52"/>
      <c r="BNW91" s="52"/>
      <c r="BNX91" s="52"/>
      <c r="BNY91" s="52"/>
      <c r="BNZ91" s="52"/>
      <c r="BOA91" s="52"/>
      <c r="BOB91" s="52"/>
      <c r="BOC91" s="52"/>
      <c r="BOD91" s="52"/>
      <c r="BOE91" s="52"/>
      <c r="BOF91" s="52"/>
      <c r="BOG91" s="52"/>
      <c r="BOH91" s="52"/>
      <c r="BOI91" s="52"/>
      <c r="BOJ91" s="52"/>
      <c r="BOK91" s="52"/>
      <c r="BOL91" s="52"/>
      <c r="BOM91" s="52"/>
      <c r="BON91" s="52"/>
      <c r="BOO91" s="52"/>
      <c r="BOP91" s="52"/>
      <c r="BOQ91" s="52"/>
      <c r="BOR91" s="52"/>
      <c r="BOS91" s="52"/>
      <c r="BOT91" s="52"/>
      <c r="BOU91" s="52"/>
      <c r="BOV91" s="52"/>
      <c r="BOW91" s="52"/>
      <c r="BOX91" s="52"/>
      <c r="BOY91" s="52"/>
      <c r="BOZ91" s="52"/>
      <c r="BPA91" s="52"/>
      <c r="BPB91" s="52"/>
      <c r="BPC91" s="52"/>
      <c r="BPD91" s="52"/>
      <c r="BPE91" s="52"/>
      <c r="BPF91" s="52"/>
      <c r="BPG91" s="52"/>
      <c r="BPH91" s="52"/>
      <c r="BPI91" s="52"/>
      <c r="BPJ91" s="52"/>
      <c r="BPK91" s="52"/>
      <c r="BPL91" s="52"/>
      <c r="BPM91" s="52"/>
      <c r="BPN91" s="52"/>
      <c r="BPO91" s="52"/>
      <c r="BPP91" s="52"/>
      <c r="BPQ91" s="52"/>
      <c r="BPR91" s="52"/>
      <c r="BPS91" s="52"/>
      <c r="BPT91" s="52"/>
      <c r="BPU91" s="52"/>
      <c r="BPV91" s="52"/>
      <c r="BPW91" s="52"/>
      <c r="BPX91" s="52"/>
      <c r="BPY91" s="52"/>
      <c r="BPZ91" s="52"/>
      <c r="BQA91" s="52"/>
      <c r="BQB91" s="52"/>
      <c r="BQC91" s="52"/>
      <c r="BQD91" s="52"/>
      <c r="BQE91" s="52"/>
      <c r="BQF91" s="52"/>
      <c r="BQG91" s="52"/>
      <c r="BQH91" s="52"/>
      <c r="BQI91" s="52"/>
      <c r="BQJ91" s="52"/>
      <c r="BQK91" s="52"/>
      <c r="BQL91" s="52"/>
      <c r="BQM91" s="52"/>
      <c r="BQN91" s="52"/>
      <c r="BQO91" s="52"/>
      <c r="BQP91" s="52"/>
      <c r="BQQ91" s="52"/>
      <c r="BQR91" s="52"/>
      <c r="BQS91" s="52"/>
      <c r="BQT91" s="52"/>
      <c r="BQU91" s="52"/>
      <c r="BQV91" s="52"/>
      <c r="BQW91" s="52"/>
      <c r="BQX91" s="52"/>
      <c r="BQY91" s="52"/>
      <c r="BQZ91" s="52"/>
      <c r="BRA91" s="52"/>
      <c r="BRB91" s="52"/>
      <c r="BRC91" s="52"/>
      <c r="BRD91" s="52"/>
      <c r="BRE91" s="52"/>
      <c r="BRF91" s="52"/>
      <c r="BRG91" s="52"/>
      <c r="BRH91" s="52"/>
      <c r="BRI91" s="52"/>
      <c r="BRJ91" s="52"/>
      <c r="BRK91" s="52"/>
      <c r="BRL91" s="52"/>
      <c r="BRM91" s="52"/>
      <c r="BRN91" s="52"/>
      <c r="BRO91" s="52"/>
      <c r="BRP91" s="52"/>
      <c r="BRQ91" s="52"/>
      <c r="BRR91" s="52"/>
      <c r="BRS91" s="52"/>
      <c r="BRT91" s="52"/>
      <c r="BRU91" s="52"/>
      <c r="BRV91" s="52"/>
      <c r="BRW91" s="52"/>
      <c r="BRX91" s="52"/>
      <c r="BRY91" s="52"/>
      <c r="BRZ91" s="52"/>
      <c r="BSA91" s="52"/>
      <c r="BSB91" s="52"/>
      <c r="BSC91" s="52"/>
      <c r="BSD91" s="52"/>
      <c r="BSE91" s="52"/>
      <c r="BSF91" s="52"/>
      <c r="BSG91" s="52"/>
      <c r="BSH91" s="52"/>
      <c r="BSI91" s="52"/>
      <c r="BSJ91" s="52"/>
      <c r="BSK91" s="52"/>
      <c r="BSL91" s="52"/>
      <c r="BSM91" s="52"/>
      <c r="BSN91" s="52"/>
      <c r="BSO91" s="52"/>
      <c r="BSP91" s="52"/>
      <c r="BSQ91" s="52"/>
      <c r="BSR91" s="52"/>
      <c r="BSS91" s="52"/>
      <c r="BST91" s="52"/>
      <c r="BSU91" s="52"/>
      <c r="BSV91" s="52"/>
      <c r="BSW91" s="52"/>
      <c r="BSX91" s="52"/>
      <c r="BSY91" s="52"/>
      <c r="BSZ91" s="52"/>
      <c r="BTA91" s="52"/>
      <c r="BTB91" s="52"/>
      <c r="BTC91" s="52"/>
      <c r="BTD91" s="52"/>
      <c r="BTE91" s="52"/>
      <c r="BTF91" s="52"/>
      <c r="BTG91" s="52"/>
      <c r="BTH91" s="52"/>
      <c r="BTI91" s="52"/>
      <c r="BTJ91" s="52"/>
      <c r="BTK91" s="52"/>
      <c r="BTL91" s="52"/>
      <c r="BTM91" s="52"/>
      <c r="BTN91" s="52"/>
      <c r="BTO91" s="52"/>
      <c r="BTP91" s="52"/>
      <c r="BTQ91" s="52"/>
      <c r="BTR91" s="52"/>
      <c r="BTS91" s="52"/>
      <c r="BTT91" s="52"/>
      <c r="BTU91" s="52"/>
      <c r="BTV91" s="52"/>
      <c r="BTW91" s="52"/>
      <c r="BTX91" s="52"/>
      <c r="BTY91" s="52"/>
      <c r="BTZ91" s="52"/>
      <c r="BUA91" s="52"/>
      <c r="BUB91" s="52"/>
      <c r="BUC91" s="52"/>
      <c r="BUD91" s="52"/>
      <c r="BUE91" s="52"/>
      <c r="BUF91" s="52"/>
      <c r="BUG91" s="52"/>
      <c r="BUH91" s="52"/>
      <c r="BUI91" s="52"/>
      <c r="BUJ91" s="52"/>
      <c r="BUK91" s="52"/>
      <c r="BUL91" s="52"/>
      <c r="BUM91" s="52"/>
      <c r="BUN91" s="52"/>
      <c r="BUO91" s="52"/>
      <c r="BUP91" s="52"/>
      <c r="BUQ91" s="52"/>
      <c r="BUR91" s="52"/>
      <c r="BUS91" s="52"/>
      <c r="BUT91" s="52"/>
      <c r="BUU91" s="52"/>
      <c r="BUV91" s="52"/>
      <c r="BUW91" s="52"/>
      <c r="BUX91" s="52"/>
      <c r="BUY91" s="52"/>
      <c r="BUZ91" s="52"/>
      <c r="BVA91" s="52"/>
      <c r="BVB91" s="52"/>
      <c r="BVC91" s="52"/>
      <c r="BVD91" s="52"/>
      <c r="BVE91" s="52"/>
      <c r="BVF91" s="52"/>
      <c r="BVG91" s="52"/>
      <c r="BVH91" s="52"/>
      <c r="BVI91" s="52"/>
      <c r="BVJ91" s="52"/>
      <c r="BVK91" s="52"/>
      <c r="BVL91" s="52"/>
      <c r="BVM91" s="52"/>
      <c r="BVN91" s="52"/>
      <c r="BVO91" s="52"/>
      <c r="BVP91" s="52"/>
      <c r="BVQ91" s="52"/>
      <c r="BVR91" s="52"/>
      <c r="BVS91" s="52"/>
      <c r="BVT91" s="52"/>
      <c r="BVU91" s="52"/>
      <c r="BVV91" s="52"/>
      <c r="BVW91" s="52"/>
      <c r="BVX91" s="52"/>
      <c r="BVY91" s="52"/>
      <c r="BVZ91" s="52"/>
      <c r="BWA91" s="52"/>
      <c r="BWB91" s="52"/>
      <c r="BWC91" s="52"/>
      <c r="BWD91" s="52"/>
      <c r="BWE91" s="52"/>
      <c r="BWF91" s="52"/>
      <c r="BWG91" s="52"/>
      <c r="BWH91" s="52"/>
      <c r="BWI91" s="52"/>
      <c r="BWJ91" s="52"/>
      <c r="BWK91" s="52"/>
      <c r="BWL91" s="52"/>
      <c r="BWM91" s="52"/>
      <c r="BWN91" s="52"/>
      <c r="BWO91" s="52"/>
      <c r="BWP91" s="52"/>
      <c r="BWQ91" s="52"/>
      <c r="BWR91" s="52"/>
      <c r="BWS91" s="52"/>
      <c r="BWT91" s="52"/>
      <c r="BWU91" s="52"/>
      <c r="BWV91" s="52"/>
      <c r="BWW91" s="52"/>
      <c r="BWX91" s="52"/>
      <c r="BWY91" s="52"/>
      <c r="BWZ91" s="52"/>
      <c r="BXA91" s="52"/>
      <c r="BXB91" s="52"/>
      <c r="BXC91" s="52"/>
      <c r="BXD91" s="52"/>
      <c r="BXE91" s="52"/>
      <c r="BXF91" s="52"/>
      <c r="BXG91" s="52"/>
      <c r="BXH91" s="52"/>
      <c r="BXI91" s="52"/>
      <c r="BXJ91" s="52"/>
      <c r="BXK91" s="52"/>
      <c r="BXL91" s="52"/>
      <c r="BXM91" s="52"/>
      <c r="BXN91" s="52"/>
      <c r="BXO91" s="52"/>
      <c r="BXP91" s="52"/>
      <c r="BXQ91" s="52"/>
      <c r="BXR91" s="52"/>
      <c r="BXS91" s="52"/>
      <c r="BXT91" s="52"/>
      <c r="BXU91" s="52"/>
      <c r="BXV91" s="52"/>
      <c r="BXW91" s="52"/>
      <c r="BXX91" s="52"/>
      <c r="BXY91" s="52"/>
      <c r="BXZ91" s="52"/>
      <c r="BYA91" s="52"/>
      <c r="BYB91" s="52"/>
      <c r="BYC91" s="52"/>
      <c r="BYD91" s="52"/>
      <c r="BYE91" s="52"/>
      <c r="BYF91" s="52"/>
      <c r="BYG91" s="52"/>
      <c r="BYH91" s="52"/>
      <c r="BYI91" s="52"/>
      <c r="BYJ91" s="52"/>
      <c r="BYK91" s="52"/>
      <c r="BYL91" s="52"/>
      <c r="BYM91" s="52"/>
      <c r="BYN91" s="52"/>
      <c r="BYO91" s="52"/>
      <c r="BYP91" s="52"/>
      <c r="BYQ91" s="52"/>
      <c r="BYR91" s="52"/>
      <c r="BYS91" s="52"/>
      <c r="BYT91" s="52"/>
      <c r="BYU91" s="52"/>
      <c r="BYV91" s="52"/>
      <c r="BYW91" s="52"/>
      <c r="BYX91" s="52"/>
      <c r="BYY91" s="52"/>
      <c r="BYZ91" s="52"/>
      <c r="BZA91" s="52"/>
      <c r="BZB91" s="52"/>
      <c r="BZC91" s="52"/>
      <c r="BZD91" s="52"/>
      <c r="BZE91" s="52"/>
      <c r="BZF91" s="52"/>
      <c r="BZG91" s="52"/>
      <c r="BZH91" s="52"/>
      <c r="BZI91" s="52"/>
      <c r="BZJ91" s="52"/>
      <c r="BZK91" s="52"/>
      <c r="BZL91" s="52"/>
      <c r="BZM91" s="52"/>
      <c r="BZN91" s="52"/>
      <c r="BZO91" s="52"/>
      <c r="BZP91" s="52"/>
      <c r="BZQ91" s="52"/>
      <c r="BZR91" s="52"/>
      <c r="BZS91" s="52"/>
      <c r="BZT91" s="52"/>
      <c r="BZU91" s="52"/>
      <c r="BZV91" s="52"/>
      <c r="BZW91" s="52"/>
      <c r="BZX91" s="52"/>
      <c r="BZY91" s="52"/>
      <c r="BZZ91" s="52"/>
      <c r="CAA91" s="52"/>
      <c r="CAB91" s="52"/>
      <c r="CAC91" s="52"/>
      <c r="CAD91" s="52"/>
      <c r="CAE91" s="52"/>
      <c r="CAF91" s="52"/>
      <c r="CAG91" s="52"/>
      <c r="CAH91" s="52"/>
      <c r="CAI91" s="52"/>
      <c r="CAJ91" s="52"/>
      <c r="CAK91" s="52"/>
      <c r="CAL91" s="52"/>
      <c r="CAM91" s="52"/>
      <c r="CAN91" s="52"/>
      <c r="CAO91" s="52"/>
      <c r="CAP91" s="52"/>
      <c r="CAQ91" s="52"/>
      <c r="CAR91" s="52"/>
      <c r="CAS91" s="52"/>
      <c r="CAT91" s="52"/>
      <c r="CAU91" s="52"/>
      <c r="CAV91" s="52"/>
      <c r="CAW91" s="52"/>
      <c r="CAX91" s="52"/>
      <c r="CAY91" s="52"/>
      <c r="CAZ91" s="52"/>
      <c r="CBA91" s="52"/>
      <c r="CBB91" s="52"/>
      <c r="CBC91" s="52"/>
      <c r="CBD91" s="52"/>
      <c r="CBE91" s="52"/>
      <c r="CBF91" s="52"/>
      <c r="CBG91" s="52"/>
      <c r="CBH91" s="52"/>
      <c r="CBI91" s="52"/>
      <c r="CBJ91" s="52"/>
      <c r="CBK91" s="52"/>
      <c r="CBL91" s="52"/>
      <c r="CBM91" s="52"/>
      <c r="CBN91" s="52"/>
      <c r="CBO91" s="52"/>
      <c r="CBP91" s="52"/>
      <c r="CBQ91" s="52"/>
      <c r="CBR91" s="52"/>
      <c r="CBS91" s="52"/>
      <c r="CBT91" s="52"/>
      <c r="CBU91" s="52"/>
      <c r="CBV91" s="52"/>
      <c r="CBW91" s="52"/>
      <c r="CBX91" s="52"/>
      <c r="CBY91" s="52"/>
      <c r="CBZ91" s="52"/>
      <c r="CCA91" s="52"/>
      <c r="CCB91" s="52"/>
      <c r="CCC91" s="52"/>
      <c r="CCD91" s="52"/>
      <c r="CCE91" s="52"/>
      <c r="CCF91" s="52"/>
      <c r="CCG91" s="52"/>
      <c r="CCH91" s="52"/>
      <c r="CCI91" s="52"/>
      <c r="CCJ91" s="52"/>
      <c r="CCK91" s="52"/>
      <c r="CCL91" s="52"/>
      <c r="CCM91" s="52"/>
      <c r="CCN91" s="52"/>
      <c r="CCO91" s="52"/>
      <c r="CCP91" s="52"/>
      <c r="CCQ91" s="52"/>
      <c r="CCR91" s="52"/>
      <c r="CCS91" s="52"/>
      <c r="CCT91" s="52"/>
      <c r="CCU91" s="52"/>
      <c r="CCV91" s="52"/>
      <c r="CCW91" s="52"/>
      <c r="CCX91" s="52"/>
      <c r="CCY91" s="52"/>
      <c r="CCZ91" s="52"/>
      <c r="CDA91" s="52"/>
      <c r="CDB91" s="52"/>
      <c r="CDC91" s="52"/>
      <c r="CDD91" s="52"/>
      <c r="CDE91" s="52"/>
      <c r="CDF91" s="52"/>
      <c r="CDG91" s="52"/>
      <c r="CDH91" s="52"/>
      <c r="CDI91" s="52"/>
      <c r="CDJ91" s="52"/>
      <c r="CDK91" s="52"/>
      <c r="CDL91" s="52"/>
      <c r="CDM91" s="52"/>
      <c r="CDN91" s="52"/>
      <c r="CDO91" s="52"/>
      <c r="CDP91" s="52"/>
      <c r="CDQ91" s="52"/>
      <c r="CDR91" s="52"/>
      <c r="CDS91" s="52"/>
      <c r="CDT91" s="52"/>
      <c r="CDU91" s="52"/>
      <c r="CDV91" s="52"/>
      <c r="CDW91" s="52"/>
      <c r="CDX91" s="52"/>
      <c r="CDY91" s="52"/>
      <c r="CDZ91" s="52"/>
      <c r="CEA91" s="52"/>
      <c r="CEB91" s="52"/>
      <c r="CEC91" s="52"/>
      <c r="CED91" s="52"/>
      <c r="CEE91" s="52"/>
      <c r="CEF91" s="52"/>
      <c r="CEG91" s="52"/>
      <c r="CEH91" s="52"/>
      <c r="CEI91" s="52"/>
      <c r="CEJ91" s="52"/>
      <c r="CEK91" s="52"/>
      <c r="CEL91" s="52"/>
      <c r="CEM91" s="52"/>
      <c r="CEN91" s="52"/>
      <c r="CEO91" s="52"/>
      <c r="CEP91" s="52"/>
      <c r="CEQ91" s="52"/>
      <c r="CER91" s="52"/>
      <c r="CES91" s="52"/>
      <c r="CET91" s="52"/>
      <c r="CEU91" s="52"/>
      <c r="CEV91" s="52"/>
      <c r="CEW91" s="52"/>
      <c r="CEX91" s="52"/>
      <c r="CEY91" s="52"/>
      <c r="CEZ91" s="52"/>
      <c r="CFA91" s="52"/>
      <c r="CFB91" s="52"/>
      <c r="CFC91" s="52"/>
      <c r="CFD91" s="52"/>
      <c r="CFE91" s="52"/>
      <c r="CFF91" s="52"/>
      <c r="CFG91" s="52"/>
      <c r="CFH91" s="52"/>
      <c r="CFI91" s="52"/>
      <c r="CFJ91" s="52"/>
      <c r="CFK91" s="52"/>
      <c r="CFL91" s="52"/>
      <c r="CFM91" s="52"/>
      <c r="CFN91" s="52"/>
      <c r="CFO91" s="52"/>
      <c r="CFP91" s="52"/>
      <c r="CFQ91" s="52"/>
      <c r="CFR91" s="52"/>
      <c r="CFS91" s="52"/>
      <c r="CFT91" s="52"/>
      <c r="CFU91" s="52"/>
      <c r="CFV91" s="52"/>
      <c r="CFW91" s="52"/>
      <c r="CFX91" s="52"/>
      <c r="CFY91" s="52"/>
      <c r="CFZ91" s="52"/>
      <c r="CGA91" s="52"/>
      <c r="CGB91" s="52"/>
      <c r="CGC91" s="52"/>
      <c r="CGD91" s="52"/>
      <c r="CGE91" s="52"/>
      <c r="CGF91" s="52"/>
      <c r="CGG91" s="52"/>
      <c r="CGH91" s="52"/>
      <c r="CGI91" s="52"/>
      <c r="CGJ91" s="52"/>
      <c r="CGK91" s="52"/>
      <c r="CGL91" s="52"/>
      <c r="CGM91" s="52"/>
      <c r="CGN91" s="52"/>
      <c r="CGO91" s="52"/>
      <c r="CGP91" s="52"/>
      <c r="CGQ91" s="52"/>
      <c r="CGR91" s="52"/>
      <c r="CGS91" s="52"/>
      <c r="CGT91" s="52"/>
      <c r="CGU91" s="52"/>
      <c r="CGV91" s="52"/>
      <c r="CGW91" s="52"/>
      <c r="CGX91" s="52"/>
      <c r="CGY91" s="52"/>
      <c r="CGZ91" s="52"/>
      <c r="CHA91" s="52"/>
      <c r="CHB91" s="52"/>
      <c r="CHC91" s="52"/>
      <c r="CHD91" s="52"/>
      <c r="CHE91" s="52"/>
      <c r="CHF91" s="52"/>
      <c r="CHG91" s="52"/>
      <c r="CHH91" s="52"/>
      <c r="CHI91" s="52"/>
      <c r="CHJ91" s="52"/>
      <c r="CHK91" s="52"/>
      <c r="CHL91" s="52"/>
      <c r="CHM91" s="52"/>
      <c r="CHN91" s="52"/>
      <c r="CHO91" s="52"/>
      <c r="CHP91" s="52"/>
      <c r="CHQ91" s="52"/>
      <c r="CHR91" s="52"/>
      <c r="CHS91" s="52"/>
      <c r="CHT91" s="52"/>
      <c r="CHU91" s="52"/>
      <c r="CHV91" s="52"/>
      <c r="CHW91" s="52"/>
      <c r="CHX91" s="52"/>
      <c r="CHY91" s="52"/>
      <c r="CHZ91" s="52"/>
      <c r="CIA91" s="52"/>
      <c r="CIB91" s="52"/>
      <c r="CIC91" s="52"/>
      <c r="CID91" s="52"/>
      <c r="CIE91" s="52"/>
      <c r="CIF91" s="52"/>
      <c r="CIG91" s="52"/>
      <c r="CIH91" s="52"/>
      <c r="CII91" s="52"/>
      <c r="CIJ91" s="52"/>
      <c r="CIK91" s="52"/>
      <c r="CIL91" s="52"/>
      <c r="CIM91" s="52"/>
      <c r="CIN91" s="52"/>
      <c r="CIO91" s="52"/>
      <c r="CIP91" s="52"/>
      <c r="CIQ91" s="52"/>
      <c r="CIR91" s="52"/>
      <c r="CIS91" s="52"/>
      <c r="CIT91" s="52"/>
      <c r="CIU91" s="52"/>
      <c r="CIV91" s="52"/>
      <c r="CIW91" s="52"/>
      <c r="CIX91" s="52"/>
      <c r="CIY91" s="52"/>
      <c r="CIZ91" s="52"/>
      <c r="CJA91" s="52"/>
      <c r="CJB91" s="52"/>
      <c r="CJC91" s="52"/>
      <c r="CJD91" s="52"/>
      <c r="CJE91" s="52"/>
      <c r="CJF91" s="52"/>
      <c r="CJG91" s="52"/>
      <c r="CJH91" s="52"/>
      <c r="CJI91" s="52"/>
      <c r="CJJ91" s="52"/>
      <c r="CJK91" s="52"/>
      <c r="CJL91" s="52"/>
      <c r="CJM91" s="52"/>
      <c r="CJN91" s="52"/>
      <c r="CJO91" s="52"/>
      <c r="CJP91" s="52"/>
      <c r="CJQ91" s="52"/>
      <c r="CJR91" s="52"/>
      <c r="CJS91" s="52"/>
      <c r="CJT91" s="52"/>
      <c r="CJU91" s="52"/>
      <c r="CJV91" s="52"/>
      <c r="CJW91" s="52"/>
      <c r="CJX91" s="52"/>
      <c r="CJY91" s="52"/>
      <c r="CJZ91" s="52"/>
      <c r="CKA91" s="52"/>
      <c r="CKB91" s="52"/>
      <c r="CKC91" s="52"/>
      <c r="CKD91" s="52"/>
      <c r="CKE91" s="52"/>
      <c r="CKF91" s="52"/>
      <c r="CKG91" s="52"/>
      <c r="CKH91" s="52"/>
      <c r="CKI91" s="52"/>
      <c r="CKJ91" s="52"/>
      <c r="CKK91" s="52"/>
      <c r="CKL91" s="52"/>
      <c r="CKM91" s="52"/>
      <c r="CKN91" s="52"/>
      <c r="CKO91" s="52"/>
      <c r="CKP91" s="52"/>
      <c r="CKQ91" s="52"/>
      <c r="CKR91" s="52"/>
      <c r="CKS91" s="52"/>
      <c r="CKT91" s="52"/>
      <c r="CKU91" s="52"/>
      <c r="CKV91" s="52"/>
      <c r="CKW91" s="52"/>
      <c r="CKX91" s="52"/>
      <c r="CKY91" s="52"/>
      <c r="CKZ91" s="52"/>
      <c r="CLA91" s="52"/>
      <c r="CLB91" s="52"/>
      <c r="CLC91" s="52"/>
      <c r="CLD91" s="52"/>
      <c r="CLE91" s="52"/>
      <c r="CLF91" s="52"/>
      <c r="CLG91" s="52"/>
      <c r="CLH91" s="52"/>
      <c r="CLI91" s="52"/>
      <c r="CLJ91" s="52"/>
      <c r="CLK91" s="52"/>
      <c r="CLL91" s="52"/>
      <c r="CLM91" s="52"/>
      <c r="CLN91" s="52"/>
      <c r="CLO91" s="52"/>
      <c r="CLP91" s="52"/>
      <c r="CLQ91" s="52"/>
      <c r="CLR91" s="52"/>
      <c r="CLS91" s="52"/>
      <c r="CLT91" s="52"/>
      <c r="CLU91" s="52"/>
      <c r="CLV91" s="52"/>
      <c r="CLW91" s="52"/>
      <c r="CLX91" s="52"/>
      <c r="CLY91" s="52"/>
      <c r="CLZ91" s="52"/>
      <c r="CMA91" s="52"/>
      <c r="CMB91" s="52"/>
      <c r="CMC91" s="52"/>
      <c r="CMD91" s="52"/>
      <c r="CME91" s="52"/>
      <c r="CMF91" s="52"/>
      <c r="CMG91" s="52"/>
      <c r="CMH91" s="52"/>
      <c r="CMI91" s="52"/>
      <c r="CMJ91" s="52"/>
      <c r="CMK91" s="52"/>
      <c r="CML91" s="52"/>
      <c r="CMM91" s="52"/>
      <c r="CMN91" s="52"/>
      <c r="CMO91" s="52"/>
      <c r="CMP91" s="52"/>
      <c r="CMQ91" s="52"/>
      <c r="CMR91" s="52"/>
      <c r="CMS91" s="52"/>
      <c r="CMT91" s="52"/>
      <c r="CMU91" s="52"/>
      <c r="CMV91" s="52"/>
      <c r="CMW91" s="52"/>
      <c r="CMX91" s="52"/>
      <c r="CMY91" s="52"/>
      <c r="CMZ91" s="52"/>
      <c r="CNA91" s="52"/>
      <c r="CNB91" s="52"/>
      <c r="CNC91" s="52"/>
      <c r="CND91" s="52"/>
      <c r="CNE91" s="52"/>
      <c r="CNF91" s="52"/>
      <c r="CNG91" s="52"/>
      <c r="CNH91" s="52"/>
      <c r="CNI91" s="52"/>
      <c r="CNJ91" s="52"/>
      <c r="CNK91" s="52"/>
      <c r="CNL91" s="52"/>
      <c r="CNM91" s="52"/>
      <c r="CNN91" s="52"/>
      <c r="CNO91" s="52"/>
      <c r="CNP91" s="52"/>
      <c r="CNQ91" s="52"/>
      <c r="CNR91" s="52"/>
      <c r="CNS91" s="52"/>
      <c r="CNT91" s="52"/>
      <c r="CNU91" s="52"/>
      <c r="CNV91" s="52"/>
      <c r="CNW91" s="52"/>
      <c r="CNX91" s="52"/>
      <c r="CNY91" s="52"/>
      <c r="CNZ91" s="52"/>
      <c r="COA91" s="52"/>
      <c r="COB91" s="52"/>
      <c r="COC91" s="52"/>
      <c r="COD91" s="52"/>
      <c r="COE91" s="52"/>
      <c r="COF91" s="52"/>
      <c r="COG91" s="52"/>
      <c r="COH91" s="52"/>
      <c r="COI91" s="52"/>
      <c r="COJ91" s="52"/>
      <c r="COK91" s="52"/>
      <c r="COL91" s="52"/>
      <c r="COM91" s="52"/>
      <c r="CON91" s="52"/>
      <c r="COO91" s="52"/>
      <c r="COP91" s="52"/>
      <c r="COQ91" s="52"/>
      <c r="COR91" s="52"/>
      <c r="COS91" s="52"/>
      <c r="COT91" s="52"/>
      <c r="COU91" s="52"/>
      <c r="COV91" s="52"/>
      <c r="COW91" s="52"/>
      <c r="COX91" s="52"/>
      <c r="COY91" s="52"/>
      <c r="COZ91" s="52"/>
      <c r="CPA91" s="52"/>
      <c r="CPB91" s="52"/>
      <c r="CPC91" s="52"/>
      <c r="CPD91" s="52"/>
      <c r="CPE91" s="52"/>
      <c r="CPF91" s="52"/>
      <c r="CPG91" s="52"/>
      <c r="CPH91" s="52"/>
      <c r="CPI91" s="52"/>
      <c r="CPJ91" s="52"/>
      <c r="CPK91" s="52"/>
      <c r="CPL91" s="52"/>
      <c r="CPM91" s="52"/>
      <c r="CPN91" s="52"/>
      <c r="CPO91" s="52"/>
      <c r="CPP91" s="52"/>
      <c r="CPQ91" s="52"/>
      <c r="CPR91" s="52"/>
      <c r="CPS91" s="52"/>
      <c r="CPT91" s="52"/>
      <c r="CPU91" s="52"/>
      <c r="CPV91" s="52"/>
      <c r="CPW91" s="52"/>
      <c r="CPX91" s="52"/>
      <c r="CPY91" s="52"/>
      <c r="CPZ91" s="52"/>
      <c r="CQA91" s="52"/>
      <c r="CQB91" s="52"/>
      <c r="CQC91" s="52"/>
      <c r="CQD91" s="52"/>
      <c r="CQE91" s="52"/>
      <c r="CQF91" s="52"/>
      <c r="CQG91" s="52"/>
      <c r="CQH91" s="52"/>
      <c r="CQI91" s="52"/>
      <c r="CQJ91" s="52"/>
      <c r="CQK91" s="52"/>
      <c r="CQL91" s="52"/>
      <c r="CQM91" s="52"/>
      <c r="CQN91" s="52"/>
      <c r="CQO91" s="52"/>
      <c r="CQP91" s="52"/>
      <c r="CQQ91" s="52"/>
      <c r="CQR91" s="52"/>
      <c r="CQS91" s="52"/>
      <c r="CQT91" s="52"/>
      <c r="CQU91" s="52"/>
      <c r="CQV91" s="52"/>
      <c r="CQW91" s="52"/>
      <c r="CQX91" s="52"/>
      <c r="CQY91" s="52"/>
      <c r="CQZ91" s="52"/>
      <c r="CRA91" s="52"/>
      <c r="CRB91" s="52"/>
      <c r="CRC91" s="52"/>
      <c r="CRD91" s="52"/>
      <c r="CRE91" s="52"/>
      <c r="CRF91" s="52"/>
      <c r="CRG91" s="52"/>
      <c r="CRH91" s="52"/>
      <c r="CRI91" s="52"/>
      <c r="CRJ91" s="52"/>
      <c r="CRK91" s="52"/>
      <c r="CRL91" s="52"/>
      <c r="CRM91" s="52"/>
      <c r="CRN91" s="52"/>
      <c r="CRO91" s="52"/>
      <c r="CRP91" s="52"/>
      <c r="CRQ91" s="52"/>
      <c r="CRR91" s="52"/>
      <c r="CRS91" s="52"/>
      <c r="CRT91" s="52"/>
      <c r="CRU91" s="52"/>
      <c r="CRV91" s="52"/>
      <c r="CRW91" s="52"/>
      <c r="CRX91" s="52"/>
      <c r="CRY91" s="52"/>
      <c r="CRZ91" s="52"/>
      <c r="CSA91" s="52"/>
      <c r="CSB91" s="52"/>
      <c r="CSC91" s="52"/>
      <c r="CSD91" s="52"/>
      <c r="CSE91" s="52"/>
      <c r="CSF91" s="52"/>
      <c r="CSG91" s="52"/>
      <c r="CSH91" s="52"/>
      <c r="CSI91" s="52"/>
      <c r="CSJ91" s="52"/>
      <c r="CSK91" s="52"/>
      <c r="CSL91" s="52"/>
      <c r="CSM91" s="52"/>
      <c r="CSN91" s="52"/>
      <c r="CSO91" s="52"/>
      <c r="CSP91" s="52"/>
      <c r="CSQ91" s="52"/>
      <c r="CSR91" s="52"/>
      <c r="CSS91" s="52"/>
      <c r="CST91" s="52"/>
      <c r="CSU91" s="52"/>
      <c r="CSV91" s="52"/>
      <c r="CSW91" s="52"/>
      <c r="CSX91" s="52"/>
      <c r="CSY91" s="52"/>
      <c r="CSZ91" s="52"/>
      <c r="CTA91" s="52"/>
      <c r="CTB91" s="52"/>
      <c r="CTC91" s="52"/>
      <c r="CTD91" s="52"/>
      <c r="CTE91" s="52"/>
      <c r="CTF91" s="52"/>
      <c r="CTG91" s="52"/>
      <c r="CTH91" s="52"/>
      <c r="CTI91" s="52"/>
      <c r="CTJ91" s="52"/>
      <c r="CTK91" s="52"/>
      <c r="CTL91" s="52"/>
      <c r="CTM91" s="52"/>
      <c r="CTN91" s="52"/>
      <c r="CTO91" s="52"/>
      <c r="CTP91" s="52"/>
      <c r="CTQ91" s="52"/>
      <c r="CTR91" s="52"/>
      <c r="CTS91" s="52"/>
      <c r="CTT91" s="52"/>
      <c r="CTU91" s="52"/>
      <c r="CTV91" s="52"/>
      <c r="CTW91" s="52"/>
      <c r="CTX91" s="52"/>
      <c r="CTY91" s="52"/>
      <c r="CTZ91" s="52"/>
      <c r="CUA91" s="52"/>
      <c r="CUB91" s="52"/>
      <c r="CUC91" s="52"/>
      <c r="CUD91" s="52"/>
      <c r="CUE91" s="52"/>
      <c r="CUF91" s="52"/>
      <c r="CUG91" s="52"/>
      <c r="CUH91" s="52"/>
      <c r="CUI91" s="52"/>
      <c r="CUJ91" s="52"/>
      <c r="CUK91" s="52"/>
      <c r="CUL91" s="52"/>
      <c r="CUM91" s="52"/>
      <c r="CUN91" s="52"/>
      <c r="CUO91" s="52"/>
      <c r="CUP91" s="52"/>
      <c r="CUQ91" s="52"/>
      <c r="CUR91" s="52"/>
      <c r="CUS91" s="52"/>
      <c r="CUT91" s="52"/>
      <c r="CUU91" s="52"/>
      <c r="CUV91" s="52"/>
      <c r="CUW91" s="52"/>
      <c r="CUX91" s="52"/>
      <c r="CUY91" s="52"/>
      <c r="CUZ91" s="52"/>
      <c r="CVA91" s="52"/>
      <c r="CVB91" s="52"/>
      <c r="CVC91" s="52"/>
      <c r="CVD91" s="52"/>
      <c r="CVE91" s="52"/>
      <c r="CVF91" s="52"/>
      <c r="CVG91" s="52"/>
      <c r="CVH91" s="52"/>
      <c r="CVI91" s="52"/>
      <c r="CVJ91" s="52"/>
      <c r="CVK91" s="52"/>
      <c r="CVL91" s="52"/>
      <c r="CVM91" s="52"/>
      <c r="CVN91" s="52"/>
      <c r="CVO91" s="52"/>
      <c r="CVP91" s="52"/>
      <c r="CVQ91" s="52"/>
      <c r="CVR91" s="52"/>
      <c r="CVS91" s="52"/>
      <c r="CVT91" s="52"/>
      <c r="CVU91" s="52"/>
      <c r="CVV91" s="52"/>
      <c r="CVW91" s="52"/>
      <c r="CVX91" s="52"/>
      <c r="CVY91" s="52"/>
      <c r="CVZ91" s="52"/>
      <c r="CWA91" s="52"/>
      <c r="CWB91" s="52"/>
      <c r="CWC91" s="52"/>
      <c r="CWD91" s="52"/>
      <c r="CWE91" s="52"/>
      <c r="CWF91" s="52"/>
      <c r="CWG91" s="52"/>
      <c r="CWH91" s="52"/>
      <c r="CWI91" s="52"/>
      <c r="CWJ91" s="52"/>
      <c r="CWK91" s="52"/>
      <c r="CWL91" s="52"/>
      <c r="CWM91" s="52"/>
      <c r="CWN91" s="52"/>
      <c r="CWO91" s="52"/>
      <c r="CWP91" s="52"/>
      <c r="CWQ91" s="52"/>
      <c r="CWR91" s="52"/>
      <c r="CWS91" s="52"/>
      <c r="CWT91" s="52"/>
      <c r="CWU91" s="52"/>
      <c r="CWV91" s="52"/>
      <c r="CWW91" s="52"/>
      <c r="CWX91" s="52"/>
      <c r="CWY91" s="52"/>
      <c r="CWZ91" s="52"/>
      <c r="CXA91" s="52"/>
      <c r="CXB91" s="52"/>
      <c r="CXC91" s="52"/>
      <c r="CXD91" s="52"/>
      <c r="CXE91" s="52"/>
      <c r="CXF91" s="52"/>
      <c r="CXG91" s="52"/>
      <c r="CXH91" s="52"/>
      <c r="CXI91" s="52"/>
      <c r="CXJ91" s="52"/>
      <c r="CXK91" s="52"/>
      <c r="CXL91" s="52"/>
      <c r="CXM91" s="52"/>
      <c r="CXN91" s="52"/>
      <c r="CXO91" s="52"/>
      <c r="CXP91" s="52"/>
      <c r="CXQ91" s="52"/>
      <c r="CXR91" s="52"/>
      <c r="CXS91" s="52"/>
      <c r="CXT91" s="52"/>
      <c r="CXU91" s="52"/>
      <c r="CXV91" s="52"/>
      <c r="CXW91" s="52"/>
      <c r="CXX91" s="52"/>
      <c r="CXY91" s="52"/>
      <c r="CXZ91" s="52"/>
      <c r="CYA91" s="52"/>
      <c r="CYB91" s="52"/>
      <c r="CYC91" s="52"/>
      <c r="CYD91" s="52"/>
      <c r="CYE91" s="52"/>
      <c r="CYF91" s="52"/>
      <c r="CYG91" s="52"/>
      <c r="CYH91" s="52"/>
      <c r="CYI91" s="52"/>
      <c r="CYJ91" s="52"/>
      <c r="CYK91" s="52"/>
      <c r="CYL91" s="52"/>
      <c r="CYM91" s="52"/>
      <c r="CYN91" s="52"/>
      <c r="CYO91" s="52"/>
      <c r="CYP91" s="52"/>
      <c r="CYQ91" s="52"/>
      <c r="CYR91" s="52"/>
      <c r="CYS91" s="52"/>
      <c r="CYT91" s="52"/>
      <c r="CYU91" s="52"/>
      <c r="CYV91" s="52"/>
      <c r="CYW91" s="52"/>
      <c r="CYX91" s="52"/>
      <c r="CYY91" s="52"/>
      <c r="CYZ91" s="52"/>
      <c r="CZA91" s="52"/>
      <c r="CZB91" s="52"/>
      <c r="CZC91" s="52"/>
      <c r="CZD91" s="52"/>
      <c r="CZE91" s="52"/>
      <c r="CZF91" s="52"/>
      <c r="CZG91" s="52"/>
      <c r="CZH91" s="52"/>
      <c r="CZI91" s="52"/>
      <c r="CZJ91" s="52"/>
      <c r="CZK91" s="52"/>
      <c r="CZL91" s="52"/>
      <c r="CZM91" s="52"/>
      <c r="CZN91" s="52"/>
      <c r="CZO91" s="52"/>
      <c r="CZP91" s="52"/>
      <c r="CZQ91" s="52"/>
      <c r="CZR91" s="52"/>
      <c r="CZS91" s="52"/>
      <c r="CZT91" s="52"/>
      <c r="CZU91" s="52"/>
      <c r="CZV91" s="52"/>
      <c r="CZW91" s="52"/>
      <c r="CZX91" s="52"/>
      <c r="CZY91" s="52"/>
      <c r="CZZ91" s="52"/>
      <c r="DAA91" s="52"/>
      <c r="DAB91" s="52"/>
      <c r="DAC91" s="52"/>
      <c r="DAD91" s="52"/>
      <c r="DAE91" s="52"/>
      <c r="DAF91" s="52"/>
      <c r="DAG91" s="52"/>
      <c r="DAH91" s="52"/>
      <c r="DAI91" s="52"/>
      <c r="DAJ91" s="52"/>
      <c r="DAK91" s="52"/>
      <c r="DAL91" s="52"/>
      <c r="DAM91" s="52"/>
      <c r="DAN91" s="52"/>
      <c r="DAO91" s="52"/>
      <c r="DAP91" s="52"/>
      <c r="DAQ91" s="52"/>
      <c r="DAR91" s="52"/>
      <c r="DAS91" s="52"/>
      <c r="DAT91" s="52"/>
      <c r="DAU91" s="52"/>
      <c r="DAV91" s="52"/>
      <c r="DAW91" s="52"/>
      <c r="DAX91" s="52"/>
      <c r="DAY91" s="52"/>
      <c r="DAZ91" s="52"/>
      <c r="DBA91" s="52"/>
      <c r="DBB91" s="52"/>
      <c r="DBC91" s="52"/>
      <c r="DBD91" s="52"/>
      <c r="DBE91" s="52"/>
      <c r="DBF91" s="52"/>
      <c r="DBG91" s="52"/>
      <c r="DBH91" s="52"/>
      <c r="DBI91" s="52"/>
      <c r="DBJ91" s="52"/>
      <c r="DBK91" s="52"/>
      <c r="DBL91" s="52"/>
      <c r="DBM91" s="52"/>
      <c r="DBN91" s="52"/>
      <c r="DBO91" s="52"/>
      <c r="DBP91" s="52"/>
      <c r="DBQ91" s="52"/>
      <c r="DBR91" s="52"/>
      <c r="DBS91" s="52"/>
      <c r="DBT91" s="52"/>
      <c r="DBU91" s="52"/>
      <c r="DBV91" s="52"/>
      <c r="DBW91" s="52"/>
      <c r="DBX91" s="52"/>
      <c r="DBY91" s="52"/>
      <c r="DBZ91" s="52"/>
      <c r="DCA91" s="52"/>
      <c r="DCB91" s="52"/>
      <c r="DCC91" s="52"/>
      <c r="DCD91" s="52"/>
      <c r="DCE91" s="52"/>
      <c r="DCF91" s="52"/>
      <c r="DCG91" s="52"/>
      <c r="DCH91" s="52"/>
      <c r="DCI91" s="52"/>
      <c r="DCJ91" s="52"/>
      <c r="DCK91" s="52"/>
      <c r="DCL91" s="52"/>
      <c r="DCM91" s="52"/>
      <c r="DCN91" s="52"/>
      <c r="DCO91" s="52"/>
      <c r="DCP91" s="52"/>
      <c r="DCQ91" s="52"/>
      <c r="DCR91" s="52"/>
      <c r="DCS91" s="52"/>
      <c r="DCT91" s="52"/>
      <c r="DCU91" s="52"/>
      <c r="DCV91" s="52"/>
      <c r="DCW91" s="52"/>
      <c r="DCX91" s="52"/>
      <c r="DCY91" s="52"/>
      <c r="DCZ91" s="52"/>
      <c r="DDA91" s="52"/>
      <c r="DDB91" s="52"/>
      <c r="DDC91" s="52"/>
      <c r="DDD91" s="52"/>
      <c r="DDE91" s="52"/>
      <c r="DDF91" s="52"/>
      <c r="DDG91" s="52"/>
      <c r="DDH91" s="52"/>
      <c r="DDI91" s="52"/>
      <c r="DDJ91" s="52"/>
      <c r="DDK91" s="52"/>
      <c r="DDL91" s="52"/>
      <c r="DDM91" s="52"/>
      <c r="DDN91" s="52"/>
      <c r="DDO91" s="52"/>
      <c r="DDP91" s="52"/>
      <c r="DDQ91" s="52"/>
      <c r="DDR91" s="52"/>
      <c r="DDS91" s="52"/>
      <c r="DDT91" s="52"/>
      <c r="DDU91" s="52"/>
      <c r="DDV91" s="52"/>
      <c r="DDW91" s="52"/>
      <c r="DDX91" s="52"/>
      <c r="DDY91" s="52"/>
      <c r="DDZ91" s="52"/>
      <c r="DEA91" s="52"/>
      <c r="DEB91" s="52"/>
      <c r="DEC91" s="52"/>
      <c r="DED91" s="52"/>
      <c r="DEE91" s="52"/>
      <c r="DEF91" s="52"/>
      <c r="DEG91" s="52"/>
      <c r="DEH91" s="52"/>
      <c r="DEI91" s="52"/>
      <c r="DEJ91" s="52"/>
      <c r="DEK91" s="52"/>
      <c r="DEL91" s="52"/>
      <c r="DEM91" s="52"/>
      <c r="DEN91" s="52"/>
      <c r="DEO91" s="52"/>
      <c r="DEP91" s="52"/>
      <c r="DEQ91" s="52"/>
      <c r="DER91" s="52"/>
      <c r="DES91" s="52"/>
      <c r="DET91" s="52"/>
      <c r="DEU91" s="52"/>
      <c r="DEV91" s="52"/>
      <c r="DEW91" s="52"/>
      <c r="DEX91" s="52"/>
      <c r="DEY91" s="52"/>
      <c r="DEZ91" s="52"/>
      <c r="DFA91" s="52"/>
      <c r="DFB91" s="52"/>
      <c r="DFC91" s="52"/>
      <c r="DFD91" s="52"/>
      <c r="DFE91" s="52"/>
      <c r="DFF91" s="52"/>
      <c r="DFG91" s="52"/>
      <c r="DFH91" s="52"/>
      <c r="DFI91" s="52"/>
      <c r="DFJ91" s="52"/>
      <c r="DFK91" s="52"/>
      <c r="DFL91" s="52"/>
      <c r="DFM91" s="52"/>
      <c r="DFN91" s="52"/>
      <c r="DFO91" s="52"/>
      <c r="DFP91" s="52"/>
      <c r="DFQ91" s="52"/>
      <c r="DFR91" s="52"/>
      <c r="DFS91" s="52"/>
      <c r="DFT91" s="52"/>
      <c r="DFU91" s="52"/>
      <c r="DFV91" s="52"/>
      <c r="DFW91" s="52"/>
      <c r="DFX91" s="52"/>
      <c r="DFY91" s="52"/>
      <c r="DFZ91" s="52"/>
      <c r="DGA91" s="52"/>
      <c r="DGB91" s="52"/>
      <c r="DGC91" s="52"/>
      <c r="DGD91" s="52"/>
      <c r="DGE91" s="52"/>
      <c r="DGF91" s="52"/>
      <c r="DGG91" s="52"/>
      <c r="DGH91" s="52"/>
      <c r="DGI91" s="52"/>
      <c r="DGJ91" s="52"/>
      <c r="DGK91" s="52"/>
      <c r="DGL91" s="52"/>
      <c r="DGM91" s="52"/>
      <c r="DGN91" s="52"/>
      <c r="DGO91" s="52"/>
      <c r="DGP91" s="52"/>
      <c r="DGQ91" s="52"/>
      <c r="DGR91" s="52"/>
      <c r="DGS91" s="52"/>
      <c r="DGT91" s="52"/>
      <c r="DGU91" s="52"/>
      <c r="DGV91" s="52"/>
      <c r="DGW91" s="52"/>
      <c r="DGX91" s="52"/>
      <c r="DGY91" s="52"/>
      <c r="DGZ91" s="52"/>
      <c r="DHA91" s="52"/>
      <c r="DHB91" s="52"/>
      <c r="DHC91" s="52"/>
      <c r="DHD91" s="52"/>
      <c r="DHE91" s="52"/>
      <c r="DHF91" s="52"/>
      <c r="DHG91" s="52"/>
      <c r="DHH91" s="52"/>
      <c r="DHI91" s="52"/>
      <c r="DHJ91" s="52"/>
      <c r="DHK91" s="52"/>
      <c r="DHL91" s="52"/>
      <c r="DHM91" s="52"/>
      <c r="DHN91" s="52"/>
      <c r="DHO91" s="52"/>
      <c r="DHP91" s="52"/>
      <c r="DHQ91" s="52"/>
      <c r="DHR91" s="52"/>
      <c r="DHS91" s="52"/>
      <c r="DHT91" s="52"/>
      <c r="DHU91" s="52"/>
      <c r="DHV91" s="52"/>
      <c r="DHW91" s="52"/>
      <c r="DHX91" s="52"/>
      <c r="DHY91" s="52"/>
      <c r="DHZ91" s="52"/>
      <c r="DIA91" s="52"/>
      <c r="DIB91" s="52"/>
      <c r="DIC91" s="52"/>
      <c r="DID91" s="52"/>
      <c r="DIE91" s="52"/>
      <c r="DIF91" s="52"/>
      <c r="DIG91" s="52"/>
      <c r="DIH91" s="52"/>
      <c r="DII91" s="52"/>
      <c r="DIJ91" s="52"/>
      <c r="DIK91" s="52"/>
      <c r="DIL91" s="52"/>
      <c r="DIM91" s="52"/>
      <c r="DIN91" s="52"/>
      <c r="DIO91" s="52"/>
      <c r="DIP91" s="52"/>
      <c r="DIQ91" s="52"/>
      <c r="DIR91" s="52"/>
      <c r="DIS91" s="52"/>
      <c r="DIT91" s="52"/>
      <c r="DIU91" s="52"/>
      <c r="DIV91" s="52"/>
      <c r="DIW91" s="52"/>
      <c r="DIX91" s="52"/>
      <c r="DIY91" s="52"/>
      <c r="DIZ91" s="52"/>
      <c r="DJA91" s="52"/>
      <c r="DJB91" s="52"/>
      <c r="DJC91" s="52"/>
      <c r="DJD91" s="52"/>
      <c r="DJE91" s="52"/>
      <c r="DJF91" s="52"/>
      <c r="DJG91" s="52"/>
      <c r="DJH91" s="52"/>
      <c r="DJI91" s="52"/>
      <c r="DJJ91" s="52"/>
      <c r="DJK91" s="52"/>
      <c r="DJL91" s="52"/>
      <c r="DJM91" s="52"/>
      <c r="DJN91" s="52"/>
      <c r="DJO91" s="52"/>
      <c r="DJP91" s="52"/>
      <c r="DJQ91" s="52"/>
      <c r="DJR91" s="52"/>
      <c r="DJS91" s="52"/>
      <c r="DJT91" s="52"/>
      <c r="DJU91" s="52"/>
      <c r="DJV91" s="52"/>
      <c r="DJW91" s="52"/>
      <c r="DJX91" s="52"/>
      <c r="DJY91" s="52"/>
      <c r="DJZ91" s="52"/>
      <c r="DKA91" s="52"/>
      <c r="DKB91" s="52"/>
      <c r="DKC91" s="52"/>
      <c r="DKD91" s="52"/>
      <c r="DKE91" s="52"/>
      <c r="DKF91" s="52"/>
      <c r="DKG91" s="52"/>
      <c r="DKH91" s="52"/>
      <c r="DKI91" s="52"/>
      <c r="DKJ91" s="52"/>
      <c r="DKK91" s="52"/>
      <c r="DKL91" s="52"/>
      <c r="DKM91" s="52"/>
      <c r="DKN91" s="52"/>
      <c r="DKO91" s="52"/>
      <c r="DKP91" s="52"/>
      <c r="DKQ91" s="52"/>
      <c r="DKR91" s="52"/>
      <c r="DKS91" s="52"/>
      <c r="DKT91" s="52"/>
      <c r="DKU91" s="52"/>
      <c r="DKV91" s="52"/>
      <c r="DKW91" s="52"/>
      <c r="DKX91" s="52"/>
      <c r="DKY91" s="52"/>
      <c r="DKZ91" s="52"/>
      <c r="DLA91" s="52"/>
      <c r="DLB91" s="52"/>
      <c r="DLC91" s="52"/>
      <c r="DLD91" s="52"/>
      <c r="DLE91" s="52"/>
      <c r="DLF91" s="52"/>
      <c r="DLG91" s="52"/>
      <c r="DLH91" s="52"/>
      <c r="DLI91" s="52"/>
      <c r="DLJ91" s="52"/>
      <c r="DLK91" s="52"/>
      <c r="DLL91" s="52"/>
      <c r="DLM91" s="52"/>
      <c r="DLN91" s="52"/>
      <c r="DLO91" s="52"/>
      <c r="DLP91" s="52"/>
      <c r="DLQ91" s="52"/>
      <c r="DLR91" s="52"/>
      <c r="DLS91" s="52"/>
      <c r="DLT91" s="52"/>
      <c r="DLU91" s="52"/>
      <c r="DLV91" s="52"/>
      <c r="DLW91" s="52"/>
      <c r="DLX91" s="52"/>
      <c r="DLY91" s="52"/>
      <c r="DLZ91" s="52"/>
      <c r="DMA91" s="52"/>
      <c r="DMB91" s="52"/>
      <c r="DMC91" s="52"/>
      <c r="DMD91" s="52"/>
      <c r="DME91" s="52"/>
      <c r="DMF91" s="52"/>
      <c r="DMG91" s="52"/>
      <c r="DMH91" s="52"/>
      <c r="DMI91" s="52"/>
      <c r="DMJ91" s="52"/>
      <c r="DMK91" s="52"/>
      <c r="DML91" s="52"/>
      <c r="DMM91" s="52"/>
      <c r="DMN91" s="52"/>
      <c r="DMO91" s="52"/>
      <c r="DMP91" s="52"/>
      <c r="DMQ91" s="52"/>
      <c r="DMR91" s="52"/>
      <c r="DMS91" s="52"/>
      <c r="DMT91" s="52"/>
      <c r="DMU91" s="52"/>
      <c r="DMV91" s="52"/>
      <c r="DMW91" s="52"/>
      <c r="DMX91" s="52"/>
      <c r="DMY91" s="52"/>
      <c r="DMZ91" s="52"/>
      <c r="DNA91" s="52"/>
      <c r="DNB91" s="52"/>
      <c r="DNC91" s="52"/>
      <c r="DND91" s="52"/>
      <c r="DNE91" s="52"/>
      <c r="DNF91" s="52"/>
      <c r="DNG91" s="52"/>
      <c r="DNH91" s="52"/>
      <c r="DNI91" s="52"/>
      <c r="DNJ91" s="52"/>
      <c r="DNK91" s="52"/>
      <c r="DNL91" s="52"/>
      <c r="DNM91" s="52"/>
      <c r="DNN91" s="52"/>
      <c r="DNO91" s="52"/>
      <c r="DNP91" s="52"/>
      <c r="DNQ91" s="52"/>
      <c r="DNR91" s="52"/>
      <c r="DNS91" s="52"/>
      <c r="DNT91" s="52"/>
      <c r="DNU91" s="52"/>
      <c r="DNV91" s="52"/>
      <c r="DNW91" s="52"/>
      <c r="DNX91" s="52"/>
      <c r="DNY91" s="52"/>
      <c r="DNZ91" s="52"/>
      <c r="DOA91" s="52"/>
      <c r="DOB91" s="52"/>
      <c r="DOC91" s="52"/>
      <c r="DOD91" s="52"/>
      <c r="DOE91" s="52"/>
      <c r="DOF91" s="52"/>
      <c r="DOG91" s="52"/>
      <c r="DOH91" s="52"/>
      <c r="DOI91" s="52"/>
      <c r="DOJ91" s="52"/>
      <c r="DOK91" s="52"/>
      <c r="DOL91" s="52"/>
      <c r="DOM91" s="52"/>
      <c r="DON91" s="52"/>
      <c r="DOO91" s="52"/>
      <c r="DOP91" s="52"/>
      <c r="DOQ91" s="52"/>
      <c r="DOR91" s="52"/>
      <c r="DOS91" s="52"/>
      <c r="DOT91" s="52"/>
      <c r="DOU91" s="52"/>
      <c r="DOV91" s="52"/>
      <c r="DOW91" s="52"/>
      <c r="DOX91" s="52"/>
      <c r="DOY91" s="52"/>
      <c r="DOZ91" s="52"/>
      <c r="DPA91" s="52"/>
      <c r="DPB91" s="52"/>
      <c r="DPC91" s="52"/>
      <c r="DPD91" s="52"/>
      <c r="DPE91" s="52"/>
      <c r="DPF91" s="52"/>
      <c r="DPG91" s="52"/>
      <c r="DPH91" s="52"/>
      <c r="DPI91" s="52"/>
      <c r="DPJ91" s="52"/>
      <c r="DPK91" s="52"/>
      <c r="DPL91" s="52"/>
      <c r="DPM91" s="52"/>
      <c r="DPN91" s="52"/>
      <c r="DPO91" s="52"/>
      <c r="DPP91" s="52"/>
      <c r="DPQ91" s="52"/>
      <c r="DPR91" s="52"/>
      <c r="DPS91" s="52"/>
      <c r="DPT91" s="52"/>
      <c r="DPU91" s="52"/>
      <c r="DPV91" s="52"/>
      <c r="DPW91" s="52"/>
      <c r="DPX91" s="52"/>
      <c r="DPY91" s="52"/>
      <c r="DPZ91" s="52"/>
      <c r="DQA91" s="52"/>
      <c r="DQB91" s="52"/>
      <c r="DQC91" s="52"/>
      <c r="DQD91" s="52"/>
      <c r="DQE91" s="52"/>
      <c r="DQF91" s="52"/>
      <c r="DQG91" s="52"/>
      <c r="DQH91" s="52"/>
      <c r="DQI91" s="52"/>
      <c r="DQJ91" s="52"/>
      <c r="DQK91" s="52"/>
      <c r="DQL91" s="52"/>
      <c r="DQM91" s="52"/>
      <c r="DQN91" s="52"/>
      <c r="DQO91" s="52"/>
      <c r="DQP91" s="52"/>
      <c r="DQQ91" s="52"/>
      <c r="DQR91" s="52"/>
      <c r="DQS91" s="52"/>
      <c r="DQT91" s="52"/>
      <c r="DQU91" s="52"/>
      <c r="DQV91" s="52"/>
      <c r="DQW91" s="52"/>
      <c r="DQX91" s="52"/>
      <c r="DQY91" s="52"/>
      <c r="DQZ91" s="52"/>
      <c r="DRA91" s="52"/>
      <c r="DRB91" s="52"/>
      <c r="DRC91" s="52"/>
      <c r="DRD91" s="52"/>
      <c r="DRE91" s="52"/>
      <c r="DRF91" s="52"/>
      <c r="DRG91" s="52"/>
      <c r="DRH91" s="52"/>
      <c r="DRI91" s="52"/>
      <c r="DRJ91" s="52"/>
      <c r="DRK91" s="52"/>
      <c r="DRL91" s="52"/>
      <c r="DRM91" s="52"/>
      <c r="DRN91" s="52"/>
      <c r="DRO91" s="52"/>
      <c r="DRP91" s="52"/>
      <c r="DRQ91" s="52"/>
      <c r="DRR91" s="52"/>
      <c r="DRS91" s="52"/>
      <c r="DRT91" s="52"/>
      <c r="DRU91" s="52"/>
      <c r="DRV91" s="52"/>
      <c r="DRW91" s="52"/>
      <c r="DRX91" s="52"/>
      <c r="DRY91" s="52"/>
      <c r="DRZ91" s="52"/>
      <c r="DSA91" s="52"/>
      <c r="DSB91" s="52"/>
      <c r="DSC91" s="52"/>
      <c r="DSD91" s="52"/>
      <c r="DSE91" s="52"/>
      <c r="DSF91" s="52"/>
      <c r="DSG91" s="52"/>
      <c r="DSH91" s="52"/>
      <c r="DSI91" s="52"/>
      <c r="DSJ91" s="52"/>
      <c r="DSK91" s="52"/>
      <c r="DSL91" s="52"/>
      <c r="DSM91" s="52"/>
      <c r="DSN91" s="52"/>
      <c r="DSO91" s="52"/>
      <c r="DSP91" s="52"/>
      <c r="DSQ91" s="52"/>
      <c r="DSR91" s="52"/>
      <c r="DSS91" s="52"/>
      <c r="DST91" s="52"/>
      <c r="DSU91" s="52"/>
      <c r="DSV91" s="52"/>
      <c r="DSW91" s="52"/>
      <c r="DSX91" s="52"/>
      <c r="DSY91" s="52"/>
      <c r="DSZ91" s="52"/>
      <c r="DTA91" s="52"/>
      <c r="DTB91" s="52"/>
      <c r="DTC91" s="52"/>
      <c r="DTD91" s="52"/>
      <c r="DTE91" s="52"/>
      <c r="DTF91" s="52"/>
      <c r="DTG91" s="52"/>
      <c r="DTH91" s="52"/>
      <c r="DTI91" s="52"/>
      <c r="DTJ91" s="52"/>
      <c r="DTK91" s="52"/>
      <c r="DTL91" s="52"/>
      <c r="DTM91" s="52"/>
      <c r="DTN91" s="52"/>
      <c r="DTO91" s="52"/>
      <c r="DTP91" s="52"/>
      <c r="DTQ91" s="52"/>
      <c r="DTR91" s="52"/>
      <c r="DTS91" s="52"/>
      <c r="DTT91" s="52"/>
      <c r="DTU91" s="52"/>
      <c r="DTV91" s="52"/>
      <c r="DTW91" s="52"/>
      <c r="DTX91" s="52"/>
      <c r="DTY91" s="52"/>
      <c r="DTZ91" s="52"/>
      <c r="DUA91" s="52"/>
      <c r="DUB91" s="52"/>
      <c r="DUC91" s="52"/>
      <c r="DUD91" s="52"/>
      <c r="DUE91" s="52"/>
      <c r="DUF91" s="52"/>
      <c r="DUG91" s="52"/>
      <c r="DUH91" s="52"/>
      <c r="DUI91" s="52"/>
      <c r="DUJ91" s="52"/>
      <c r="DUK91" s="52"/>
      <c r="DUL91" s="52"/>
      <c r="DUM91" s="52"/>
      <c r="DUN91" s="52"/>
      <c r="DUO91" s="52"/>
      <c r="DUP91" s="52"/>
      <c r="DUQ91" s="52"/>
      <c r="DUR91" s="52"/>
      <c r="DUS91" s="52"/>
      <c r="DUT91" s="52"/>
      <c r="DUU91" s="52"/>
      <c r="DUV91" s="52"/>
      <c r="DUW91" s="52"/>
      <c r="DUX91" s="52"/>
      <c r="DUY91" s="52"/>
      <c r="DUZ91" s="52"/>
      <c r="DVA91" s="52"/>
      <c r="DVB91" s="52"/>
      <c r="DVC91" s="52"/>
      <c r="DVD91" s="52"/>
      <c r="DVE91" s="52"/>
      <c r="DVF91" s="52"/>
      <c r="DVG91" s="52"/>
      <c r="DVH91" s="52"/>
      <c r="DVI91" s="52"/>
      <c r="DVJ91" s="52"/>
      <c r="DVK91" s="52"/>
      <c r="DVL91" s="52"/>
      <c r="DVM91" s="52"/>
      <c r="DVN91" s="52"/>
      <c r="DVO91" s="52"/>
      <c r="DVP91" s="52"/>
      <c r="DVQ91" s="52"/>
      <c r="DVR91" s="52"/>
      <c r="DVS91" s="52"/>
      <c r="DVT91" s="52"/>
      <c r="DVU91" s="52"/>
      <c r="DVV91" s="52"/>
      <c r="DVW91" s="52"/>
      <c r="DVX91" s="52"/>
      <c r="DVY91" s="52"/>
      <c r="DVZ91" s="52"/>
      <c r="DWA91" s="52"/>
      <c r="DWB91" s="52"/>
      <c r="DWC91" s="52"/>
      <c r="DWD91" s="52"/>
      <c r="DWE91" s="52"/>
      <c r="DWF91" s="52"/>
      <c r="DWG91" s="52"/>
      <c r="DWH91" s="52"/>
      <c r="DWI91" s="52"/>
      <c r="DWJ91" s="52"/>
      <c r="DWK91" s="52"/>
      <c r="DWL91" s="52"/>
      <c r="DWM91" s="52"/>
      <c r="DWN91" s="52"/>
      <c r="DWO91" s="52"/>
      <c r="DWP91" s="52"/>
      <c r="DWQ91" s="52"/>
      <c r="DWR91" s="52"/>
      <c r="DWS91" s="52"/>
      <c r="DWT91" s="52"/>
      <c r="DWU91" s="52"/>
      <c r="DWV91" s="52"/>
      <c r="DWW91" s="52"/>
      <c r="DWX91" s="52"/>
      <c r="DWY91" s="52"/>
      <c r="DWZ91" s="52"/>
      <c r="DXA91" s="52"/>
      <c r="DXB91" s="52"/>
      <c r="DXC91" s="52"/>
      <c r="DXD91" s="52"/>
      <c r="DXE91" s="52"/>
      <c r="DXF91" s="52"/>
      <c r="DXG91" s="52"/>
      <c r="DXH91" s="52"/>
      <c r="DXI91" s="52"/>
      <c r="DXJ91" s="52"/>
      <c r="DXK91" s="52"/>
      <c r="DXL91" s="52"/>
      <c r="DXM91" s="52"/>
      <c r="DXN91" s="52"/>
      <c r="DXO91" s="52"/>
      <c r="DXP91" s="52"/>
      <c r="DXQ91" s="52"/>
      <c r="DXR91" s="52"/>
      <c r="DXS91" s="52"/>
      <c r="DXT91" s="52"/>
      <c r="DXU91" s="52"/>
      <c r="DXV91" s="52"/>
      <c r="DXW91" s="52"/>
      <c r="DXX91" s="52"/>
      <c r="DXY91" s="52"/>
      <c r="DXZ91" s="52"/>
      <c r="DYA91" s="52"/>
      <c r="DYB91" s="52"/>
      <c r="DYC91" s="52"/>
      <c r="DYD91" s="52"/>
      <c r="DYE91" s="52"/>
      <c r="DYF91" s="52"/>
      <c r="DYG91" s="52"/>
      <c r="DYH91" s="52"/>
      <c r="DYI91" s="52"/>
      <c r="DYJ91" s="52"/>
      <c r="DYK91" s="52"/>
      <c r="DYL91" s="52"/>
      <c r="DYM91" s="52"/>
      <c r="DYN91" s="52"/>
      <c r="DYO91" s="52"/>
      <c r="DYP91" s="52"/>
      <c r="DYQ91" s="52"/>
      <c r="DYR91" s="52"/>
      <c r="DYS91" s="52"/>
      <c r="DYT91" s="52"/>
      <c r="DYU91" s="52"/>
      <c r="DYV91" s="52"/>
      <c r="DYW91" s="52"/>
      <c r="DYX91" s="52"/>
      <c r="DYY91" s="52"/>
      <c r="DYZ91" s="52"/>
      <c r="DZA91" s="52"/>
      <c r="DZB91" s="52"/>
      <c r="DZC91" s="52"/>
      <c r="DZD91" s="52"/>
      <c r="DZE91" s="52"/>
      <c r="DZF91" s="52"/>
      <c r="DZG91" s="52"/>
      <c r="DZH91" s="52"/>
      <c r="DZI91" s="52"/>
      <c r="DZJ91" s="52"/>
      <c r="DZK91" s="52"/>
      <c r="DZL91" s="52"/>
      <c r="DZM91" s="52"/>
      <c r="DZN91" s="52"/>
      <c r="DZO91" s="52"/>
      <c r="DZP91" s="52"/>
      <c r="DZQ91" s="52"/>
      <c r="DZR91" s="52"/>
      <c r="DZS91" s="52"/>
      <c r="DZT91" s="52"/>
      <c r="DZU91" s="52"/>
      <c r="DZV91" s="52"/>
      <c r="DZW91" s="52"/>
      <c r="DZX91" s="52"/>
      <c r="DZY91" s="52"/>
      <c r="DZZ91" s="52"/>
      <c r="EAA91" s="52"/>
      <c r="EAB91" s="52"/>
      <c r="EAC91" s="52"/>
      <c r="EAD91" s="52"/>
      <c r="EAE91" s="52"/>
      <c r="EAF91" s="52"/>
      <c r="EAG91" s="52"/>
      <c r="EAH91" s="52"/>
      <c r="EAI91" s="52"/>
      <c r="EAJ91" s="52"/>
      <c r="EAK91" s="52"/>
      <c r="EAL91" s="52"/>
      <c r="EAM91" s="52"/>
      <c r="EAN91" s="52"/>
      <c r="EAO91" s="52"/>
      <c r="EAP91" s="52"/>
      <c r="EAQ91" s="52"/>
      <c r="EAR91" s="52"/>
      <c r="EAS91" s="52"/>
      <c r="EAT91" s="52"/>
      <c r="EAU91" s="52"/>
      <c r="EAV91" s="52"/>
      <c r="EAW91" s="52"/>
      <c r="EAX91" s="52"/>
      <c r="EAY91" s="52"/>
      <c r="EAZ91" s="52"/>
      <c r="EBA91" s="52"/>
      <c r="EBB91" s="52"/>
      <c r="EBC91" s="52"/>
      <c r="EBD91" s="52"/>
      <c r="EBE91" s="52"/>
      <c r="EBF91" s="52"/>
      <c r="EBG91" s="52"/>
      <c r="EBH91" s="52"/>
      <c r="EBI91" s="52"/>
      <c r="EBJ91" s="52"/>
      <c r="EBK91" s="52"/>
      <c r="EBL91" s="52"/>
      <c r="EBM91" s="52"/>
      <c r="EBN91" s="52"/>
      <c r="EBO91" s="52"/>
      <c r="EBP91" s="52"/>
      <c r="EBQ91" s="52"/>
      <c r="EBR91" s="52"/>
      <c r="EBS91" s="52"/>
      <c r="EBT91" s="52"/>
      <c r="EBU91" s="52"/>
      <c r="EBV91" s="52"/>
      <c r="EBW91" s="52"/>
      <c r="EBX91" s="52"/>
      <c r="EBY91" s="52"/>
      <c r="EBZ91" s="52"/>
      <c r="ECA91" s="52"/>
      <c r="ECB91" s="52"/>
      <c r="ECC91" s="52"/>
      <c r="ECD91" s="52"/>
      <c r="ECE91" s="52"/>
      <c r="ECF91" s="52"/>
      <c r="ECG91" s="52"/>
      <c r="ECH91" s="52"/>
      <c r="ECI91" s="52"/>
      <c r="ECJ91" s="52"/>
      <c r="ECK91" s="52"/>
      <c r="ECL91" s="52"/>
      <c r="ECM91" s="52"/>
      <c r="ECN91" s="52"/>
      <c r="ECO91" s="52"/>
      <c r="ECP91" s="52"/>
      <c r="ECQ91" s="52"/>
      <c r="ECR91" s="52"/>
      <c r="ECS91" s="52"/>
      <c r="ECT91" s="52"/>
      <c r="ECU91" s="52"/>
      <c r="ECV91" s="52"/>
      <c r="ECW91" s="52"/>
      <c r="ECX91" s="52"/>
      <c r="ECY91" s="52"/>
      <c r="ECZ91" s="52"/>
      <c r="EDA91" s="52"/>
      <c r="EDB91" s="52"/>
      <c r="EDC91" s="52"/>
      <c r="EDD91" s="52"/>
      <c r="EDE91" s="52"/>
      <c r="EDF91" s="52"/>
      <c r="EDG91" s="52"/>
      <c r="EDH91" s="52"/>
      <c r="EDI91" s="52"/>
      <c r="EDJ91" s="52"/>
      <c r="EDK91" s="52"/>
      <c r="EDL91" s="52"/>
      <c r="EDM91" s="52"/>
      <c r="EDN91" s="52"/>
      <c r="EDO91" s="52"/>
      <c r="EDP91" s="52"/>
      <c r="EDQ91" s="52"/>
      <c r="EDR91" s="52"/>
      <c r="EDS91" s="52"/>
      <c r="EDT91" s="52"/>
      <c r="EDU91" s="52"/>
      <c r="EDV91" s="52"/>
      <c r="EDW91" s="52"/>
      <c r="EDX91" s="52"/>
      <c r="EDY91" s="52"/>
      <c r="EDZ91" s="52"/>
      <c r="EEA91" s="52"/>
      <c r="EEB91" s="52"/>
      <c r="EEC91" s="52"/>
      <c r="EED91" s="52"/>
      <c r="EEE91" s="52"/>
      <c r="EEF91" s="52"/>
      <c r="EEG91" s="52"/>
      <c r="EEH91" s="52"/>
      <c r="EEI91" s="52"/>
      <c r="EEJ91" s="52"/>
      <c r="EEK91" s="52"/>
      <c r="EEL91" s="52"/>
      <c r="EEM91" s="52"/>
      <c r="EEN91" s="52"/>
      <c r="EEO91" s="52"/>
      <c r="EEP91" s="52"/>
      <c r="EEQ91" s="52"/>
      <c r="EER91" s="52"/>
      <c r="EES91" s="52"/>
      <c r="EET91" s="52"/>
      <c r="EEU91" s="52"/>
      <c r="EEV91" s="52"/>
      <c r="EEW91" s="52"/>
      <c r="EEX91" s="52"/>
      <c r="EEY91" s="52"/>
      <c r="EEZ91" s="52"/>
      <c r="EFA91" s="52"/>
      <c r="EFB91" s="52"/>
      <c r="EFC91" s="52"/>
      <c r="EFD91" s="52"/>
      <c r="EFE91" s="52"/>
      <c r="EFF91" s="52"/>
      <c r="EFG91" s="52"/>
      <c r="EFH91" s="52"/>
      <c r="EFI91" s="52"/>
      <c r="EFJ91" s="52"/>
      <c r="EFK91" s="52"/>
      <c r="EFL91" s="52"/>
      <c r="EFM91" s="52"/>
      <c r="EFN91" s="52"/>
      <c r="EFO91" s="52"/>
      <c r="EFP91" s="52"/>
      <c r="EFQ91" s="52"/>
      <c r="EFR91" s="52"/>
      <c r="EFS91" s="52"/>
      <c r="EFT91" s="52"/>
      <c r="EFU91" s="52"/>
      <c r="EFV91" s="52"/>
      <c r="EFW91" s="52"/>
      <c r="EFX91" s="52"/>
      <c r="EFY91" s="52"/>
      <c r="EFZ91" s="52"/>
      <c r="EGA91" s="52"/>
      <c r="EGB91" s="52"/>
      <c r="EGC91" s="52"/>
      <c r="EGD91" s="52"/>
      <c r="EGE91" s="52"/>
      <c r="EGF91" s="52"/>
      <c r="EGG91" s="52"/>
      <c r="EGH91" s="52"/>
      <c r="EGI91" s="52"/>
      <c r="EGJ91" s="52"/>
      <c r="EGK91" s="52"/>
      <c r="EGL91" s="52"/>
      <c r="EGM91" s="52"/>
      <c r="EGN91" s="52"/>
      <c r="EGO91" s="52"/>
      <c r="EGP91" s="52"/>
      <c r="EGQ91" s="52"/>
      <c r="EGR91" s="52"/>
      <c r="EGS91" s="52"/>
      <c r="EGT91" s="52"/>
      <c r="EGU91" s="52"/>
      <c r="EGV91" s="52"/>
      <c r="EGW91" s="52"/>
      <c r="EGX91" s="52"/>
      <c r="EGY91" s="52"/>
      <c r="EGZ91" s="52"/>
      <c r="EHA91" s="52"/>
      <c r="EHB91" s="52"/>
      <c r="EHC91" s="52"/>
      <c r="EHD91" s="52"/>
      <c r="EHE91" s="52"/>
      <c r="EHF91" s="52"/>
      <c r="EHG91" s="52"/>
      <c r="EHH91" s="52"/>
      <c r="EHI91" s="52"/>
      <c r="EHJ91" s="52"/>
      <c r="EHK91" s="52"/>
      <c r="EHL91" s="52"/>
      <c r="EHM91" s="52"/>
      <c r="EHN91" s="52"/>
      <c r="EHO91" s="52"/>
      <c r="EHP91" s="52"/>
      <c r="EHQ91" s="52"/>
      <c r="EHR91" s="52"/>
      <c r="EHS91" s="52"/>
      <c r="EHT91" s="52"/>
      <c r="EHU91" s="52"/>
      <c r="EHV91" s="52"/>
      <c r="EHW91" s="52"/>
      <c r="EHX91" s="52"/>
      <c r="EHY91" s="52"/>
      <c r="EHZ91" s="52"/>
      <c r="EIA91" s="52"/>
      <c r="EIB91" s="52"/>
      <c r="EIC91" s="52"/>
      <c r="EID91" s="52"/>
      <c r="EIE91" s="52"/>
      <c r="EIF91" s="52"/>
      <c r="EIG91" s="52"/>
      <c r="EIH91" s="52"/>
      <c r="EII91" s="52"/>
      <c r="EIJ91" s="52"/>
      <c r="EIK91" s="52"/>
      <c r="EIL91" s="52"/>
      <c r="EIM91" s="52"/>
      <c r="EIN91" s="52"/>
      <c r="EIO91" s="52"/>
      <c r="EIP91" s="52"/>
      <c r="EIQ91" s="52"/>
      <c r="EIR91" s="52"/>
      <c r="EIS91" s="52"/>
      <c r="EIT91" s="52"/>
      <c r="EIU91" s="52"/>
      <c r="EIV91" s="52"/>
      <c r="EIW91" s="52"/>
      <c r="EIX91" s="52"/>
      <c r="EIY91" s="52"/>
      <c r="EIZ91" s="52"/>
      <c r="EJA91" s="52"/>
      <c r="EJB91" s="52"/>
      <c r="EJC91" s="52"/>
      <c r="EJD91" s="52"/>
      <c r="EJE91" s="52"/>
      <c r="EJF91" s="52"/>
      <c r="EJG91" s="52"/>
      <c r="EJH91" s="52"/>
      <c r="EJI91" s="52"/>
      <c r="EJJ91" s="52"/>
      <c r="EJK91" s="52"/>
      <c r="EJL91" s="52"/>
      <c r="EJM91" s="52"/>
      <c r="EJN91" s="52"/>
      <c r="EJO91" s="52"/>
      <c r="EJP91" s="52"/>
      <c r="EJQ91" s="52"/>
      <c r="EJR91" s="52"/>
      <c r="EJS91" s="52"/>
      <c r="EJT91" s="52"/>
      <c r="EJU91" s="52"/>
      <c r="EJV91" s="52"/>
      <c r="EJW91" s="52"/>
      <c r="EJX91" s="52"/>
      <c r="EJY91" s="52"/>
      <c r="EJZ91" s="52"/>
      <c r="EKA91" s="52"/>
      <c r="EKB91" s="52"/>
      <c r="EKC91" s="52"/>
      <c r="EKD91" s="52"/>
      <c r="EKE91" s="52"/>
      <c r="EKF91" s="52"/>
      <c r="EKG91" s="52"/>
      <c r="EKH91" s="52"/>
      <c r="EKI91" s="52"/>
      <c r="EKJ91" s="52"/>
      <c r="EKK91" s="52"/>
      <c r="EKL91" s="52"/>
      <c r="EKM91" s="52"/>
      <c r="EKN91" s="52"/>
      <c r="EKO91" s="52"/>
      <c r="EKP91" s="52"/>
      <c r="EKQ91" s="52"/>
      <c r="EKR91" s="52"/>
      <c r="EKS91" s="52"/>
      <c r="EKT91" s="52"/>
      <c r="EKU91" s="52"/>
      <c r="EKV91" s="52"/>
      <c r="EKW91" s="52"/>
      <c r="EKX91" s="52"/>
      <c r="EKY91" s="52"/>
      <c r="EKZ91" s="52"/>
      <c r="ELA91" s="52"/>
      <c r="ELB91" s="52"/>
      <c r="ELC91" s="52"/>
      <c r="ELD91" s="52"/>
      <c r="ELE91" s="52"/>
      <c r="ELF91" s="52"/>
      <c r="ELG91" s="52"/>
      <c r="ELH91" s="52"/>
      <c r="ELI91" s="52"/>
      <c r="ELJ91" s="52"/>
      <c r="ELK91" s="52"/>
      <c r="ELL91" s="52"/>
      <c r="ELM91" s="52"/>
      <c r="ELN91" s="52"/>
      <c r="ELO91" s="52"/>
      <c r="ELP91" s="52"/>
      <c r="ELQ91" s="52"/>
      <c r="ELR91" s="52"/>
      <c r="ELS91" s="52"/>
      <c r="ELT91" s="52"/>
      <c r="ELU91" s="52"/>
      <c r="ELV91" s="52"/>
      <c r="ELW91" s="52"/>
      <c r="ELX91" s="52"/>
      <c r="ELY91" s="52"/>
      <c r="ELZ91" s="52"/>
      <c r="EMA91" s="52"/>
      <c r="EMB91" s="52"/>
      <c r="EMC91" s="52"/>
      <c r="EMD91" s="52"/>
      <c r="EME91" s="52"/>
      <c r="EMF91" s="52"/>
      <c r="EMG91" s="52"/>
      <c r="EMH91" s="52"/>
      <c r="EMI91" s="52"/>
      <c r="EMJ91" s="52"/>
      <c r="EMK91" s="52"/>
      <c r="EML91" s="52"/>
      <c r="EMM91" s="52"/>
      <c r="EMN91" s="52"/>
      <c r="EMO91" s="52"/>
      <c r="EMP91" s="52"/>
      <c r="EMQ91" s="52"/>
      <c r="EMR91" s="52"/>
      <c r="EMS91" s="52"/>
      <c r="EMT91" s="52"/>
      <c r="EMU91" s="52"/>
      <c r="EMV91" s="52"/>
      <c r="EMW91" s="52"/>
      <c r="EMX91" s="52"/>
      <c r="EMY91" s="52"/>
      <c r="EMZ91" s="52"/>
      <c r="ENA91" s="52"/>
      <c r="ENB91" s="52"/>
      <c r="ENC91" s="52"/>
      <c r="END91" s="52"/>
      <c r="ENE91" s="52"/>
      <c r="ENF91" s="52"/>
      <c r="ENG91" s="52"/>
      <c r="ENH91" s="52"/>
      <c r="ENI91" s="52"/>
      <c r="ENJ91" s="52"/>
      <c r="ENK91" s="52"/>
      <c r="ENL91" s="52"/>
      <c r="ENM91" s="52"/>
      <c r="ENN91" s="52"/>
      <c r="ENO91" s="52"/>
      <c r="ENP91" s="52"/>
      <c r="ENQ91" s="52"/>
      <c r="ENR91" s="52"/>
      <c r="ENS91" s="52"/>
      <c r="ENT91" s="52"/>
      <c r="ENU91" s="52"/>
      <c r="ENV91" s="52"/>
      <c r="ENW91" s="52"/>
      <c r="ENX91" s="52"/>
      <c r="ENY91" s="52"/>
      <c r="ENZ91" s="52"/>
      <c r="EOA91" s="52"/>
      <c r="EOB91" s="52"/>
      <c r="EOC91" s="52"/>
      <c r="EOD91" s="52"/>
      <c r="EOE91" s="52"/>
      <c r="EOF91" s="52"/>
      <c r="EOG91" s="52"/>
      <c r="EOH91" s="52"/>
      <c r="EOI91" s="52"/>
      <c r="EOJ91" s="52"/>
      <c r="EOK91" s="52"/>
      <c r="EOL91" s="52"/>
      <c r="EOM91" s="52"/>
      <c r="EON91" s="52"/>
      <c r="EOO91" s="52"/>
      <c r="EOP91" s="52"/>
      <c r="EOQ91" s="52"/>
      <c r="EOR91" s="52"/>
      <c r="EOS91" s="52"/>
      <c r="EOT91" s="52"/>
      <c r="EOU91" s="52"/>
      <c r="EOV91" s="52"/>
      <c r="EOW91" s="52"/>
      <c r="EOX91" s="52"/>
      <c r="EOY91" s="52"/>
      <c r="EOZ91" s="52"/>
      <c r="EPA91" s="52"/>
      <c r="EPB91" s="52"/>
      <c r="EPC91" s="52"/>
      <c r="EPD91" s="52"/>
      <c r="EPE91" s="52"/>
      <c r="EPF91" s="52"/>
      <c r="EPG91" s="52"/>
      <c r="EPH91" s="52"/>
      <c r="EPI91" s="52"/>
      <c r="EPJ91" s="52"/>
      <c r="EPK91" s="52"/>
      <c r="EPL91" s="52"/>
      <c r="EPM91" s="52"/>
      <c r="EPN91" s="52"/>
      <c r="EPO91" s="52"/>
      <c r="EPP91" s="52"/>
      <c r="EPQ91" s="52"/>
      <c r="EPR91" s="52"/>
      <c r="EPS91" s="52"/>
      <c r="EPT91" s="52"/>
      <c r="EPU91" s="52"/>
      <c r="EPV91" s="52"/>
      <c r="EPW91" s="52"/>
      <c r="EPX91" s="52"/>
      <c r="EPY91" s="52"/>
      <c r="EPZ91" s="52"/>
      <c r="EQA91" s="52"/>
      <c r="EQB91" s="52"/>
      <c r="EQC91" s="52"/>
      <c r="EQD91" s="52"/>
      <c r="EQE91" s="52"/>
      <c r="EQF91" s="52"/>
      <c r="EQG91" s="52"/>
      <c r="EQH91" s="52"/>
      <c r="EQI91" s="52"/>
      <c r="EQJ91" s="52"/>
      <c r="EQK91" s="52"/>
      <c r="EQL91" s="52"/>
      <c r="EQM91" s="52"/>
      <c r="EQN91" s="52"/>
      <c r="EQO91" s="52"/>
      <c r="EQP91" s="52"/>
      <c r="EQQ91" s="52"/>
      <c r="EQR91" s="52"/>
      <c r="EQS91" s="52"/>
      <c r="EQT91" s="52"/>
      <c r="EQU91" s="52"/>
      <c r="EQV91" s="52"/>
      <c r="EQW91" s="52"/>
      <c r="EQX91" s="52"/>
      <c r="EQY91" s="52"/>
      <c r="EQZ91" s="52"/>
      <c r="ERA91" s="52"/>
      <c r="ERB91" s="52"/>
      <c r="ERC91" s="52"/>
      <c r="ERD91" s="52"/>
      <c r="ERE91" s="52"/>
      <c r="ERF91" s="52"/>
      <c r="ERG91" s="52"/>
      <c r="ERH91" s="52"/>
      <c r="ERI91" s="52"/>
      <c r="ERJ91" s="52"/>
      <c r="ERK91" s="52"/>
      <c r="ERL91" s="52"/>
      <c r="ERM91" s="52"/>
      <c r="ERN91" s="52"/>
      <c r="ERO91" s="52"/>
      <c r="ERP91" s="52"/>
      <c r="ERQ91" s="52"/>
      <c r="ERR91" s="52"/>
      <c r="ERS91" s="52"/>
      <c r="ERT91" s="52"/>
      <c r="ERU91" s="52"/>
      <c r="ERV91" s="52"/>
      <c r="ERW91" s="52"/>
      <c r="ERX91" s="52"/>
      <c r="ERY91" s="52"/>
      <c r="ERZ91" s="52"/>
      <c r="ESA91" s="52"/>
      <c r="ESB91" s="52"/>
      <c r="ESC91" s="52"/>
      <c r="ESD91" s="52"/>
      <c r="ESE91" s="52"/>
      <c r="ESF91" s="52"/>
      <c r="ESG91" s="52"/>
      <c r="ESH91" s="52"/>
      <c r="ESI91" s="52"/>
      <c r="ESJ91" s="52"/>
      <c r="ESK91" s="52"/>
      <c r="ESL91" s="52"/>
      <c r="ESM91" s="52"/>
      <c r="ESN91" s="52"/>
      <c r="ESO91" s="52"/>
      <c r="ESP91" s="52"/>
      <c r="ESQ91" s="52"/>
      <c r="ESR91" s="52"/>
      <c r="ESS91" s="52"/>
      <c r="EST91" s="52"/>
      <c r="ESU91" s="52"/>
      <c r="ESV91" s="52"/>
      <c r="ESW91" s="52"/>
      <c r="ESX91" s="52"/>
      <c r="ESY91" s="52"/>
      <c r="ESZ91" s="52"/>
      <c r="ETA91" s="52"/>
      <c r="ETB91" s="52"/>
      <c r="ETC91" s="52"/>
      <c r="ETD91" s="52"/>
      <c r="ETE91" s="52"/>
      <c r="ETF91" s="52"/>
      <c r="ETG91" s="52"/>
      <c r="ETH91" s="52"/>
      <c r="ETI91" s="52"/>
      <c r="ETJ91" s="52"/>
      <c r="ETK91" s="52"/>
      <c r="ETL91" s="52"/>
      <c r="ETM91" s="52"/>
      <c r="ETN91" s="52"/>
      <c r="ETO91" s="52"/>
      <c r="ETP91" s="52"/>
      <c r="ETQ91" s="52"/>
      <c r="ETR91" s="52"/>
      <c r="ETS91" s="52"/>
      <c r="ETT91" s="52"/>
      <c r="ETU91" s="52"/>
      <c r="ETV91" s="52"/>
      <c r="ETW91" s="52"/>
      <c r="ETX91" s="52"/>
      <c r="ETY91" s="52"/>
      <c r="ETZ91" s="52"/>
      <c r="EUA91" s="52"/>
      <c r="EUB91" s="52"/>
      <c r="EUC91" s="52"/>
      <c r="EUD91" s="52"/>
      <c r="EUE91" s="52"/>
      <c r="EUF91" s="52"/>
      <c r="EUG91" s="52"/>
      <c r="EUH91" s="52"/>
      <c r="EUI91" s="52"/>
      <c r="EUJ91" s="52"/>
      <c r="EUK91" s="52"/>
      <c r="EUL91" s="52"/>
      <c r="EUM91" s="52"/>
      <c r="EUN91" s="52"/>
      <c r="EUO91" s="52"/>
      <c r="EUP91" s="52"/>
      <c r="EUQ91" s="52"/>
      <c r="EUR91" s="52"/>
      <c r="EUS91" s="52"/>
      <c r="EUT91" s="52"/>
      <c r="EUU91" s="52"/>
      <c r="EUV91" s="52"/>
      <c r="EUW91" s="52"/>
      <c r="EUX91" s="52"/>
      <c r="EUY91" s="52"/>
      <c r="EUZ91" s="52"/>
      <c r="EVA91" s="52"/>
      <c r="EVB91" s="52"/>
      <c r="EVC91" s="52"/>
      <c r="EVD91" s="52"/>
      <c r="EVE91" s="52"/>
      <c r="EVF91" s="52"/>
      <c r="EVG91" s="52"/>
      <c r="EVH91" s="52"/>
      <c r="EVI91" s="52"/>
      <c r="EVJ91" s="52"/>
      <c r="EVK91" s="52"/>
      <c r="EVL91" s="52"/>
      <c r="EVM91" s="52"/>
      <c r="EVN91" s="52"/>
      <c r="EVO91" s="52"/>
      <c r="EVP91" s="52"/>
      <c r="EVQ91" s="52"/>
      <c r="EVR91" s="52"/>
      <c r="EVS91" s="52"/>
      <c r="EVT91" s="52"/>
      <c r="EVU91" s="52"/>
      <c r="EVV91" s="52"/>
      <c r="EVW91" s="52"/>
      <c r="EVX91" s="52"/>
      <c r="EVY91" s="52"/>
      <c r="EVZ91" s="52"/>
      <c r="EWA91" s="52"/>
      <c r="EWB91" s="52"/>
      <c r="EWC91" s="52"/>
      <c r="EWD91" s="52"/>
      <c r="EWE91" s="52"/>
      <c r="EWF91" s="52"/>
      <c r="EWG91" s="52"/>
      <c r="EWH91" s="52"/>
      <c r="EWI91" s="52"/>
      <c r="EWJ91" s="52"/>
      <c r="EWK91" s="52"/>
      <c r="EWL91" s="52"/>
      <c r="EWM91" s="52"/>
      <c r="EWN91" s="52"/>
      <c r="EWO91" s="52"/>
      <c r="EWP91" s="52"/>
      <c r="EWQ91" s="52"/>
      <c r="EWR91" s="52"/>
      <c r="EWS91" s="52"/>
      <c r="EWT91" s="52"/>
      <c r="EWU91" s="52"/>
      <c r="EWV91" s="52"/>
      <c r="EWW91" s="52"/>
      <c r="EWX91" s="52"/>
      <c r="EWY91" s="52"/>
      <c r="EWZ91" s="52"/>
      <c r="EXA91" s="52"/>
      <c r="EXB91" s="52"/>
      <c r="EXC91" s="52"/>
      <c r="EXD91" s="52"/>
      <c r="EXE91" s="52"/>
      <c r="EXF91" s="52"/>
      <c r="EXG91" s="52"/>
      <c r="EXH91" s="52"/>
      <c r="EXI91" s="52"/>
      <c r="EXJ91" s="52"/>
      <c r="EXK91" s="52"/>
      <c r="EXL91" s="52"/>
      <c r="EXM91" s="52"/>
      <c r="EXN91" s="52"/>
      <c r="EXO91" s="52"/>
      <c r="EXP91" s="52"/>
      <c r="EXQ91" s="52"/>
      <c r="EXR91" s="52"/>
      <c r="EXS91" s="52"/>
      <c r="EXT91" s="52"/>
      <c r="EXU91" s="52"/>
      <c r="EXV91" s="52"/>
      <c r="EXW91" s="52"/>
      <c r="EXX91" s="52"/>
      <c r="EXY91" s="52"/>
      <c r="EXZ91" s="52"/>
      <c r="EYA91" s="52"/>
      <c r="EYB91" s="52"/>
      <c r="EYC91" s="52"/>
      <c r="EYD91" s="52"/>
      <c r="EYE91" s="52"/>
      <c r="EYF91" s="52"/>
      <c r="EYG91" s="52"/>
      <c r="EYH91" s="52"/>
      <c r="EYI91" s="52"/>
      <c r="EYJ91" s="52"/>
      <c r="EYK91" s="52"/>
      <c r="EYL91" s="52"/>
      <c r="EYM91" s="52"/>
      <c r="EYN91" s="52"/>
      <c r="EYO91" s="52"/>
      <c r="EYP91" s="52"/>
      <c r="EYQ91" s="52"/>
      <c r="EYR91" s="52"/>
      <c r="EYS91" s="52"/>
      <c r="EYT91" s="52"/>
      <c r="EYU91" s="52"/>
      <c r="EYV91" s="52"/>
      <c r="EYW91" s="52"/>
      <c r="EYX91" s="52"/>
      <c r="EYY91" s="52"/>
      <c r="EYZ91" s="52"/>
      <c r="EZA91" s="52"/>
      <c r="EZB91" s="52"/>
      <c r="EZC91" s="52"/>
      <c r="EZD91" s="52"/>
      <c r="EZE91" s="52"/>
      <c r="EZF91" s="52"/>
      <c r="EZG91" s="52"/>
      <c r="EZH91" s="52"/>
      <c r="EZI91" s="52"/>
      <c r="EZJ91" s="52"/>
      <c r="EZK91" s="52"/>
      <c r="EZL91" s="52"/>
      <c r="EZM91" s="52"/>
      <c r="EZN91" s="52"/>
      <c r="EZO91" s="52"/>
      <c r="EZP91" s="52"/>
      <c r="EZQ91" s="52"/>
      <c r="EZR91" s="52"/>
      <c r="EZS91" s="52"/>
      <c r="EZT91" s="52"/>
      <c r="EZU91" s="52"/>
      <c r="EZV91" s="52"/>
      <c r="EZW91" s="52"/>
      <c r="EZX91" s="52"/>
      <c r="EZY91" s="52"/>
      <c r="EZZ91" s="52"/>
      <c r="FAA91" s="52"/>
      <c r="FAB91" s="52"/>
      <c r="FAC91" s="52"/>
      <c r="FAD91" s="52"/>
      <c r="FAE91" s="52"/>
      <c r="FAF91" s="52"/>
      <c r="FAG91" s="52"/>
      <c r="FAH91" s="52"/>
      <c r="FAI91" s="52"/>
      <c r="FAJ91" s="52"/>
      <c r="FAK91" s="52"/>
      <c r="FAL91" s="52"/>
      <c r="FAM91" s="52"/>
      <c r="FAN91" s="52"/>
      <c r="FAO91" s="52"/>
      <c r="FAP91" s="52"/>
      <c r="FAQ91" s="52"/>
      <c r="FAR91" s="52"/>
      <c r="FAS91" s="52"/>
      <c r="FAT91" s="52"/>
      <c r="FAU91" s="52"/>
      <c r="FAV91" s="52"/>
      <c r="FAW91" s="52"/>
      <c r="FAX91" s="52"/>
      <c r="FAY91" s="52"/>
      <c r="FAZ91" s="52"/>
      <c r="FBA91" s="52"/>
      <c r="FBB91" s="52"/>
      <c r="FBC91" s="52"/>
      <c r="FBD91" s="52"/>
      <c r="FBE91" s="52"/>
      <c r="FBF91" s="52"/>
      <c r="FBG91" s="52"/>
      <c r="FBH91" s="52"/>
      <c r="FBI91" s="52"/>
      <c r="FBJ91" s="52"/>
      <c r="FBK91" s="52"/>
      <c r="FBL91" s="52"/>
      <c r="FBM91" s="52"/>
      <c r="FBN91" s="52"/>
      <c r="FBO91" s="52"/>
      <c r="FBP91" s="52"/>
      <c r="FBQ91" s="52"/>
      <c r="FBR91" s="52"/>
      <c r="FBS91" s="52"/>
      <c r="FBT91" s="52"/>
      <c r="FBU91" s="52"/>
      <c r="FBV91" s="52"/>
      <c r="FBW91" s="52"/>
      <c r="FBX91" s="52"/>
      <c r="FBY91" s="52"/>
      <c r="FBZ91" s="52"/>
      <c r="FCA91" s="52"/>
      <c r="FCB91" s="52"/>
      <c r="FCC91" s="52"/>
      <c r="FCD91" s="52"/>
      <c r="FCE91" s="52"/>
      <c r="FCF91" s="52"/>
      <c r="FCG91" s="52"/>
      <c r="FCH91" s="52"/>
      <c r="FCI91" s="52"/>
      <c r="FCJ91" s="52"/>
      <c r="FCK91" s="52"/>
      <c r="FCL91" s="52"/>
      <c r="FCM91" s="52"/>
      <c r="FCN91" s="52"/>
      <c r="FCO91" s="52"/>
      <c r="FCP91" s="52"/>
      <c r="FCQ91" s="52"/>
      <c r="FCR91" s="52"/>
      <c r="FCS91" s="52"/>
      <c r="FCT91" s="52"/>
      <c r="FCU91" s="52"/>
      <c r="FCV91" s="52"/>
      <c r="FCW91" s="52"/>
      <c r="FCX91" s="52"/>
      <c r="FCY91" s="52"/>
      <c r="FCZ91" s="52"/>
      <c r="FDA91" s="52"/>
      <c r="FDB91" s="52"/>
      <c r="FDC91" s="52"/>
      <c r="FDD91" s="52"/>
      <c r="FDE91" s="52"/>
      <c r="FDF91" s="52"/>
      <c r="FDG91" s="52"/>
      <c r="FDH91" s="52"/>
      <c r="FDI91" s="52"/>
      <c r="FDJ91" s="52"/>
      <c r="FDK91" s="52"/>
      <c r="FDL91" s="52"/>
      <c r="FDM91" s="52"/>
      <c r="FDN91" s="52"/>
      <c r="FDO91" s="52"/>
      <c r="FDP91" s="52"/>
      <c r="FDQ91" s="52"/>
      <c r="FDR91" s="52"/>
      <c r="FDS91" s="52"/>
      <c r="FDT91" s="52"/>
      <c r="FDU91" s="52"/>
      <c r="FDV91" s="52"/>
      <c r="FDW91" s="52"/>
      <c r="FDX91" s="52"/>
      <c r="FDY91" s="52"/>
      <c r="FDZ91" s="52"/>
      <c r="FEA91" s="52"/>
      <c r="FEB91" s="52"/>
      <c r="FEC91" s="52"/>
      <c r="FED91" s="52"/>
      <c r="FEE91" s="52"/>
      <c r="FEF91" s="52"/>
      <c r="FEG91" s="52"/>
      <c r="FEH91" s="52"/>
      <c r="FEI91" s="52"/>
      <c r="FEJ91" s="52"/>
      <c r="FEK91" s="52"/>
      <c r="FEL91" s="52"/>
      <c r="FEM91" s="52"/>
      <c r="FEN91" s="52"/>
      <c r="FEO91" s="52"/>
      <c r="FEP91" s="52"/>
      <c r="FEQ91" s="52"/>
      <c r="FER91" s="52"/>
      <c r="FES91" s="52"/>
      <c r="FET91" s="52"/>
      <c r="FEU91" s="52"/>
      <c r="FEV91" s="52"/>
      <c r="FEW91" s="52"/>
      <c r="FEX91" s="52"/>
      <c r="FEY91" s="52"/>
      <c r="FEZ91" s="52"/>
      <c r="FFA91" s="52"/>
      <c r="FFB91" s="52"/>
      <c r="FFC91" s="52"/>
      <c r="FFD91" s="52"/>
      <c r="FFE91" s="52"/>
      <c r="FFF91" s="52"/>
      <c r="FFG91" s="52"/>
      <c r="FFH91" s="52"/>
      <c r="FFI91" s="52"/>
      <c r="FFJ91" s="52"/>
      <c r="FFK91" s="52"/>
      <c r="FFL91" s="52"/>
      <c r="FFM91" s="52"/>
      <c r="FFN91" s="52"/>
      <c r="FFO91" s="52"/>
      <c r="FFP91" s="52"/>
      <c r="FFQ91" s="52"/>
      <c r="FFR91" s="52"/>
      <c r="FFS91" s="52"/>
      <c r="FFT91" s="52"/>
      <c r="FFU91" s="52"/>
      <c r="FFV91" s="52"/>
      <c r="FFW91" s="52"/>
      <c r="FFX91" s="52"/>
      <c r="FFY91" s="52"/>
      <c r="FFZ91" s="52"/>
      <c r="FGA91" s="52"/>
      <c r="FGB91" s="52"/>
      <c r="FGC91" s="52"/>
      <c r="FGD91" s="52"/>
      <c r="FGE91" s="52"/>
      <c r="FGF91" s="52"/>
      <c r="FGG91" s="52"/>
      <c r="FGH91" s="52"/>
      <c r="FGI91" s="52"/>
      <c r="FGJ91" s="52"/>
      <c r="FGK91" s="52"/>
      <c r="FGL91" s="52"/>
      <c r="FGM91" s="52"/>
      <c r="FGN91" s="52"/>
      <c r="FGO91" s="52"/>
      <c r="FGP91" s="52"/>
      <c r="FGQ91" s="52"/>
      <c r="FGR91" s="52"/>
      <c r="FGS91" s="52"/>
      <c r="FGT91" s="52"/>
      <c r="FGU91" s="52"/>
      <c r="FGV91" s="52"/>
      <c r="FGW91" s="52"/>
      <c r="FGX91" s="52"/>
      <c r="FGY91" s="52"/>
      <c r="FGZ91" s="52"/>
      <c r="FHA91" s="52"/>
      <c r="FHB91" s="52"/>
      <c r="FHC91" s="52"/>
      <c r="FHD91" s="52"/>
      <c r="FHE91" s="52"/>
      <c r="FHF91" s="52"/>
      <c r="FHG91" s="52"/>
      <c r="FHH91" s="52"/>
      <c r="FHI91" s="52"/>
      <c r="FHJ91" s="52"/>
      <c r="FHK91" s="52"/>
      <c r="FHL91" s="52"/>
      <c r="FHM91" s="52"/>
      <c r="FHN91" s="52"/>
      <c r="FHO91" s="52"/>
      <c r="FHP91" s="52"/>
      <c r="FHQ91" s="52"/>
      <c r="FHR91" s="52"/>
      <c r="FHS91" s="52"/>
      <c r="FHT91" s="52"/>
      <c r="FHU91" s="52"/>
      <c r="FHV91" s="52"/>
      <c r="FHW91" s="52"/>
      <c r="FHX91" s="52"/>
      <c r="FHY91" s="52"/>
      <c r="FHZ91" s="52"/>
      <c r="FIA91" s="52"/>
      <c r="FIB91" s="52"/>
      <c r="FIC91" s="52"/>
      <c r="FID91" s="52"/>
      <c r="FIE91" s="52"/>
      <c r="FIF91" s="52"/>
      <c r="FIG91" s="52"/>
      <c r="FIH91" s="52"/>
      <c r="FII91" s="52"/>
      <c r="FIJ91" s="52"/>
      <c r="FIK91" s="52"/>
      <c r="FIL91" s="52"/>
      <c r="FIM91" s="52"/>
      <c r="FIN91" s="52"/>
      <c r="FIO91" s="52"/>
      <c r="FIP91" s="52"/>
      <c r="FIQ91" s="52"/>
      <c r="FIR91" s="52"/>
      <c r="FIS91" s="52"/>
      <c r="FIT91" s="52"/>
      <c r="FIU91" s="52"/>
      <c r="FIV91" s="52"/>
      <c r="FIW91" s="52"/>
      <c r="FIX91" s="52"/>
      <c r="FIY91" s="52"/>
      <c r="FIZ91" s="52"/>
      <c r="FJA91" s="52"/>
      <c r="FJB91" s="52"/>
      <c r="FJC91" s="52"/>
      <c r="FJD91" s="52"/>
      <c r="FJE91" s="52"/>
      <c r="FJF91" s="52"/>
      <c r="FJG91" s="52"/>
      <c r="FJH91" s="52"/>
      <c r="FJI91" s="52"/>
      <c r="FJJ91" s="52"/>
      <c r="FJK91" s="52"/>
      <c r="FJL91" s="52"/>
      <c r="FJM91" s="52"/>
      <c r="FJN91" s="52"/>
      <c r="FJO91" s="52"/>
      <c r="FJP91" s="52"/>
      <c r="FJQ91" s="52"/>
      <c r="FJR91" s="52"/>
      <c r="FJS91" s="52"/>
      <c r="FJT91" s="52"/>
      <c r="FJU91" s="52"/>
      <c r="FJV91" s="52"/>
      <c r="FJW91" s="52"/>
      <c r="FJX91" s="52"/>
      <c r="FJY91" s="52"/>
      <c r="FJZ91" s="52"/>
      <c r="FKA91" s="52"/>
      <c r="FKB91" s="52"/>
      <c r="FKC91" s="52"/>
      <c r="FKD91" s="52"/>
      <c r="FKE91" s="52"/>
      <c r="FKF91" s="52"/>
      <c r="FKG91" s="52"/>
      <c r="FKH91" s="52"/>
      <c r="FKI91" s="52"/>
      <c r="FKJ91" s="52"/>
      <c r="FKK91" s="52"/>
      <c r="FKL91" s="52"/>
      <c r="FKM91" s="52"/>
      <c r="FKN91" s="52"/>
      <c r="FKO91" s="52"/>
      <c r="FKP91" s="52"/>
      <c r="FKQ91" s="52"/>
      <c r="FKR91" s="52"/>
      <c r="FKS91" s="52"/>
      <c r="FKT91" s="52"/>
      <c r="FKU91" s="52"/>
      <c r="FKV91" s="52"/>
      <c r="FKW91" s="52"/>
      <c r="FKX91" s="52"/>
      <c r="FKY91" s="52"/>
      <c r="FKZ91" s="52"/>
      <c r="FLA91" s="52"/>
      <c r="FLB91" s="52"/>
      <c r="FLC91" s="52"/>
      <c r="FLD91" s="52"/>
      <c r="FLE91" s="52"/>
      <c r="FLF91" s="52"/>
      <c r="FLG91" s="52"/>
      <c r="FLH91" s="52"/>
      <c r="FLI91" s="52"/>
      <c r="FLJ91" s="52"/>
      <c r="FLK91" s="52"/>
      <c r="FLL91" s="52"/>
      <c r="FLM91" s="52"/>
      <c r="FLN91" s="52"/>
      <c r="FLO91" s="52"/>
      <c r="FLP91" s="52"/>
      <c r="FLQ91" s="52"/>
      <c r="FLR91" s="52"/>
      <c r="FLS91" s="52"/>
      <c r="FLT91" s="52"/>
      <c r="FLU91" s="52"/>
      <c r="FLV91" s="52"/>
      <c r="FLW91" s="52"/>
      <c r="FLX91" s="52"/>
      <c r="FLY91" s="52"/>
      <c r="FLZ91" s="52"/>
      <c r="FMA91" s="52"/>
      <c r="FMB91" s="52"/>
      <c r="FMC91" s="52"/>
      <c r="FMD91" s="52"/>
      <c r="FME91" s="52"/>
      <c r="FMF91" s="52"/>
      <c r="FMG91" s="52"/>
      <c r="FMH91" s="52"/>
      <c r="FMI91" s="52"/>
      <c r="FMJ91" s="52"/>
      <c r="FMK91" s="52"/>
      <c r="FML91" s="52"/>
      <c r="FMM91" s="52"/>
      <c r="FMN91" s="52"/>
      <c r="FMO91" s="52"/>
      <c r="FMP91" s="52"/>
      <c r="FMQ91" s="52"/>
      <c r="FMR91" s="52"/>
      <c r="FMS91" s="52"/>
      <c r="FMT91" s="52"/>
      <c r="FMU91" s="52"/>
      <c r="FMV91" s="52"/>
      <c r="FMW91" s="52"/>
      <c r="FMX91" s="52"/>
      <c r="FMY91" s="52"/>
      <c r="FMZ91" s="52"/>
      <c r="FNA91" s="52"/>
      <c r="FNB91" s="52"/>
      <c r="FNC91" s="52"/>
      <c r="FND91" s="52"/>
      <c r="FNE91" s="52"/>
      <c r="FNF91" s="52"/>
      <c r="FNG91" s="52"/>
      <c r="FNH91" s="52"/>
      <c r="FNI91" s="52"/>
      <c r="FNJ91" s="52"/>
      <c r="FNK91" s="52"/>
      <c r="FNL91" s="52"/>
      <c r="FNM91" s="52"/>
      <c r="FNN91" s="52"/>
      <c r="FNO91" s="52"/>
      <c r="FNP91" s="52"/>
      <c r="FNQ91" s="52"/>
      <c r="FNR91" s="52"/>
      <c r="FNS91" s="52"/>
      <c r="FNT91" s="52"/>
      <c r="FNU91" s="52"/>
      <c r="FNV91" s="52"/>
      <c r="FNW91" s="52"/>
      <c r="FNX91" s="52"/>
      <c r="FNY91" s="52"/>
      <c r="FNZ91" s="52"/>
      <c r="FOA91" s="52"/>
      <c r="FOB91" s="52"/>
      <c r="FOC91" s="52"/>
      <c r="FOD91" s="52"/>
      <c r="FOE91" s="52"/>
      <c r="FOF91" s="52"/>
      <c r="FOG91" s="52"/>
      <c r="FOH91" s="52"/>
      <c r="FOI91" s="52"/>
      <c r="FOJ91" s="52"/>
      <c r="FOK91" s="52"/>
      <c r="FOL91" s="52"/>
      <c r="FOM91" s="52"/>
      <c r="FON91" s="52"/>
      <c r="FOO91" s="52"/>
      <c r="FOP91" s="52"/>
      <c r="FOQ91" s="52"/>
      <c r="FOR91" s="52"/>
      <c r="FOS91" s="52"/>
      <c r="FOT91" s="52"/>
      <c r="FOU91" s="52"/>
      <c r="FOV91" s="52"/>
      <c r="FOW91" s="52"/>
      <c r="FOX91" s="52"/>
      <c r="FOY91" s="52"/>
      <c r="FOZ91" s="52"/>
      <c r="FPA91" s="52"/>
      <c r="FPB91" s="52"/>
      <c r="FPC91" s="52"/>
      <c r="FPD91" s="52"/>
      <c r="FPE91" s="52"/>
      <c r="FPF91" s="52"/>
      <c r="FPG91" s="52"/>
      <c r="FPH91" s="52"/>
      <c r="FPI91" s="52"/>
      <c r="FPJ91" s="52"/>
      <c r="FPK91" s="52"/>
      <c r="FPL91" s="52"/>
      <c r="FPM91" s="52"/>
      <c r="FPN91" s="52"/>
      <c r="FPO91" s="52"/>
      <c r="FPP91" s="52"/>
      <c r="FPQ91" s="52"/>
      <c r="FPR91" s="52"/>
      <c r="FPS91" s="52"/>
      <c r="FPT91" s="52"/>
      <c r="FPU91" s="52"/>
      <c r="FPV91" s="52"/>
      <c r="FPW91" s="52"/>
      <c r="FPX91" s="52"/>
      <c r="FPY91" s="52"/>
      <c r="FPZ91" s="52"/>
      <c r="FQA91" s="52"/>
      <c r="FQB91" s="52"/>
      <c r="FQC91" s="52"/>
      <c r="FQD91" s="52"/>
      <c r="FQE91" s="52"/>
      <c r="FQF91" s="52"/>
      <c r="FQG91" s="52"/>
      <c r="FQH91" s="52"/>
      <c r="FQI91" s="52"/>
      <c r="FQJ91" s="52"/>
      <c r="FQK91" s="52"/>
      <c r="FQL91" s="52"/>
      <c r="FQM91" s="52"/>
      <c r="FQN91" s="52"/>
      <c r="FQO91" s="52"/>
      <c r="FQP91" s="52"/>
      <c r="FQQ91" s="52"/>
      <c r="FQR91" s="52"/>
      <c r="FQS91" s="52"/>
      <c r="FQT91" s="52"/>
      <c r="FQU91" s="52"/>
      <c r="FQV91" s="52"/>
      <c r="FQW91" s="52"/>
      <c r="FQX91" s="52"/>
      <c r="FQY91" s="52"/>
      <c r="FQZ91" s="52"/>
      <c r="FRA91" s="52"/>
      <c r="FRB91" s="52"/>
      <c r="FRC91" s="52"/>
      <c r="FRD91" s="52"/>
      <c r="FRE91" s="52"/>
      <c r="FRF91" s="52"/>
      <c r="FRG91" s="52"/>
      <c r="FRH91" s="52"/>
      <c r="FRI91" s="52"/>
      <c r="FRJ91" s="52"/>
      <c r="FRK91" s="52"/>
      <c r="FRL91" s="52"/>
      <c r="FRM91" s="52"/>
      <c r="FRN91" s="52"/>
      <c r="FRO91" s="52"/>
      <c r="FRP91" s="52"/>
      <c r="FRQ91" s="52"/>
      <c r="FRR91" s="52"/>
      <c r="FRS91" s="52"/>
      <c r="FRT91" s="52"/>
      <c r="FRU91" s="52"/>
      <c r="FRV91" s="52"/>
      <c r="FRW91" s="52"/>
      <c r="FRX91" s="52"/>
      <c r="FRY91" s="52"/>
      <c r="FRZ91" s="52"/>
      <c r="FSA91" s="52"/>
      <c r="FSB91" s="52"/>
      <c r="FSC91" s="52"/>
      <c r="FSD91" s="52"/>
      <c r="FSE91" s="52"/>
      <c r="FSF91" s="52"/>
      <c r="FSG91" s="52"/>
      <c r="FSH91" s="52"/>
      <c r="FSI91" s="52"/>
      <c r="FSJ91" s="52"/>
      <c r="FSK91" s="52"/>
      <c r="FSL91" s="52"/>
      <c r="FSM91" s="52"/>
      <c r="FSN91" s="52"/>
      <c r="FSO91" s="52"/>
      <c r="FSP91" s="52"/>
      <c r="FSQ91" s="52"/>
      <c r="FSR91" s="52"/>
      <c r="FSS91" s="52"/>
      <c r="FST91" s="52"/>
      <c r="FSU91" s="52"/>
      <c r="FSV91" s="52"/>
      <c r="FSW91" s="52"/>
      <c r="FSX91" s="52"/>
      <c r="FSY91" s="52"/>
      <c r="FSZ91" s="52"/>
      <c r="FTA91" s="52"/>
      <c r="FTB91" s="52"/>
      <c r="FTC91" s="52"/>
      <c r="FTD91" s="52"/>
      <c r="FTE91" s="52"/>
      <c r="FTF91" s="52"/>
      <c r="FTG91" s="52"/>
      <c r="FTH91" s="52"/>
      <c r="FTI91" s="52"/>
      <c r="FTJ91" s="52"/>
      <c r="FTK91" s="52"/>
      <c r="FTL91" s="52"/>
      <c r="FTM91" s="52"/>
      <c r="FTN91" s="52"/>
      <c r="FTO91" s="52"/>
      <c r="FTP91" s="52"/>
      <c r="FTQ91" s="52"/>
      <c r="FTR91" s="52"/>
      <c r="FTS91" s="52"/>
      <c r="FTT91" s="52"/>
      <c r="FTU91" s="52"/>
      <c r="FTV91" s="52"/>
      <c r="FTW91" s="52"/>
      <c r="FTX91" s="52"/>
      <c r="FTY91" s="52"/>
      <c r="FTZ91" s="52"/>
      <c r="FUA91" s="52"/>
      <c r="FUB91" s="52"/>
      <c r="FUC91" s="52"/>
      <c r="FUD91" s="52"/>
      <c r="FUE91" s="52"/>
      <c r="FUF91" s="52"/>
      <c r="FUG91" s="52"/>
      <c r="FUH91" s="52"/>
      <c r="FUI91" s="52"/>
      <c r="FUJ91" s="52"/>
      <c r="FUK91" s="52"/>
      <c r="FUL91" s="52"/>
      <c r="FUM91" s="52"/>
      <c r="FUN91" s="52"/>
      <c r="FUO91" s="52"/>
      <c r="FUP91" s="52"/>
      <c r="FUQ91" s="52"/>
      <c r="FUR91" s="52"/>
      <c r="FUS91" s="52"/>
      <c r="FUT91" s="52"/>
      <c r="FUU91" s="52"/>
      <c r="FUV91" s="52"/>
      <c r="FUW91" s="52"/>
      <c r="FUX91" s="52"/>
      <c r="FUY91" s="52"/>
      <c r="FUZ91" s="52"/>
      <c r="FVA91" s="52"/>
      <c r="FVB91" s="52"/>
      <c r="FVC91" s="52"/>
      <c r="FVD91" s="52"/>
      <c r="FVE91" s="52"/>
      <c r="FVF91" s="52"/>
      <c r="FVG91" s="52"/>
      <c r="FVH91" s="52"/>
      <c r="FVI91" s="52"/>
      <c r="FVJ91" s="52"/>
      <c r="FVK91" s="52"/>
      <c r="FVL91" s="52"/>
      <c r="FVM91" s="52"/>
      <c r="FVN91" s="52"/>
      <c r="FVO91" s="52"/>
      <c r="FVP91" s="52"/>
      <c r="FVQ91" s="52"/>
      <c r="FVR91" s="52"/>
      <c r="FVS91" s="52"/>
      <c r="FVT91" s="52"/>
      <c r="FVU91" s="52"/>
      <c r="FVV91" s="52"/>
      <c r="FVW91" s="52"/>
      <c r="FVX91" s="52"/>
      <c r="FVY91" s="52"/>
      <c r="FVZ91" s="52"/>
      <c r="FWA91" s="52"/>
      <c r="FWB91" s="52"/>
      <c r="FWC91" s="52"/>
      <c r="FWD91" s="52"/>
      <c r="FWE91" s="52"/>
      <c r="FWF91" s="52"/>
      <c r="FWG91" s="52"/>
      <c r="FWH91" s="52"/>
      <c r="FWI91" s="52"/>
      <c r="FWJ91" s="52"/>
      <c r="FWK91" s="52"/>
      <c r="FWL91" s="52"/>
      <c r="FWM91" s="52"/>
      <c r="FWN91" s="52"/>
      <c r="FWO91" s="52"/>
      <c r="FWP91" s="52"/>
      <c r="FWQ91" s="52"/>
      <c r="FWR91" s="52"/>
      <c r="FWS91" s="52"/>
      <c r="FWT91" s="52"/>
      <c r="FWU91" s="52"/>
      <c r="FWV91" s="52"/>
      <c r="FWW91" s="52"/>
      <c r="FWX91" s="52"/>
      <c r="FWY91" s="52"/>
      <c r="FWZ91" s="52"/>
      <c r="FXA91" s="52"/>
      <c r="FXB91" s="52"/>
      <c r="FXC91" s="52"/>
      <c r="FXD91" s="52"/>
      <c r="FXE91" s="52"/>
      <c r="FXF91" s="52"/>
      <c r="FXG91" s="52"/>
      <c r="FXH91" s="52"/>
      <c r="FXI91" s="52"/>
      <c r="FXJ91" s="52"/>
      <c r="FXK91" s="52"/>
      <c r="FXL91" s="52"/>
      <c r="FXM91" s="52"/>
      <c r="FXN91" s="52"/>
      <c r="FXO91" s="52"/>
      <c r="FXP91" s="52"/>
      <c r="FXQ91" s="52"/>
      <c r="FXR91" s="52"/>
      <c r="FXS91" s="52"/>
      <c r="FXT91" s="52"/>
      <c r="FXU91" s="52"/>
      <c r="FXV91" s="52"/>
      <c r="FXW91" s="52"/>
      <c r="FXX91" s="52"/>
      <c r="FXY91" s="52"/>
      <c r="FXZ91" s="52"/>
      <c r="FYA91" s="52"/>
      <c r="FYB91" s="52"/>
      <c r="FYC91" s="52"/>
      <c r="FYD91" s="52"/>
      <c r="FYE91" s="52"/>
      <c r="FYF91" s="52"/>
      <c r="FYG91" s="52"/>
      <c r="FYH91" s="52"/>
      <c r="FYI91" s="52"/>
      <c r="FYJ91" s="52"/>
      <c r="FYK91" s="52"/>
      <c r="FYL91" s="52"/>
      <c r="FYM91" s="52"/>
      <c r="FYN91" s="52"/>
      <c r="FYO91" s="52"/>
      <c r="FYP91" s="52"/>
      <c r="FYQ91" s="52"/>
      <c r="FYR91" s="52"/>
      <c r="FYS91" s="52"/>
      <c r="FYT91" s="52"/>
      <c r="FYU91" s="52"/>
      <c r="FYV91" s="52"/>
      <c r="FYW91" s="52"/>
      <c r="FYX91" s="52"/>
      <c r="FYY91" s="52"/>
      <c r="FYZ91" s="52"/>
      <c r="FZA91" s="52"/>
      <c r="FZB91" s="52"/>
      <c r="FZC91" s="52"/>
      <c r="FZD91" s="52"/>
      <c r="FZE91" s="52"/>
      <c r="FZF91" s="52"/>
      <c r="FZG91" s="52"/>
      <c r="FZH91" s="52"/>
      <c r="FZI91" s="52"/>
      <c r="FZJ91" s="52"/>
      <c r="FZK91" s="52"/>
      <c r="FZL91" s="52"/>
      <c r="FZM91" s="52"/>
      <c r="FZN91" s="52"/>
      <c r="FZO91" s="52"/>
      <c r="FZP91" s="52"/>
      <c r="FZQ91" s="52"/>
      <c r="FZR91" s="52"/>
      <c r="FZS91" s="52"/>
      <c r="FZT91" s="52"/>
      <c r="FZU91" s="52"/>
      <c r="FZV91" s="52"/>
      <c r="FZW91" s="52"/>
      <c r="FZX91" s="52"/>
      <c r="FZY91" s="52"/>
      <c r="FZZ91" s="52"/>
      <c r="GAA91" s="52"/>
      <c r="GAB91" s="52"/>
      <c r="GAC91" s="52"/>
      <c r="GAD91" s="52"/>
      <c r="GAE91" s="52"/>
      <c r="GAF91" s="52"/>
      <c r="GAG91" s="52"/>
      <c r="GAH91" s="52"/>
      <c r="GAI91" s="52"/>
      <c r="GAJ91" s="52"/>
      <c r="GAK91" s="52"/>
      <c r="GAL91" s="52"/>
      <c r="GAM91" s="52"/>
      <c r="GAN91" s="52"/>
      <c r="GAO91" s="52"/>
      <c r="GAP91" s="52"/>
      <c r="GAQ91" s="52"/>
      <c r="GAR91" s="52"/>
      <c r="GAS91" s="52"/>
      <c r="GAT91" s="52"/>
      <c r="GAU91" s="52"/>
      <c r="GAV91" s="52"/>
      <c r="GAW91" s="52"/>
      <c r="GAX91" s="52"/>
      <c r="GAY91" s="52"/>
      <c r="GAZ91" s="52"/>
      <c r="GBA91" s="52"/>
      <c r="GBB91" s="52"/>
      <c r="GBC91" s="52"/>
      <c r="GBD91" s="52"/>
      <c r="GBE91" s="52"/>
      <c r="GBF91" s="52"/>
      <c r="GBG91" s="52"/>
      <c r="GBH91" s="52"/>
      <c r="GBI91" s="52"/>
      <c r="GBJ91" s="52"/>
      <c r="GBK91" s="52"/>
      <c r="GBL91" s="52"/>
      <c r="GBM91" s="52"/>
      <c r="GBN91" s="52"/>
      <c r="GBO91" s="52"/>
      <c r="GBP91" s="52"/>
      <c r="GBQ91" s="52"/>
      <c r="GBR91" s="52"/>
      <c r="GBS91" s="52"/>
      <c r="GBT91" s="52"/>
      <c r="GBU91" s="52"/>
      <c r="GBV91" s="52"/>
      <c r="GBW91" s="52"/>
      <c r="GBX91" s="52"/>
      <c r="GBY91" s="52"/>
      <c r="GBZ91" s="52"/>
      <c r="GCA91" s="52"/>
      <c r="GCB91" s="52"/>
      <c r="GCC91" s="52"/>
      <c r="GCD91" s="52"/>
      <c r="GCE91" s="52"/>
      <c r="GCF91" s="52"/>
      <c r="GCG91" s="52"/>
      <c r="GCH91" s="52"/>
      <c r="GCI91" s="52"/>
      <c r="GCJ91" s="52"/>
      <c r="GCK91" s="52"/>
      <c r="GCL91" s="52"/>
      <c r="GCM91" s="52"/>
      <c r="GCN91" s="52"/>
      <c r="GCO91" s="52"/>
      <c r="GCP91" s="52"/>
      <c r="GCQ91" s="52"/>
      <c r="GCR91" s="52"/>
      <c r="GCS91" s="52"/>
      <c r="GCT91" s="52"/>
      <c r="GCU91" s="52"/>
      <c r="GCV91" s="52"/>
      <c r="GCW91" s="52"/>
      <c r="GCX91" s="52"/>
      <c r="GCY91" s="52"/>
      <c r="GCZ91" s="52"/>
      <c r="GDA91" s="52"/>
      <c r="GDB91" s="52"/>
      <c r="GDC91" s="52"/>
      <c r="GDD91" s="52"/>
      <c r="GDE91" s="52"/>
      <c r="GDF91" s="52"/>
      <c r="GDG91" s="52"/>
      <c r="GDH91" s="52"/>
      <c r="GDI91" s="52"/>
      <c r="GDJ91" s="52"/>
      <c r="GDK91" s="52"/>
      <c r="GDL91" s="52"/>
      <c r="GDM91" s="52"/>
      <c r="GDN91" s="52"/>
      <c r="GDO91" s="52"/>
      <c r="GDP91" s="52"/>
      <c r="GDQ91" s="52"/>
      <c r="GDR91" s="52"/>
      <c r="GDS91" s="52"/>
      <c r="GDT91" s="52"/>
      <c r="GDU91" s="52"/>
      <c r="GDV91" s="52"/>
      <c r="GDW91" s="52"/>
      <c r="GDX91" s="52"/>
      <c r="GDY91" s="52"/>
      <c r="GDZ91" s="52"/>
      <c r="GEA91" s="52"/>
      <c r="GEB91" s="52"/>
      <c r="GEC91" s="52"/>
      <c r="GED91" s="52"/>
      <c r="GEE91" s="52"/>
      <c r="GEF91" s="52"/>
      <c r="GEG91" s="52"/>
      <c r="GEH91" s="52"/>
      <c r="GEI91" s="52"/>
      <c r="GEJ91" s="52"/>
      <c r="GEK91" s="52"/>
      <c r="GEL91" s="52"/>
      <c r="GEM91" s="52"/>
      <c r="GEN91" s="52"/>
      <c r="GEO91" s="52"/>
      <c r="GEP91" s="52"/>
      <c r="GEQ91" s="52"/>
      <c r="GER91" s="52"/>
      <c r="GES91" s="52"/>
      <c r="GET91" s="52"/>
      <c r="GEU91" s="52"/>
      <c r="GEV91" s="52"/>
      <c r="GEW91" s="52"/>
      <c r="GEX91" s="52"/>
      <c r="GEY91" s="52"/>
      <c r="GEZ91" s="52"/>
      <c r="GFA91" s="52"/>
      <c r="GFB91" s="52"/>
      <c r="GFC91" s="52"/>
      <c r="GFD91" s="52"/>
      <c r="GFE91" s="52"/>
      <c r="GFF91" s="52"/>
      <c r="GFG91" s="52"/>
      <c r="GFH91" s="52"/>
      <c r="GFI91" s="52"/>
      <c r="GFJ91" s="52"/>
      <c r="GFK91" s="52"/>
      <c r="GFL91" s="52"/>
      <c r="GFM91" s="52"/>
      <c r="GFN91" s="52"/>
      <c r="GFO91" s="52"/>
      <c r="GFP91" s="52"/>
      <c r="GFQ91" s="52"/>
      <c r="GFR91" s="52"/>
      <c r="GFS91" s="52"/>
      <c r="GFT91" s="52"/>
      <c r="GFU91" s="52"/>
      <c r="GFV91" s="52"/>
      <c r="GFW91" s="52"/>
      <c r="GFX91" s="52"/>
      <c r="GFY91" s="52"/>
      <c r="GFZ91" s="52"/>
      <c r="GGA91" s="52"/>
      <c r="GGB91" s="52"/>
      <c r="GGC91" s="52"/>
      <c r="GGD91" s="52"/>
      <c r="GGE91" s="52"/>
      <c r="GGF91" s="52"/>
      <c r="GGG91" s="52"/>
      <c r="GGH91" s="52"/>
      <c r="GGI91" s="52"/>
      <c r="GGJ91" s="52"/>
      <c r="GGK91" s="52"/>
      <c r="GGL91" s="52"/>
      <c r="GGM91" s="52"/>
      <c r="GGN91" s="52"/>
      <c r="GGO91" s="52"/>
      <c r="GGP91" s="52"/>
      <c r="GGQ91" s="52"/>
      <c r="GGR91" s="52"/>
      <c r="GGS91" s="52"/>
      <c r="GGT91" s="52"/>
      <c r="GGU91" s="52"/>
      <c r="GGV91" s="52"/>
      <c r="GGW91" s="52"/>
      <c r="GGX91" s="52"/>
      <c r="GGY91" s="52"/>
      <c r="GGZ91" s="52"/>
      <c r="GHA91" s="52"/>
      <c r="GHB91" s="52"/>
      <c r="GHC91" s="52"/>
      <c r="GHD91" s="52"/>
      <c r="GHE91" s="52"/>
      <c r="GHF91" s="52"/>
      <c r="GHG91" s="52"/>
      <c r="GHH91" s="52"/>
      <c r="GHI91" s="52"/>
      <c r="GHJ91" s="52"/>
      <c r="GHK91" s="52"/>
      <c r="GHL91" s="52"/>
      <c r="GHM91" s="52"/>
      <c r="GHN91" s="52"/>
      <c r="GHO91" s="52"/>
      <c r="GHP91" s="52"/>
      <c r="GHQ91" s="52"/>
      <c r="GHR91" s="52"/>
      <c r="GHS91" s="52"/>
      <c r="GHT91" s="52"/>
      <c r="GHU91" s="52"/>
      <c r="GHV91" s="52"/>
      <c r="GHW91" s="52"/>
      <c r="GHX91" s="52"/>
      <c r="GHY91" s="52"/>
      <c r="GHZ91" s="52"/>
      <c r="GIA91" s="52"/>
      <c r="GIB91" s="52"/>
      <c r="GIC91" s="52"/>
      <c r="GID91" s="52"/>
      <c r="GIE91" s="52"/>
      <c r="GIF91" s="52"/>
      <c r="GIG91" s="52"/>
      <c r="GIH91" s="52"/>
      <c r="GII91" s="52"/>
      <c r="GIJ91" s="52"/>
      <c r="GIK91" s="52"/>
      <c r="GIL91" s="52"/>
      <c r="GIM91" s="52"/>
      <c r="GIN91" s="52"/>
      <c r="GIO91" s="52"/>
      <c r="GIP91" s="52"/>
      <c r="GIQ91" s="52"/>
      <c r="GIR91" s="52"/>
      <c r="GIS91" s="52"/>
      <c r="GIT91" s="52"/>
      <c r="GIU91" s="52"/>
      <c r="GIV91" s="52"/>
      <c r="GIW91" s="52"/>
      <c r="GIX91" s="52"/>
      <c r="GIY91" s="52"/>
      <c r="GIZ91" s="52"/>
      <c r="GJA91" s="52"/>
      <c r="GJB91" s="52"/>
      <c r="GJC91" s="52"/>
      <c r="GJD91" s="52"/>
      <c r="GJE91" s="52"/>
      <c r="GJF91" s="52"/>
      <c r="GJG91" s="52"/>
      <c r="GJH91" s="52"/>
      <c r="GJI91" s="52"/>
      <c r="GJJ91" s="52"/>
      <c r="GJK91" s="52"/>
      <c r="GJL91" s="52"/>
      <c r="GJM91" s="52"/>
      <c r="GJN91" s="52"/>
      <c r="GJO91" s="52"/>
      <c r="GJP91" s="52"/>
      <c r="GJQ91" s="52"/>
      <c r="GJR91" s="52"/>
      <c r="GJS91" s="52"/>
      <c r="GJT91" s="52"/>
      <c r="GJU91" s="52"/>
      <c r="GJV91" s="52"/>
      <c r="GJW91" s="52"/>
      <c r="GJX91" s="52"/>
      <c r="GJY91" s="52"/>
      <c r="GJZ91" s="52"/>
      <c r="GKA91" s="52"/>
      <c r="GKB91" s="52"/>
      <c r="GKC91" s="52"/>
      <c r="GKD91" s="52"/>
      <c r="GKE91" s="52"/>
      <c r="GKF91" s="52"/>
      <c r="GKG91" s="52"/>
      <c r="GKH91" s="52"/>
      <c r="GKI91" s="52"/>
      <c r="GKJ91" s="52"/>
      <c r="GKK91" s="52"/>
      <c r="GKL91" s="52"/>
      <c r="GKM91" s="52"/>
      <c r="GKN91" s="52"/>
      <c r="GKO91" s="52"/>
      <c r="GKP91" s="52"/>
      <c r="GKQ91" s="52"/>
      <c r="GKR91" s="52"/>
      <c r="GKS91" s="52"/>
      <c r="GKT91" s="52"/>
      <c r="GKU91" s="52"/>
      <c r="GKV91" s="52"/>
      <c r="GKW91" s="52"/>
      <c r="GKX91" s="52"/>
      <c r="GKY91" s="52"/>
      <c r="GKZ91" s="52"/>
      <c r="GLA91" s="52"/>
      <c r="GLB91" s="52"/>
      <c r="GLC91" s="52"/>
      <c r="GLD91" s="52"/>
      <c r="GLE91" s="52"/>
      <c r="GLF91" s="52"/>
      <c r="GLG91" s="52"/>
      <c r="GLH91" s="52"/>
      <c r="GLI91" s="52"/>
      <c r="GLJ91" s="52"/>
      <c r="GLK91" s="52"/>
      <c r="GLL91" s="52"/>
      <c r="GLM91" s="52"/>
      <c r="GLN91" s="52"/>
      <c r="GLO91" s="52"/>
      <c r="GLP91" s="52"/>
      <c r="GLQ91" s="52"/>
      <c r="GLR91" s="52"/>
      <c r="GLS91" s="52"/>
      <c r="GLT91" s="52"/>
      <c r="GLU91" s="52"/>
      <c r="GLV91" s="52"/>
      <c r="GLW91" s="52"/>
      <c r="GLX91" s="52"/>
      <c r="GLY91" s="52"/>
      <c r="GLZ91" s="52"/>
      <c r="GMA91" s="52"/>
      <c r="GMB91" s="52"/>
      <c r="GMC91" s="52"/>
      <c r="GMD91" s="52"/>
      <c r="GME91" s="52"/>
      <c r="GMF91" s="52"/>
      <c r="GMG91" s="52"/>
      <c r="GMH91" s="52"/>
      <c r="GMI91" s="52"/>
      <c r="GMJ91" s="52"/>
      <c r="GMK91" s="52"/>
      <c r="GML91" s="52"/>
      <c r="GMM91" s="52"/>
      <c r="GMN91" s="52"/>
      <c r="GMO91" s="52"/>
      <c r="GMP91" s="52"/>
      <c r="GMQ91" s="52"/>
      <c r="GMR91" s="52"/>
      <c r="GMS91" s="52"/>
      <c r="GMT91" s="52"/>
      <c r="GMU91" s="52"/>
      <c r="GMV91" s="52"/>
      <c r="GMW91" s="52"/>
      <c r="GMX91" s="52"/>
      <c r="GMY91" s="52"/>
      <c r="GMZ91" s="52"/>
      <c r="GNA91" s="52"/>
      <c r="GNB91" s="52"/>
      <c r="GNC91" s="52"/>
      <c r="GND91" s="52"/>
      <c r="GNE91" s="52"/>
      <c r="GNF91" s="52"/>
      <c r="GNG91" s="52"/>
      <c r="GNH91" s="52"/>
      <c r="GNI91" s="52"/>
      <c r="GNJ91" s="52"/>
      <c r="GNK91" s="52"/>
      <c r="GNL91" s="52"/>
      <c r="GNM91" s="52"/>
      <c r="GNN91" s="52"/>
      <c r="GNO91" s="52"/>
      <c r="GNP91" s="52"/>
      <c r="GNQ91" s="52"/>
      <c r="GNR91" s="52"/>
      <c r="GNS91" s="52"/>
      <c r="GNT91" s="52"/>
      <c r="GNU91" s="52"/>
      <c r="GNV91" s="52"/>
      <c r="GNW91" s="52"/>
      <c r="GNX91" s="52"/>
      <c r="GNY91" s="52"/>
      <c r="GNZ91" s="52"/>
      <c r="GOA91" s="52"/>
      <c r="GOB91" s="52"/>
      <c r="GOC91" s="52"/>
      <c r="GOD91" s="52"/>
      <c r="GOE91" s="52"/>
      <c r="GOF91" s="52"/>
      <c r="GOG91" s="52"/>
      <c r="GOH91" s="52"/>
      <c r="GOI91" s="52"/>
      <c r="GOJ91" s="52"/>
      <c r="GOK91" s="52"/>
      <c r="GOL91" s="52"/>
      <c r="GOM91" s="52"/>
      <c r="GON91" s="52"/>
      <c r="GOO91" s="52"/>
      <c r="GOP91" s="52"/>
      <c r="GOQ91" s="52"/>
      <c r="GOR91" s="52"/>
      <c r="GOS91" s="52"/>
      <c r="GOT91" s="52"/>
      <c r="GOU91" s="52"/>
      <c r="GOV91" s="52"/>
      <c r="GOW91" s="52"/>
      <c r="GOX91" s="52"/>
      <c r="GOY91" s="52"/>
      <c r="GOZ91" s="52"/>
      <c r="GPA91" s="52"/>
      <c r="GPB91" s="52"/>
      <c r="GPC91" s="52"/>
      <c r="GPD91" s="52"/>
      <c r="GPE91" s="52"/>
      <c r="GPF91" s="52"/>
      <c r="GPG91" s="52"/>
      <c r="GPH91" s="52"/>
      <c r="GPI91" s="52"/>
      <c r="GPJ91" s="52"/>
      <c r="GPK91" s="52"/>
      <c r="GPL91" s="52"/>
      <c r="GPM91" s="52"/>
      <c r="GPN91" s="52"/>
      <c r="GPO91" s="52"/>
      <c r="GPP91" s="52"/>
      <c r="GPQ91" s="52"/>
      <c r="GPR91" s="52"/>
      <c r="GPS91" s="52"/>
      <c r="GPT91" s="52"/>
      <c r="GPU91" s="52"/>
      <c r="GPV91" s="52"/>
      <c r="GPW91" s="52"/>
      <c r="GPX91" s="52"/>
      <c r="GPY91" s="52"/>
      <c r="GPZ91" s="52"/>
      <c r="GQA91" s="52"/>
      <c r="GQB91" s="52"/>
      <c r="GQC91" s="52"/>
      <c r="GQD91" s="52"/>
      <c r="GQE91" s="52"/>
      <c r="GQF91" s="52"/>
      <c r="GQG91" s="52"/>
      <c r="GQH91" s="52"/>
      <c r="GQI91" s="52"/>
      <c r="GQJ91" s="52"/>
      <c r="GQK91" s="52"/>
      <c r="GQL91" s="52"/>
      <c r="GQM91" s="52"/>
      <c r="GQN91" s="52"/>
      <c r="GQO91" s="52"/>
      <c r="GQP91" s="52"/>
      <c r="GQQ91" s="52"/>
      <c r="GQR91" s="52"/>
      <c r="GQS91" s="52"/>
      <c r="GQT91" s="52"/>
      <c r="GQU91" s="52"/>
      <c r="GQV91" s="52"/>
      <c r="GQW91" s="52"/>
      <c r="GQX91" s="52"/>
      <c r="GQY91" s="52"/>
      <c r="GQZ91" s="52"/>
      <c r="GRA91" s="52"/>
      <c r="GRB91" s="52"/>
      <c r="GRC91" s="52"/>
      <c r="GRD91" s="52"/>
      <c r="GRE91" s="52"/>
      <c r="GRF91" s="52"/>
      <c r="GRG91" s="52"/>
      <c r="GRH91" s="52"/>
      <c r="GRI91" s="52"/>
      <c r="GRJ91" s="52"/>
      <c r="GRK91" s="52"/>
      <c r="GRL91" s="52"/>
      <c r="GRM91" s="52"/>
      <c r="GRN91" s="52"/>
      <c r="GRO91" s="52"/>
      <c r="GRP91" s="52"/>
      <c r="GRQ91" s="52"/>
      <c r="GRR91" s="52"/>
      <c r="GRS91" s="52"/>
      <c r="GRT91" s="52"/>
      <c r="GRU91" s="52"/>
      <c r="GRV91" s="52"/>
      <c r="GRW91" s="52"/>
      <c r="GRX91" s="52"/>
      <c r="GRY91" s="52"/>
      <c r="GRZ91" s="52"/>
      <c r="GSA91" s="52"/>
      <c r="GSB91" s="52"/>
      <c r="GSC91" s="52"/>
      <c r="GSD91" s="52"/>
      <c r="GSE91" s="52"/>
      <c r="GSF91" s="52"/>
      <c r="GSG91" s="52"/>
      <c r="GSH91" s="52"/>
      <c r="GSI91" s="52"/>
      <c r="GSJ91" s="52"/>
      <c r="GSK91" s="52"/>
      <c r="GSL91" s="52"/>
      <c r="GSM91" s="52"/>
      <c r="GSN91" s="52"/>
      <c r="GSO91" s="52"/>
      <c r="GSP91" s="52"/>
      <c r="GSQ91" s="52"/>
      <c r="GSR91" s="52"/>
      <c r="GSS91" s="52"/>
      <c r="GST91" s="52"/>
      <c r="GSU91" s="52"/>
      <c r="GSV91" s="52"/>
      <c r="GSW91" s="52"/>
      <c r="GSX91" s="52"/>
      <c r="GSY91" s="52"/>
      <c r="GSZ91" s="52"/>
      <c r="GTA91" s="52"/>
      <c r="GTB91" s="52"/>
      <c r="GTC91" s="52"/>
      <c r="GTD91" s="52"/>
      <c r="GTE91" s="52"/>
      <c r="GTF91" s="52"/>
      <c r="GTG91" s="52"/>
      <c r="GTH91" s="52"/>
      <c r="GTI91" s="52"/>
      <c r="GTJ91" s="52"/>
      <c r="GTK91" s="52"/>
      <c r="GTL91" s="52"/>
      <c r="GTM91" s="52"/>
      <c r="GTN91" s="52"/>
      <c r="GTO91" s="52"/>
      <c r="GTP91" s="52"/>
      <c r="GTQ91" s="52"/>
      <c r="GTR91" s="52"/>
      <c r="GTS91" s="52"/>
      <c r="GTT91" s="52"/>
      <c r="GTU91" s="52"/>
      <c r="GTV91" s="52"/>
      <c r="GTW91" s="52"/>
      <c r="GTX91" s="52"/>
      <c r="GTY91" s="52"/>
      <c r="GTZ91" s="52"/>
      <c r="GUA91" s="52"/>
      <c r="GUB91" s="52"/>
      <c r="GUC91" s="52"/>
      <c r="GUD91" s="52"/>
      <c r="GUE91" s="52"/>
      <c r="GUF91" s="52"/>
      <c r="GUG91" s="52"/>
      <c r="GUH91" s="52"/>
      <c r="GUI91" s="52"/>
      <c r="GUJ91" s="52"/>
      <c r="GUK91" s="52"/>
      <c r="GUL91" s="52"/>
      <c r="GUM91" s="52"/>
      <c r="GUN91" s="52"/>
      <c r="GUO91" s="52"/>
      <c r="GUP91" s="52"/>
      <c r="GUQ91" s="52"/>
      <c r="GUR91" s="52"/>
      <c r="GUS91" s="52"/>
      <c r="GUT91" s="52"/>
      <c r="GUU91" s="52"/>
      <c r="GUV91" s="52"/>
      <c r="GUW91" s="52"/>
      <c r="GUX91" s="52"/>
      <c r="GUY91" s="52"/>
      <c r="GUZ91" s="52"/>
      <c r="GVA91" s="52"/>
      <c r="GVB91" s="52"/>
      <c r="GVC91" s="52"/>
      <c r="GVD91" s="52"/>
      <c r="GVE91" s="52"/>
      <c r="GVF91" s="52"/>
      <c r="GVG91" s="52"/>
      <c r="GVH91" s="52"/>
      <c r="GVI91" s="52"/>
      <c r="GVJ91" s="52"/>
      <c r="GVK91" s="52"/>
      <c r="GVL91" s="52"/>
      <c r="GVM91" s="52"/>
      <c r="GVN91" s="52"/>
      <c r="GVO91" s="52"/>
      <c r="GVP91" s="52"/>
      <c r="GVQ91" s="52"/>
      <c r="GVR91" s="52"/>
      <c r="GVS91" s="52"/>
      <c r="GVT91" s="52"/>
      <c r="GVU91" s="52"/>
      <c r="GVV91" s="52"/>
      <c r="GVW91" s="52"/>
      <c r="GVX91" s="52"/>
      <c r="GVY91" s="52"/>
      <c r="GVZ91" s="52"/>
      <c r="GWA91" s="52"/>
      <c r="GWB91" s="52"/>
      <c r="GWC91" s="52"/>
      <c r="GWD91" s="52"/>
      <c r="GWE91" s="52"/>
      <c r="GWF91" s="52"/>
      <c r="GWG91" s="52"/>
      <c r="GWH91" s="52"/>
      <c r="GWI91" s="52"/>
      <c r="GWJ91" s="52"/>
      <c r="GWK91" s="52"/>
      <c r="GWL91" s="52"/>
      <c r="GWM91" s="52"/>
      <c r="GWN91" s="52"/>
      <c r="GWO91" s="52"/>
      <c r="GWP91" s="52"/>
      <c r="GWQ91" s="52"/>
      <c r="GWR91" s="52"/>
      <c r="GWS91" s="52"/>
      <c r="GWT91" s="52"/>
      <c r="GWU91" s="52"/>
      <c r="GWV91" s="52"/>
      <c r="GWW91" s="52"/>
      <c r="GWX91" s="52"/>
      <c r="GWY91" s="52"/>
      <c r="GWZ91" s="52"/>
      <c r="GXA91" s="52"/>
      <c r="GXB91" s="52"/>
      <c r="GXC91" s="52"/>
      <c r="GXD91" s="52"/>
      <c r="GXE91" s="52"/>
      <c r="GXF91" s="52"/>
      <c r="GXG91" s="52"/>
      <c r="GXH91" s="52"/>
      <c r="GXI91" s="52"/>
      <c r="GXJ91" s="52"/>
      <c r="GXK91" s="52"/>
      <c r="GXL91" s="52"/>
      <c r="GXM91" s="52"/>
      <c r="GXN91" s="52"/>
      <c r="GXO91" s="52"/>
      <c r="GXP91" s="52"/>
      <c r="GXQ91" s="52"/>
      <c r="GXR91" s="52"/>
      <c r="GXS91" s="52"/>
      <c r="GXT91" s="52"/>
      <c r="GXU91" s="52"/>
      <c r="GXV91" s="52"/>
      <c r="GXW91" s="52"/>
      <c r="GXX91" s="52"/>
      <c r="GXY91" s="52"/>
      <c r="GXZ91" s="52"/>
      <c r="GYA91" s="52"/>
      <c r="GYB91" s="52"/>
      <c r="GYC91" s="52"/>
      <c r="GYD91" s="52"/>
      <c r="GYE91" s="52"/>
      <c r="GYF91" s="52"/>
      <c r="GYG91" s="52"/>
      <c r="GYH91" s="52"/>
      <c r="GYI91" s="52"/>
      <c r="GYJ91" s="52"/>
      <c r="GYK91" s="52"/>
      <c r="GYL91" s="52"/>
      <c r="GYM91" s="52"/>
      <c r="GYN91" s="52"/>
      <c r="GYO91" s="52"/>
      <c r="GYP91" s="52"/>
      <c r="GYQ91" s="52"/>
      <c r="GYR91" s="52"/>
      <c r="GYS91" s="52"/>
      <c r="GYT91" s="52"/>
      <c r="GYU91" s="52"/>
      <c r="GYV91" s="52"/>
      <c r="GYW91" s="52"/>
      <c r="GYX91" s="52"/>
      <c r="GYY91" s="52"/>
      <c r="GYZ91" s="52"/>
      <c r="GZA91" s="52"/>
      <c r="GZB91" s="52"/>
      <c r="GZC91" s="52"/>
      <c r="GZD91" s="52"/>
      <c r="GZE91" s="52"/>
      <c r="GZF91" s="52"/>
      <c r="GZG91" s="52"/>
      <c r="GZH91" s="52"/>
      <c r="GZI91" s="52"/>
      <c r="GZJ91" s="52"/>
      <c r="GZK91" s="52"/>
      <c r="GZL91" s="52"/>
      <c r="GZM91" s="52"/>
      <c r="GZN91" s="52"/>
      <c r="GZO91" s="52"/>
      <c r="GZP91" s="52"/>
      <c r="GZQ91" s="52"/>
      <c r="GZR91" s="52"/>
      <c r="GZS91" s="52"/>
      <c r="GZT91" s="52"/>
      <c r="GZU91" s="52"/>
      <c r="GZV91" s="52"/>
      <c r="GZW91" s="52"/>
      <c r="GZX91" s="52"/>
      <c r="GZY91" s="52"/>
      <c r="GZZ91" s="52"/>
      <c r="HAA91" s="52"/>
      <c r="HAB91" s="52"/>
      <c r="HAC91" s="52"/>
      <c r="HAD91" s="52"/>
      <c r="HAE91" s="52"/>
      <c r="HAF91" s="52"/>
      <c r="HAG91" s="52"/>
      <c r="HAH91" s="52"/>
      <c r="HAI91" s="52"/>
      <c r="HAJ91" s="52"/>
      <c r="HAK91" s="52"/>
      <c r="HAL91" s="52"/>
      <c r="HAM91" s="52"/>
      <c r="HAN91" s="52"/>
      <c r="HAO91" s="52"/>
      <c r="HAP91" s="52"/>
      <c r="HAQ91" s="52"/>
      <c r="HAR91" s="52"/>
      <c r="HAS91" s="52"/>
      <c r="HAT91" s="52"/>
      <c r="HAU91" s="52"/>
      <c r="HAV91" s="52"/>
      <c r="HAW91" s="52"/>
      <c r="HAX91" s="52"/>
      <c r="HAY91" s="52"/>
      <c r="HAZ91" s="52"/>
      <c r="HBA91" s="52"/>
      <c r="HBB91" s="52"/>
      <c r="HBC91" s="52"/>
      <c r="HBD91" s="52"/>
      <c r="HBE91" s="52"/>
      <c r="HBF91" s="52"/>
      <c r="HBG91" s="52"/>
      <c r="HBH91" s="52"/>
      <c r="HBI91" s="52"/>
      <c r="HBJ91" s="52"/>
      <c r="HBK91" s="52"/>
      <c r="HBL91" s="52"/>
      <c r="HBM91" s="52"/>
      <c r="HBN91" s="52"/>
      <c r="HBO91" s="52"/>
      <c r="HBP91" s="52"/>
      <c r="HBQ91" s="52"/>
      <c r="HBR91" s="52"/>
      <c r="HBS91" s="52"/>
      <c r="HBT91" s="52"/>
      <c r="HBU91" s="52"/>
      <c r="HBV91" s="52"/>
      <c r="HBW91" s="52"/>
      <c r="HBX91" s="52"/>
      <c r="HBY91" s="52"/>
      <c r="HBZ91" s="52"/>
      <c r="HCA91" s="52"/>
      <c r="HCB91" s="52"/>
      <c r="HCC91" s="52"/>
      <c r="HCD91" s="52"/>
      <c r="HCE91" s="52"/>
      <c r="HCF91" s="52"/>
      <c r="HCG91" s="52"/>
      <c r="HCH91" s="52"/>
      <c r="HCI91" s="52"/>
      <c r="HCJ91" s="52"/>
      <c r="HCK91" s="52"/>
      <c r="HCL91" s="52"/>
      <c r="HCM91" s="52"/>
      <c r="HCN91" s="52"/>
      <c r="HCO91" s="52"/>
      <c r="HCP91" s="52"/>
      <c r="HCQ91" s="52"/>
      <c r="HCR91" s="52"/>
      <c r="HCS91" s="52"/>
      <c r="HCT91" s="52"/>
      <c r="HCU91" s="52"/>
      <c r="HCV91" s="52"/>
      <c r="HCW91" s="52"/>
      <c r="HCX91" s="52"/>
      <c r="HCY91" s="52"/>
      <c r="HCZ91" s="52"/>
      <c r="HDA91" s="52"/>
      <c r="HDB91" s="52"/>
      <c r="HDC91" s="52"/>
      <c r="HDD91" s="52"/>
      <c r="HDE91" s="52"/>
      <c r="HDF91" s="52"/>
      <c r="HDG91" s="52"/>
      <c r="HDH91" s="52"/>
      <c r="HDI91" s="52"/>
      <c r="HDJ91" s="52"/>
      <c r="HDK91" s="52"/>
      <c r="HDL91" s="52"/>
      <c r="HDM91" s="52"/>
      <c r="HDN91" s="52"/>
      <c r="HDO91" s="52"/>
      <c r="HDP91" s="52"/>
      <c r="HDQ91" s="52"/>
      <c r="HDR91" s="52"/>
      <c r="HDS91" s="52"/>
      <c r="HDT91" s="52"/>
      <c r="HDU91" s="52"/>
      <c r="HDV91" s="52"/>
      <c r="HDW91" s="52"/>
      <c r="HDX91" s="52"/>
      <c r="HDY91" s="52"/>
      <c r="HDZ91" s="52"/>
      <c r="HEA91" s="52"/>
      <c r="HEB91" s="52"/>
      <c r="HEC91" s="52"/>
      <c r="HED91" s="52"/>
      <c r="HEE91" s="52"/>
      <c r="HEF91" s="52"/>
      <c r="HEG91" s="52"/>
      <c r="HEH91" s="52"/>
      <c r="HEI91" s="52"/>
      <c r="HEJ91" s="52"/>
      <c r="HEK91" s="52"/>
      <c r="HEL91" s="52"/>
      <c r="HEM91" s="52"/>
      <c r="HEN91" s="52"/>
      <c r="HEO91" s="52"/>
      <c r="HEP91" s="52"/>
      <c r="HEQ91" s="52"/>
      <c r="HER91" s="52"/>
      <c r="HES91" s="52"/>
      <c r="HET91" s="52"/>
      <c r="HEU91" s="52"/>
      <c r="HEV91" s="52"/>
      <c r="HEW91" s="52"/>
      <c r="HEX91" s="52"/>
      <c r="HEY91" s="52"/>
      <c r="HEZ91" s="52"/>
      <c r="HFA91" s="52"/>
      <c r="HFB91" s="52"/>
      <c r="HFC91" s="52"/>
      <c r="HFD91" s="52"/>
      <c r="HFE91" s="52"/>
      <c r="HFF91" s="52"/>
      <c r="HFG91" s="52"/>
      <c r="HFH91" s="52"/>
      <c r="HFI91" s="52"/>
      <c r="HFJ91" s="52"/>
      <c r="HFK91" s="52"/>
      <c r="HFL91" s="52"/>
      <c r="HFM91" s="52"/>
      <c r="HFN91" s="52"/>
      <c r="HFO91" s="52"/>
      <c r="HFP91" s="52"/>
      <c r="HFQ91" s="52"/>
      <c r="HFR91" s="52"/>
      <c r="HFS91" s="52"/>
      <c r="HFT91" s="52"/>
      <c r="HFU91" s="52"/>
      <c r="HFV91" s="52"/>
      <c r="HFW91" s="52"/>
      <c r="HFX91" s="52"/>
      <c r="HFY91" s="52"/>
      <c r="HFZ91" s="52"/>
      <c r="HGA91" s="52"/>
      <c r="HGB91" s="52"/>
      <c r="HGC91" s="52"/>
      <c r="HGD91" s="52"/>
      <c r="HGE91" s="52"/>
      <c r="HGF91" s="52"/>
      <c r="HGG91" s="52"/>
      <c r="HGH91" s="52"/>
      <c r="HGI91" s="52"/>
      <c r="HGJ91" s="52"/>
      <c r="HGK91" s="52"/>
      <c r="HGL91" s="52"/>
      <c r="HGM91" s="52"/>
      <c r="HGN91" s="52"/>
      <c r="HGO91" s="52"/>
      <c r="HGP91" s="52"/>
      <c r="HGQ91" s="52"/>
      <c r="HGR91" s="52"/>
      <c r="HGS91" s="52"/>
      <c r="HGT91" s="52"/>
      <c r="HGU91" s="52"/>
      <c r="HGV91" s="52"/>
      <c r="HGW91" s="52"/>
      <c r="HGX91" s="52"/>
      <c r="HGY91" s="52"/>
      <c r="HGZ91" s="52"/>
      <c r="HHA91" s="52"/>
      <c r="HHB91" s="52"/>
      <c r="HHC91" s="52"/>
      <c r="HHD91" s="52"/>
      <c r="HHE91" s="52"/>
      <c r="HHF91" s="52"/>
      <c r="HHG91" s="52"/>
      <c r="HHH91" s="52"/>
      <c r="HHI91" s="52"/>
      <c r="HHJ91" s="52"/>
      <c r="HHK91" s="52"/>
      <c r="HHL91" s="52"/>
      <c r="HHM91" s="52"/>
      <c r="HHN91" s="52"/>
      <c r="HHO91" s="52"/>
      <c r="HHP91" s="52"/>
      <c r="HHQ91" s="52"/>
      <c r="HHR91" s="52"/>
      <c r="HHS91" s="52"/>
      <c r="HHT91" s="52"/>
      <c r="HHU91" s="52"/>
      <c r="HHV91" s="52"/>
      <c r="HHW91" s="52"/>
      <c r="HHX91" s="52"/>
      <c r="HHY91" s="52"/>
      <c r="HHZ91" s="52"/>
      <c r="HIA91" s="52"/>
      <c r="HIB91" s="52"/>
      <c r="HIC91" s="52"/>
      <c r="HID91" s="52"/>
      <c r="HIE91" s="52"/>
      <c r="HIF91" s="52"/>
      <c r="HIG91" s="52"/>
      <c r="HIH91" s="52"/>
      <c r="HII91" s="52"/>
      <c r="HIJ91" s="52"/>
      <c r="HIK91" s="52"/>
      <c r="HIL91" s="52"/>
      <c r="HIM91" s="52"/>
      <c r="HIN91" s="52"/>
      <c r="HIO91" s="52"/>
      <c r="HIP91" s="52"/>
      <c r="HIQ91" s="52"/>
      <c r="HIR91" s="52"/>
      <c r="HIS91" s="52"/>
      <c r="HIT91" s="52"/>
      <c r="HIU91" s="52"/>
      <c r="HIV91" s="52"/>
      <c r="HIW91" s="52"/>
      <c r="HIX91" s="52"/>
      <c r="HIY91" s="52"/>
      <c r="HIZ91" s="52"/>
      <c r="HJA91" s="52"/>
      <c r="HJB91" s="52"/>
      <c r="HJC91" s="52"/>
      <c r="HJD91" s="52"/>
      <c r="HJE91" s="52"/>
      <c r="HJF91" s="52"/>
      <c r="HJG91" s="52"/>
      <c r="HJH91" s="52"/>
      <c r="HJI91" s="52"/>
      <c r="HJJ91" s="52"/>
      <c r="HJK91" s="52"/>
      <c r="HJL91" s="52"/>
      <c r="HJM91" s="52"/>
      <c r="HJN91" s="52"/>
      <c r="HJO91" s="52"/>
      <c r="HJP91" s="52"/>
      <c r="HJQ91" s="52"/>
      <c r="HJR91" s="52"/>
      <c r="HJS91" s="52"/>
      <c r="HJT91" s="52"/>
      <c r="HJU91" s="52"/>
      <c r="HJV91" s="52"/>
      <c r="HJW91" s="52"/>
      <c r="HJX91" s="52"/>
      <c r="HJY91" s="52"/>
      <c r="HJZ91" s="52"/>
      <c r="HKA91" s="52"/>
      <c r="HKB91" s="52"/>
      <c r="HKC91" s="52"/>
      <c r="HKD91" s="52"/>
      <c r="HKE91" s="52"/>
      <c r="HKF91" s="52"/>
      <c r="HKG91" s="52"/>
      <c r="HKH91" s="52"/>
      <c r="HKI91" s="52"/>
      <c r="HKJ91" s="52"/>
      <c r="HKK91" s="52"/>
      <c r="HKL91" s="52"/>
      <c r="HKM91" s="52"/>
      <c r="HKN91" s="52"/>
      <c r="HKO91" s="52"/>
      <c r="HKP91" s="52"/>
      <c r="HKQ91" s="52"/>
      <c r="HKR91" s="52"/>
      <c r="HKS91" s="52"/>
      <c r="HKT91" s="52"/>
      <c r="HKU91" s="52"/>
      <c r="HKV91" s="52"/>
      <c r="HKW91" s="52"/>
      <c r="HKX91" s="52"/>
      <c r="HKY91" s="52"/>
      <c r="HKZ91" s="52"/>
      <c r="HLA91" s="52"/>
      <c r="HLB91" s="52"/>
      <c r="HLC91" s="52"/>
      <c r="HLD91" s="52"/>
      <c r="HLE91" s="52"/>
      <c r="HLF91" s="52"/>
      <c r="HLG91" s="52"/>
      <c r="HLH91" s="52"/>
      <c r="HLI91" s="52"/>
      <c r="HLJ91" s="52"/>
      <c r="HLK91" s="52"/>
      <c r="HLL91" s="52"/>
      <c r="HLM91" s="52"/>
      <c r="HLN91" s="52"/>
      <c r="HLO91" s="52"/>
      <c r="HLP91" s="52"/>
      <c r="HLQ91" s="52"/>
      <c r="HLR91" s="52"/>
      <c r="HLS91" s="52"/>
      <c r="HLT91" s="52"/>
      <c r="HLU91" s="52"/>
      <c r="HLV91" s="52"/>
      <c r="HLW91" s="52"/>
      <c r="HLX91" s="52"/>
      <c r="HLY91" s="52"/>
      <c r="HLZ91" s="52"/>
      <c r="HMA91" s="52"/>
      <c r="HMB91" s="52"/>
      <c r="HMC91" s="52"/>
      <c r="HMD91" s="52"/>
      <c r="HME91" s="52"/>
      <c r="HMF91" s="52"/>
      <c r="HMG91" s="52"/>
      <c r="HMH91" s="52"/>
      <c r="HMI91" s="52"/>
      <c r="HMJ91" s="52"/>
      <c r="HMK91" s="52"/>
      <c r="HML91" s="52"/>
      <c r="HMM91" s="52"/>
      <c r="HMN91" s="52"/>
      <c r="HMO91" s="52"/>
      <c r="HMP91" s="52"/>
      <c r="HMQ91" s="52"/>
      <c r="HMR91" s="52"/>
      <c r="HMS91" s="52"/>
      <c r="HMT91" s="52"/>
      <c r="HMU91" s="52"/>
      <c r="HMV91" s="52"/>
      <c r="HMW91" s="52"/>
      <c r="HMX91" s="52"/>
      <c r="HMY91" s="52"/>
      <c r="HMZ91" s="52"/>
      <c r="HNA91" s="52"/>
      <c r="HNB91" s="52"/>
      <c r="HNC91" s="52"/>
      <c r="HND91" s="52"/>
      <c r="HNE91" s="52"/>
      <c r="HNF91" s="52"/>
      <c r="HNG91" s="52"/>
      <c r="HNH91" s="52"/>
      <c r="HNI91" s="52"/>
      <c r="HNJ91" s="52"/>
      <c r="HNK91" s="52"/>
      <c r="HNL91" s="52"/>
      <c r="HNM91" s="52"/>
      <c r="HNN91" s="52"/>
      <c r="HNO91" s="52"/>
      <c r="HNP91" s="52"/>
      <c r="HNQ91" s="52"/>
      <c r="HNR91" s="52"/>
      <c r="HNS91" s="52"/>
      <c r="HNT91" s="52"/>
      <c r="HNU91" s="52"/>
      <c r="HNV91" s="52"/>
      <c r="HNW91" s="52"/>
      <c r="HNX91" s="52"/>
      <c r="HNY91" s="52"/>
      <c r="HNZ91" s="52"/>
      <c r="HOA91" s="52"/>
      <c r="HOB91" s="52"/>
      <c r="HOC91" s="52"/>
      <c r="HOD91" s="52"/>
      <c r="HOE91" s="52"/>
      <c r="HOF91" s="52"/>
      <c r="HOG91" s="52"/>
      <c r="HOH91" s="52"/>
      <c r="HOI91" s="52"/>
      <c r="HOJ91" s="52"/>
      <c r="HOK91" s="52"/>
      <c r="HOL91" s="52"/>
      <c r="HOM91" s="52"/>
      <c r="HON91" s="52"/>
      <c r="HOO91" s="52"/>
      <c r="HOP91" s="52"/>
      <c r="HOQ91" s="52"/>
      <c r="HOR91" s="52"/>
      <c r="HOS91" s="52"/>
      <c r="HOT91" s="52"/>
      <c r="HOU91" s="52"/>
      <c r="HOV91" s="52"/>
      <c r="HOW91" s="52"/>
      <c r="HOX91" s="52"/>
      <c r="HOY91" s="52"/>
      <c r="HOZ91" s="52"/>
      <c r="HPA91" s="52"/>
      <c r="HPB91" s="52"/>
      <c r="HPC91" s="52"/>
      <c r="HPD91" s="52"/>
      <c r="HPE91" s="52"/>
      <c r="HPF91" s="52"/>
      <c r="HPG91" s="52"/>
      <c r="HPH91" s="52"/>
      <c r="HPI91" s="52"/>
      <c r="HPJ91" s="52"/>
      <c r="HPK91" s="52"/>
      <c r="HPL91" s="52"/>
      <c r="HPM91" s="52"/>
      <c r="HPN91" s="52"/>
      <c r="HPO91" s="52"/>
      <c r="HPP91" s="52"/>
      <c r="HPQ91" s="52"/>
      <c r="HPR91" s="52"/>
      <c r="HPS91" s="52"/>
      <c r="HPT91" s="52"/>
      <c r="HPU91" s="52"/>
      <c r="HPV91" s="52"/>
      <c r="HPW91" s="52"/>
      <c r="HPX91" s="52"/>
      <c r="HPY91" s="52"/>
      <c r="HPZ91" s="52"/>
      <c r="HQA91" s="52"/>
      <c r="HQB91" s="52"/>
      <c r="HQC91" s="52"/>
      <c r="HQD91" s="52"/>
      <c r="HQE91" s="52"/>
      <c r="HQF91" s="52"/>
      <c r="HQG91" s="52"/>
      <c r="HQH91" s="52"/>
      <c r="HQI91" s="52"/>
      <c r="HQJ91" s="52"/>
      <c r="HQK91" s="52"/>
      <c r="HQL91" s="52"/>
      <c r="HQM91" s="52"/>
      <c r="HQN91" s="52"/>
      <c r="HQO91" s="52"/>
      <c r="HQP91" s="52"/>
      <c r="HQQ91" s="52"/>
      <c r="HQR91" s="52"/>
      <c r="HQS91" s="52"/>
      <c r="HQT91" s="52"/>
      <c r="HQU91" s="52"/>
      <c r="HQV91" s="52"/>
      <c r="HQW91" s="52"/>
      <c r="HQX91" s="52"/>
      <c r="HQY91" s="52"/>
      <c r="HQZ91" s="52"/>
      <c r="HRA91" s="52"/>
      <c r="HRB91" s="52"/>
      <c r="HRC91" s="52"/>
      <c r="HRD91" s="52"/>
      <c r="HRE91" s="52"/>
      <c r="HRF91" s="52"/>
      <c r="HRG91" s="52"/>
      <c r="HRH91" s="52"/>
      <c r="HRI91" s="52"/>
      <c r="HRJ91" s="52"/>
      <c r="HRK91" s="52"/>
      <c r="HRL91" s="52"/>
      <c r="HRM91" s="52"/>
      <c r="HRN91" s="52"/>
      <c r="HRO91" s="52"/>
      <c r="HRP91" s="52"/>
      <c r="HRQ91" s="52"/>
      <c r="HRR91" s="52"/>
      <c r="HRS91" s="52"/>
      <c r="HRT91" s="52"/>
      <c r="HRU91" s="52"/>
      <c r="HRV91" s="52"/>
      <c r="HRW91" s="52"/>
      <c r="HRX91" s="52"/>
      <c r="HRY91" s="52"/>
      <c r="HRZ91" s="52"/>
      <c r="HSA91" s="52"/>
      <c r="HSB91" s="52"/>
      <c r="HSC91" s="52"/>
      <c r="HSD91" s="52"/>
      <c r="HSE91" s="52"/>
      <c r="HSF91" s="52"/>
      <c r="HSG91" s="52"/>
      <c r="HSH91" s="52"/>
      <c r="HSI91" s="52"/>
      <c r="HSJ91" s="52"/>
      <c r="HSK91" s="52"/>
      <c r="HSL91" s="52"/>
      <c r="HSM91" s="52"/>
      <c r="HSN91" s="52"/>
      <c r="HSO91" s="52"/>
      <c r="HSP91" s="52"/>
      <c r="HSQ91" s="52"/>
      <c r="HSR91" s="52"/>
      <c r="HSS91" s="52"/>
      <c r="HST91" s="52"/>
      <c r="HSU91" s="52"/>
      <c r="HSV91" s="52"/>
      <c r="HSW91" s="52"/>
      <c r="HSX91" s="52"/>
      <c r="HSY91" s="52"/>
      <c r="HSZ91" s="52"/>
      <c r="HTA91" s="52"/>
      <c r="HTB91" s="52"/>
      <c r="HTC91" s="52"/>
      <c r="HTD91" s="52"/>
      <c r="HTE91" s="52"/>
      <c r="HTF91" s="52"/>
      <c r="HTG91" s="52"/>
      <c r="HTH91" s="52"/>
      <c r="HTI91" s="52"/>
      <c r="HTJ91" s="52"/>
      <c r="HTK91" s="52"/>
      <c r="HTL91" s="52"/>
      <c r="HTM91" s="52"/>
      <c r="HTN91" s="52"/>
      <c r="HTO91" s="52"/>
      <c r="HTP91" s="52"/>
      <c r="HTQ91" s="52"/>
      <c r="HTR91" s="52"/>
      <c r="HTS91" s="52"/>
      <c r="HTT91" s="52"/>
      <c r="HTU91" s="52"/>
      <c r="HTV91" s="52"/>
      <c r="HTW91" s="52"/>
      <c r="HTX91" s="52"/>
      <c r="HTY91" s="52"/>
      <c r="HTZ91" s="52"/>
      <c r="HUA91" s="52"/>
      <c r="HUB91" s="52"/>
      <c r="HUC91" s="52"/>
      <c r="HUD91" s="52"/>
      <c r="HUE91" s="52"/>
      <c r="HUF91" s="52"/>
      <c r="HUG91" s="52"/>
      <c r="HUH91" s="52"/>
      <c r="HUI91" s="52"/>
      <c r="HUJ91" s="52"/>
      <c r="HUK91" s="52"/>
      <c r="HUL91" s="52"/>
      <c r="HUM91" s="52"/>
      <c r="HUN91" s="52"/>
      <c r="HUO91" s="52"/>
      <c r="HUP91" s="52"/>
      <c r="HUQ91" s="52"/>
      <c r="HUR91" s="52"/>
      <c r="HUS91" s="52"/>
      <c r="HUT91" s="52"/>
      <c r="HUU91" s="52"/>
      <c r="HUV91" s="52"/>
      <c r="HUW91" s="52"/>
      <c r="HUX91" s="52"/>
      <c r="HUY91" s="52"/>
      <c r="HUZ91" s="52"/>
      <c r="HVA91" s="52"/>
      <c r="HVB91" s="52"/>
      <c r="HVC91" s="52"/>
      <c r="HVD91" s="52"/>
      <c r="HVE91" s="52"/>
      <c r="HVF91" s="52"/>
      <c r="HVG91" s="52"/>
      <c r="HVH91" s="52"/>
      <c r="HVI91" s="52"/>
      <c r="HVJ91" s="52"/>
      <c r="HVK91" s="52"/>
      <c r="HVL91" s="52"/>
      <c r="HVM91" s="52"/>
      <c r="HVN91" s="52"/>
      <c r="HVO91" s="52"/>
      <c r="HVP91" s="52"/>
      <c r="HVQ91" s="52"/>
      <c r="HVR91" s="52"/>
      <c r="HVS91" s="52"/>
      <c r="HVT91" s="52"/>
      <c r="HVU91" s="52"/>
      <c r="HVV91" s="52"/>
      <c r="HVW91" s="52"/>
      <c r="HVX91" s="52"/>
      <c r="HVY91" s="52"/>
      <c r="HVZ91" s="52"/>
      <c r="HWA91" s="52"/>
      <c r="HWB91" s="52"/>
      <c r="HWC91" s="52"/>
      <c r="HWD91" s="52"/>
      <c r="HWE91" s="52"/>
      <c r="HWF91" s="52"/>
      <c r="HWG91" s="52"/>
      <c r="HWH91" s="52"/>
      <c r="HWI91" s="52"/>
      <c r="HWJ91" s="52"/>
      <c r="HWK91" s="52"/>
      <c r="HWL91" s="52"/>
      <c r="HWM91" s="52"/>
      <c r="HWN91" s="52"/>
      <c r="HWO91" s="52"/>
      <c r="HWP91" s="52"/>
      <c r="HWQ91" s="52"/>
      <c r="HWR91" s="52"/>
      <c r="HWS91" s="52"/>
      <c r="HWT91" s="52"/>
      <c r="HWU91" s="52"/>
      <c r="HWV91" s="52"/>
      <c r="HWW91" s="52"/>
      <c r="HWX91" s="52"/>
      <c r="HWY91" s="52"/>
      <c r="HWZ91" s="52"/>
      <c r="HXA91" s="52"/>
      <c r="HXB91" s="52"/>
      <c r="HXC91" s="52"/>
      <c r="HXD91" s="52"/>
      <c r="HXE91" s="52"/>
      <c r="HXF91" s="52"/>
      <c r="HXG91" s="52"/>
      <c r="HXH91" s="52"/>
      <c r="HXI91" s="52"/>
      <c r="HXJ91" s="52"/>
      <c r="HXK91" s="52"/>
      <c r="HXL91" s="52"/>
      <c r="HXM91" s="52"/>
      <c r="HXN91" s="52"/>
      <c r="HXO91" s="52"/>
      <c r="HXP91" s="52"/>
      <c r="HXQ91" s="52"/>
      <c r="HXR91" s="52"/>
      <c r="HXS91" s="52"/>
      <c r="HXT91" s="52"/>
      <c r="HXU91" s="52"/>
      <c r="HXV91" s="52"/>
      <c r="HXW91" s="52"/>
      <c r="HXX91" s="52"/>
      <c r="HXY91" s="52"/>
      <c r="HXZ91" s="52"/>
      <c r="HYA91" s="52"/>
      <c r="HYB91" s="52"/>
      <c r="HYC91" s="52"/>
      <c r="HYD91" s="52"/>
      <c r="HYE91" s="52"/>
      <c r="HYF91" s="52"/>
      <c r="HYG91" s="52"/>
      <c r="HYH91" s="52"/>
      <c r="HYI91" s="52"/>
      <c r="HYJ91" s="52"/>
      <c r="HYK91" s="52"/>
      <c r="HYL91" s="52"/>
      <c r="HYM91" s="52"/>
      <c r="HYN91" s="52"/>
      <c r="HYO91" s="52"/>
      <c r="HYP91" s="52"/>
      <c r="HYQ91" s="52"/>
      <c r="HYR91" s="52"/>
      <c r="HYS91" s="52"/>
      <c r="HYT91" s="52"/>
      <c r="HYU91" s="52"/>
      <c r="HYV91" s="52"/>
      <c r="HYW91" s="52"/>
      <c r="HYX91" s="52"/>
      <c r="HYY91" s="52"/>
      <c r="HYZ91" s="52"/>
      <c r="HZA91" s="52"/>
      <c r="HZB91" s="52"/>
      <c r="HZC91" s="52"/>
      <c r="HZD91" s="52"/>
      <c r="HZE91" s="52"/>
      <c r="HZF91" s="52"/>
      <c r="HZG91" s="52"/>
      <c r="HZH91" s="52"/>
      <c r="HZI91" s="52"/>
      <c r="HZJ91" s="52"/>
      <c r="HZK91" s="52"/>
      <c r="HZL91" s="52"/>
      <c r="HZM91" s="52"/>
      <c r="HZN91" s="52"/>
      <c r="HZO91" s="52"/>
      <c r="HZP91" s="52"/>
      <c r="HZQ91" s="52"/>
      <c r="HZR91" s="52"/>
      <c r="HZS91" s="52"/>
      <c r="HZT91" s="52"/>
      <c r="HZU91" s="52"/>
      <c r="HZV91" s="52"/>
      <c r="HZW91" s="52"/>
      <c r="HZX91" s="52"/>
      <c r="HZY91" s="52"/>
      <c r="HZZ91" s="52"/>
      <c r="IAA91" s="52"/>
      <c r="IAB91" s="52"/>
      <c r="IAC91" s="52"/>
      <c r="IAD91" s="52"/>
      <c r="IAE91" s="52"/>
      <c r="IAF91" s="52"/>
      <c r="IAG91" s="52"/>
      <c r="IAH91" s="52"/>
      <c r="IAI91" s="52"/>
      <c r="IAJ91" s="52"/>
      <c r="IAK91" s="52"/>
      <c r="IAL91" s="52"/>
      <c r="IAM91" s="52"/>
      <c r="IAN91" s="52"/>
      <c r="IAO91" s="52"/>
      <c r="IAP91" s="52"/>
      <c r="IAQ91" s="52"/>
      <c r="IAR91" s="52"/>
      <c r="IAS91" s="52"/>
      <c r="IAT91" s="52"/>
      <c r="IAU91" s="52"/>
      <c r="IAV91" s="52"/>
      <c r="IAW91" s="52"/>
      <c r="IAX91" s="52"/>
      <c r="IAY91" s="52"/>
      <c r="IAZ91" s="52"/>
      <c r="IBA91" s="52"/>
      <c r="IBB91" s="52"/>
      <c r="IBC91" s="52"/>
      <c r="IBD91" s="52"/>
      <c r="IBE91" s="52"/>
      <c r="IBF91" s="52"/>
      <c r="IBG91" s="52"/>
      <c r="IBH91" s="52"/>
      <c r="IBI91" s="52"/>
      <c r="IBJ91" s="52"/>
      <c r="IBK91" s="52"/>
      <c r="IBL91" s="52"/>
      <c r="IBM91" s="52"/>
      <c r="IBN91" s="52"/>
      <c r="IBO91" s="52"/>
      <c r="IBP91" s="52"/>
      <c r="IBQ91" s="52"/>
      <c r="IBR91" s="52"/>
      <c r="IBS91" s="52"/>
      <c r="IBT91" s="52"/>
      <c r="IBU91" s="52"/>
      <c r="IBV91" s="52"/>
      <c r="IBW91" s="52"/>
      <c r="IBX91" s="52"/>
      <c r="IBY91" s="52"/>
      <c r="IBZ91" s="52"/>
      <c r="ICA91" s="52"/>
      <c r="ICB91" s="52"/>
      <c r="ICC91" s="52"/>
      <c r="ICD91" s="52"/>
      <c r="ICE91" s="52"/>
      <c r="ICF91" s="52"/>
      <c r="ICG91" s="52"/>
      <c r="ICH91" s="52"/>
      <c r="ICI91" s="52"/>
      <c r="ICJ91" s="52"/>
      <c r="ICK91" s="52"/>
      <c r="ICL91" s="52"/>
      <c r="ICM91" s="52"/>
      <c r="ICN91" s="52"/>
      <c r="ICO91" s="52"/>
      <c r="ICP91" s="52"/>
      <c r="ICQ91" s="52"/>
      <c r="ICR91" s="52"/>
      <c r="ICS91" s="52"/>
      <c r="ICT91" s="52"/>
      <c r="ICU91" s="52"/>
      <c r="ICV91" s="52"/>
      <c r="ICW91" s="52"/>
      <c r="ICX91" s="52"/>
      <c r="ICY91" s="52"/>
      <c r="ICZ91" s="52"/>
      <c r="IDA91" s="52"/>
      <c r="IDB91" s="52"/>
      <c r="IDC91" s="52"/>
      <c r="IDD91" s="52"/>
      <c r="IDE91" s="52"/>
      <c r="IDF91" s="52"/>
      <c r="IDG91" s="52"/>
      <c r="IDH91" s="52"/>
      <c r="IDI91" s="52"/>
      <c r="IDJ91" s="52"/>
      <c r="IDK91" s="52"/>
      <c r="IDL91" s="52"/>
      <c r="IDM91" s="52"/>
      <c r="IDN91" s="52"/>
      <c r="IDO91" s="52"/>
      <c r="IDP91" s="52"/>
      <c r="IDQ91" s="52"/>
      <c r="IDR91" s="52"/>
      <c r="IDS91" s="52"/>
      <c r="IDT91" s="52"/>
      <c r="IDU91" s="52"/>
      <c r="IDV91" s="52"/>
      <c r="IDW91" s="52"/>
      <c r="IDX91" s="52"/>
      <c r="IDY91" s="52"/>
      <c r="IDZ91" s="52"/>
      <c r="IEA91" s="52"/>
      <c r="IEB91" s="52"/>
      <c r="IEC91" s="52"/>
      <c r="IED91" s="52"/>
      <c r="IEE91" s="52"/>
      <c r="IEF91" s="52"/>
      <c r="IEG91" s="52"/>
      <c r="IEH91" s="52"/>
      <c r="IEI91" s="52"/>
      <c r="IEJ91" s="52"/>
      <c r="IEK91" s="52"/>
      <c r="IEL91" s="52"/>
      <c r="IEM91" s="52"/>
      <c r="IEN91" s="52"/>
      <c r="IEO91" s="52"/>
      <c r="IEP91" s="52"/>
      <c r="IEQ91" s="52"/>
      <c r="IER91" s="52"/>
      <c r="IES91" s="52"/>
      <c r="IET91" s="52"/>
      <c r="IEU91" s="52"/>
      <c r="IEV91" s="52"/>
      <c r="IEW91" s="52"/>
      <c r="IEX91" s="52"/>
      <c r="IEY91" s="52"/>
      <c r="IEZ91" s="52"/>
      <c r="IFA91" s="52"/>
      <c r="IFB91" s="52"/>
      <c r="IFC91" s="52"/>
      <c r="IFD91" s="52"/>
      <c r="IFE91" s="52"/>
      <c r="IFF91" s="52"/>
      <c r="IFG91" s="52"/>
      <c r="IFH91" s="52"/>
      <c r="IFI91" s="52"/>
      <c r="IFJ91" s="52"/>
      <c r="IFK91" s="52"/>
      <c r="IFL91" s="52"/>
      <c r="IFM91" s="52"/>
      <c r="IFN91" s="52"/>
      <c r="IFO91" s="52"/>
      <c r="IFP91" s="52"/>
      <c r="IFQ91" s="52"/>
      <c r="IFR91" s="52"/>
      <c r="IFS91" s="52"/>
      <c r="IFT91" s="52"/>
      <c r="IFU91" s="52"/>
      <c r="IFV91" s="52"/>
      <c r="IFW91" s="52"/>
      <c r="IFX91" s="52"/>
      <c r="IFY91" s="52"/>
      <c r="IFZ91" s="52"/>
      <c r="IGA91" s="52"/>
      <c r="IGB91" s="52"/>
      <c r="IGC91" s="52"/>
      <c r="IGD91" s="52"/>
      <c r="IGE91" s="52"/>
      <c r="IGF91" s="52"/>
      <c r="IGG91" s="52"/>
      <c r="IGH91" s="52"/>
      <c r="IGI91" s="52"/>
      <c r="IGJ91" s="52"/>
      <c r="IGK91" s="52"/>
      <c r="IGL91" s="52"/>
      <c r="IGM91" s="52"/>
      <c r="IGN91" s="52"/>
      <c r="IGO91" s="52"/>
      <c r="IGP91" s="52"/>
      <c r="IGQ91" s="52"/>
      <c r="IGR91" s="52"/>
      <c r="IGS91" s="52"/>
      <c r="IGT91" s="52"/>
      <c r="IGU91" s="52"/>
      <c r="IGV91" s="52"/>
      <c r="IGW91" s="52"/>
      <c r="IGX91" s="52"/>
      <c r="IGY91" s="52"/>
      <c r="IGZ91" s="52"/>
      <c r="IHA91" s="52"/>
      <c r="IHB91" s="52"/>
      <c r="IHC91" s="52"/>
      <c r="IHD91" s="52"/>
      <c r="IHE91" s="52"/>
      <c r="IHF91" s="52"/>
      <c r="IHG91" s="52"/>
      <c r="IHH91" s="52"/>
      <c r="IHI91" s="52"/>
      <c r="IHJ91" s="52"/>
      <c r="IHK91" s="52"/>
      <c r="IHL91" s="52"/>
      <c r="IHM91" s="52"/>
      <c r="IHN91" s="52"/>
      <c r="IHO91" s="52"/>
      <c r="IHP91" s="52"/>
      <c r="IHQ91" s="52"/>
      <c r="IHR91" s="52"/>
      <c r="IHS91" s="52"/>
      <c r="IHT91" s="52"/>
      <c r="IHU91" s="52"/>
      <c r="IHV91" s="52"/>
      <c r="IHW91" s="52"/>
      <c r="IHX91" s="52"/>
      <c r="IHY91" s="52"/>
      <c r="IHZ91" s="52"/>
      <c r="IIA91" s="52"/>
      <c r="IIB91" s="52"/>
      <c r="IIC91" s="52"/>
      <c r="IID91" s="52"/>
      <c r="IIE91" s="52"/>
      <c r="IIF91" s="52"/>
      <c r="IIG91" s="52"/>
      <c r="IIH91" s="52"/>
      <c r="III91" s="52"/>
      <c r="IIJ91" s="52"/>
      <c r="IIK91" s="52"/>
      <c r="IIL91" s="52"/>
      <c r="IIM91" s="52"/>
      <c r="IIN91" s="52"/>
      <c r="IIO91" s="52"/>
      <c r="IIP91" s="52"/>
      <c r="IIQ91" s="52"/>
      <c r="IIR91" s="52"/>
      <c r="IIS91" s="52"/>
      <c r="IIT91" s="52"/>
      <c r="IIU91" s="52"/>
      <c r="IIV91" s="52"/>
      <c r="IIW91" s="52"/>
      <c r="IIX91" s="52"/>
      <c r="IIY91" s="52"/>
      <c r="IIZ91" s="52"/>
      <c r="IJA91" s="52"/>
      <c r="IJB91" s="52"/>
      <c r="IJC91" s="52"/>
      <c r="IJD91" s="52"/>
      <c r="IJE91" s="52"/>
      <c r="IJF91" s="52"/>
      <c r="IJG91" s="52"/>
      <c r="IJH91" s="52"/>
      <c r="IJI91" s="52"/>
      <c r="IJJ91" s="52"/>
      <c r="IJK91" s="52"/>
      <c r="IJL91" s="52"/>
      <c r="IJM91" s="52"/>
      <c r="IJN91" s="52"/>
      <c r="IJO91" s="52"/>
      <c r="IJP91" s="52"/>
      <c r="IJQ91" s="52"/>
      <c r="IJR91" s="52"/>
      <c r="IJS91" s="52"/>
      <c r="IJT91" s="52"/>
      <c r="IJU91" s="52"/>
      <c r="IJV91" s="52"/>
      <c r="IJW91" s="52"/>
      <c r="IJX91" s="52"/>
      <c r="IJY91" s="52"/>
      <c r="IJZ91" s="52"/>
      <c r="IKA91" s="52"/>
      <c r="IKB91" s="52"/>
      <c r="IKC91" s="52"/>
      <c r="IKD91" s="52"/>
      <c r="IKE91" s="52"/>
      <c r="IKF91" s="52"/>
      <c r="IKG91" s="52"/>
      <c r="IKH91" s="52"/>
      <c r="IKI91" s="52"/>
      <c r="IKJ91" s="52"/>
      <c r="IKK91" s="52"/>
      <c r="IKL91" s="52"/>
      <c r="IKM91" s="52"/>
      <c r="IKN91" s="52"/>
      <c r="IKO91" s="52"/>
      <c r="IKP91" s="52"/>
      <c r="IKQ91" s="52"/>
      <c r="IKR91" s="52"/>
      <c r="IKS91" s="52"/>
      <c r="IKT91" s="52"/>
      <c r="IKU91" s="52"/>
      <c r="IKV91" s="52"/>
      <c r="IKW91" s="52"/>
      <c r="IKX91" s="52"/>
      <c r="IKY91" s="52"/>
      <c r="IKZ91" s="52"/>
      <c r="ILA91" s="52"/>
      <c r="ILB91" s="52"/>
      <c r="ILC91" s="52"/>
      <c r="ILD91" s="52"/>
      <c r="ILE91" s="52"/>
      <c r="ILF91" s="52"/>
      <c r="ILG91" s="52"/>
      <c r="ILH91" s="52"/>
      <c r="ILI91" s="52"/>
      <c r="ILJ91" s="52"/>
      <c r="ILK91" s="52"/>
      <c r="ILL91" s="52"/>
      <c r="ILM91" s="52"/>
      <c r="ILN91" s="52"/>
      <c r="ILO91" s="52"/>
      <c r="ILP91" s="52"/>
      <c r="ILQ91" s="52"/>
      <c r="ILR91" s="52"/>
      <c r="ILS91" s="52"/>
      <c r="ILT91" s="52"/>
      <c r="ILU91" s="52"/>
      <c r="ILV91" s="52"/>
      <c r="ILW91" s="52"/>
      <c r="ILX91" s="52"/>
      <c r="ILY91" s="52"/>
      <c r="ILZ91" s="52"/>
      <c r="IMA91" s="52"/>
      <c r="IMB91" s="52"/>
      <c r="IMC91" s="52"/>
      <c r="IMD91" s="52"/>
      <c r="IME91" s="52"/>
      <c r="IMF91" s="52"/>
      <c r="IMG91" s="52"/>
      <c r="IMH91" s="52"/>
      <c r="IMI91" s="52"/>
      <c r="IMJ91" s="52"/>
      <c r="IMK91" s="52"/>
      <c r="IML91" s="52"/>
      <c r="IMM91" s="52"/>
      <c r="IMN91" s="52"/>
      <c r="IMO91" s="52"/>
      <c r="IMP91" s="52"/>
      <c r="IMQ91" s="52"/>
      <c r="IMR91" s="52"/>
      <c r="IMS91" s="52"/>
      <c r="IMT91" s="52"/>
      <c r="IMU91" s="52"/>
      <c r="IMV91" s="52"/>
      <c r="IMW91" s="52"/>
      <c r="IMX91" s="52"/>
      <c r="IMY91" s="52"/>
      <c r="IMZ91" s="52"/>
      <c r="INA91" s="52"/>
      <c r="INB91" s="52"/>
      <c r="INC91" s="52"/>
      <c r="IND91" s="52"/>
      <c r="INE91" s="52"/>
      <c r="INF91" s="52"/>
      <c r="ING91" s="52"/>
      <c r="INH91" s="52"/>
      <c r="INI91" s="52"/>
      <c r="INJ91" s="52"/>
      <c r="INK91" s="52"/>
      <c r="INL91" s="52"/>
      <c r="INM91" s="52"/>
      <c r="INN91" s="52"/>
      <c r="INO91" s="52"/>
      <c r="INP91" s="52"/>
      <c r="INQ91" s="52"/>
      <c r="INR91" s="52"/>
      <c r="INS91" s="52"/>
      <c r="INT91" s="52"/>
      <c r="INU91" s="52"/>
      <c r="INV91" s="52"/>
      <c r="INW91" s="52"/>
      <c r="INX91" s="52"/>
      <c r="INY91" s="52"/>
      <c r="INZ91" s="52"/>
      <c r="IOA91" s="52"/>
      <c r="IOB91" s="52"/>
      <c r="IOC91" s="52"/>
      <c r="IOD91" s="52"/>
      <c r="IOE91" s="52"/>
      <c r="IOF91" s="52"/>
      <c r="IOG91" s="52"/>
      <c r="IOH91" s="52"/>
      <c r="IOI91" s="52"/>
      <c r="IOJ91" s="52"/>
      <c r="IOK91" s="52"/>
      <c r="IOL91" s="52"/>
      <c r="IOM91" s="52"/>
      <c r="ION91" s="52"/>
      <c r="IOO91" s="52"/>
      <c r="IOP91" s="52"/>
      <c r="IOQ91" s="52"/>
      <c r="IOR91" s="52"/>
      <c r="IOS91" s="52"/>
      <c r="IOT91" s="52"/>
      <c r="IOU91" s="52"/>
      <c r="IOV91" s="52"/>
      <c r="IOW91" s="52"/>
      <c r="IOX91" s="52"/>
      <c r="IOY91" s="52"/>
      <c r="IOZ91" s="52"/>
      <c r="IPA91" s="52"/>
      <c r="IPB91" s="52"/>
      <c r="IPC91" s="52"/>
      <c r="IPD91" s="52"/>
      <c r="IPE91" s="52"/>
      <c r="IPF91" s="52"/>
      <c r="IPG91" s="52"/>
      <c r="IPH91" s="52"/>
      <c r="IPI91" s="52"/>
      <c r="IPJ91" s="52"/>
      <c r="IPK91" s="52"/>
      <c r="IPL91" s="52"/>
      <c r="IPM91" s="52"/>
      <c r="IPN91" s="52"/>
      <c r="IPO91" s="52"/>
      <c r="IPP91" s="52"/>
      <c r="IPQ91" s="52"/>
      <c r="IPR91" s="52"/>
      <c r="IPS91" s="52"/>
      <c r="IPT91" s="52"/>
      <c r="IPU91" s="52"/>
      <c r="IPV91" s="52"/>
      <c r="IPW91" s="52"/>
      <c r="IPX91" s="52"/>
      <c r="IPY91" s="52"/>
      <c r="IPZ91" s="52"/>
      <c r="IQA91" s="52"/>
      <c r="IQB91" s="52"/>
      <c r="IQC91" s="52"/>
      <c r="IQD91" s="52"/>
      <c r="IQE91" s="52"/>
      <c r="IQF91" s="52"/>
      <c r="IQG91" s="52"/>
      <c r="IQH91" s="52"/>
      <c r="IQI91" s="52"/>
      <c r="IQJ91" s="52"/>
      <c r="IQK91" s="52"/>
      <c r="IQL91" s="52"/>
      <c r="IQM91" s="52"/>
      <c r="IQN91" s="52"/>
      <c r="IQO91" s="52"/>
      <c r="IQP91" s="52"/>
      <c r="IQQ91" s="52"/>
      <c r="IQR91" s="52"/>
      <c r="IQS91" s="52"/>
      <c r="IQT91" s="52"/>
      <c r="IQU91" s="52"/>
      <c r="IQV91" s="52"/>
      <c r="IQW91" s="52"/>
      <c r="IQX91" s="52"/>
      <c r="IQY91" s="52"/>
      <c r="IQZ91" s="52"/>
      <c r="IRA91" s="52"/>
      <c r="IRB91" s="52"/>
      <c r="IRC91" s="52"/>
      <c r="IRD91" s="52"/>
      <c r="IRE91" s="52"/>
      <c r="IRF91" s="52"/>
      <c r="IRG91" s="52"/>
      <c r="IRH91" s="52"/>
      <c r="IRI91" s="52"/>
      <c r="IRJ91" s="52"/>
      <c r="IRK91" s="52"/>
      <c r="IRL91" s="52"/>
      <c r="IRM91" s="52"/>
      <c r="IRN91" s="52"/>
      <c r="IRO91" s="52"/>
      <c r="IRP91" s="52"/>
      <c r="IRQ91" s="52"/>
      <c r="IRR91" s="52"/>
      <c r="IRS91" s="52"/>
      <c r="IRT91" s="52"/>
      <c r="IRU91" s="52"/>
      <c r="IRV91" s="52"/>
      <c r="IRW91" s="52"/>
      <c r="IRX91" s="52"/>
      <c r="IRY91" s="52"/>
      <c r="IRZ91" s="52"/>
      <c r="ISA91" s="52"/>
      <c r="ISB91" s="52"/>
      <c r="ISC91" s="52"/>
      <c r="ISD91" s="52"/>
      <c r="ISE91" s="52"/>
      <c r="ISF91" s="52"/>
      <c r="ISG91" s="52"/>
      <c r="ISH91" s="52"/>
      <c r="ISI91" s="52"/>
      <c r="ISJ91" s="52"/>
      <c r="ISK91" s="52"/>
      <c r="ISL91" s="52"/>
      <c r="ISM91" s="52"/>
      <c r="ISN91" s="52"/>
      <c r="ISO91" s="52"/>
      <c r="ISP91" s="52"/>
      <c r="ISQ91" s="52"/>
      <c r="ISR91" s="52"/>
      <c r="ISS91" s="52"/>
      <c r="IST91" s="52"/>
      <c r="ISU91" s="52"/>
      <c r="ISV91" s="52"/>
      <c r="ISW91" s="52"/>
      <c r="ISX91" s="52"/>
      <c r="ISY91" s="52"/>
      <c r="ISZ91" s="52"/>
      <c r="ITA91" s="52"/>
      <c r="ITB91" s="52"/>
      <c r="ITC91" s="52"/>
      <c r="ITD91" s="52"/>
      <c r="ITE91" s="52"/>
      <c r="ITF91" s="52"/>
      <c r="ITG91" s="52"/>
      <c r="ITH91" s="52"/>
      <c r="ITI91" s="52"/>
      <c r="ITJ91" s="52"/>
      <c r="ITK91" s="52"/>
      <c r="ITL91" s="52"/>
      <c r="ITM91" s="52"/>
      <c r="ITN91" s="52"/>
      <c r="ITO91" s="52"/>
      <c r="ITP91" s="52"/>
      <c r="ITQ91" s="52"/>
      <c r="ITR91" s="52"/>
      <c r="ITS91" s="52"/>
      <c r="ITT91" s="52"/>
      <c r="ITU91" s="52"/>
      <c r="ITV91" s="52"/>
      <c r="ITW91" s="52"/>
      <c r="ITX91" s="52"/>
      <c r="ITY91" s="52"/>
      <c r="ITZ91" s="52"/>
      <c r="IUA91" s="52"/>
      <c r="IUB91" s="52"/>
      <c r="IUC91" s="52"/>
      <c r="IUD91" s="52"/>
      <c r="IUE91" s="52"/>
      <c r="IUF91" s="52"/>
      <c r="IUG91" s="52"/>
      <c r="IUH91" s="52"/>
      <c r="IUI91" s="52"/>
      <c r="IUJ91" s="52"/>
      <c r="IUK91" s="52"/>
      <c r="IUL91" s="52"/>
      <c r="IUM91" s="52"/>
      <c r="IUN91" s="52"/>
      <c r="IUO91" s="52"/>
      <c r="IUP91" s="52"/>
      <c r="IUQ91" s="52"/>
      <c r="IUR91" s="52"/>
      <c r="IUS91" s="52"/>
      <c r="IUT91" s="52"/>
      <c r="IUU91" s="52"/>
      <c r="IUV91" s="52"/>
      <c r="IUW91" s="52"/>
      <c r="IUX91" s="52"/>
      <c r="IUY91" s="52"/>
      <c r="IUZ91" s="52"/>
      <c r="IVA91" s="52"/>
      <c r="IVB91" s="52"/>
      <c r="IVC91" s="52"/>
      <c r="IVD91" s="52"/>
      <c r="IVE91" s="52"/>
      <c r="IVF91" s="52"/>
      <c r="IVG91" s="52"/>
      <c r="IVH91" s="52"/>
      <c r="IVI91" s="52"/>
      <c r="IVJ91" s="52"/>
      <c r="IVK91" s="52"/>
      <c r="IVL91" s="52"/>
      <c r="IVM91" s="52"/>
      <c r="IVN91" s="52"/>
      <c r="IVO91" s="52"/>
      <c r="IVP91" s="52"/>
      <c r="IVQ91" s="52"/>
      <c r="IVR91" s="52"/>
      <c r="IVS91" s="52"/>
      <c r="IVT91" s="52"/>
      <c r="IVU91" s="52"/>
      <c r="IVV91" s="52"/>
      <c r="IVW91" s="52"/>
      <c r="IVX91" s="52"/>
      <c r="IVY91" s="52"/>
      <c r="IVZ91" s="52"/>
      <c r="IWA91" s="52"/>
      <c r="IWB91" s="52"/>
      <c r="IWC91" s="52"/>
      <c r="IWD91" s="52"/>
      <c r="IWE91" s="52"/>
      <c r="IWF91" s="52"/>
      <c r="IWG91" s="52"/>
      <c r="IWH91" s="52"/>
      <c r="IWI91" s="52"/>
      <c r="IWJ91" s="52"/>
      <c r="IWK91" s="52"/>
      <c r="IWL91" s="52"/>
      <c r="IWM91" s="52"/>
      <c r="IWN91" s="52"/>
      <c r="IWO91" s="52"/>
      <c r="IWP91" s="52"/>
      <c r="IWQ91" s="52"/>
      <c r="IWR91" s="52"/>
      <c r="IWS91" s="52"/>
      <c r="IWT91" s="52"/>
      <c r="IWU91" s="52"/>
      <c r="IWV91" s="52"/>
      <c r="IWW91" s="52"/>
      <c r="IWX91" s="52"/>
      <c r="IWY91" s="52"/>
      <c r="IWZ91" s="52"/>
      <c r="IXA91" s="52"/>
      <c r="IXB91" s="52"/>
      <c r="IXC91" s="52"/>
      <c r="IXD91" s="52"/>
      <c r="IXE91" s="52"/>
      <c r="IXF91" s="52"/>
      <c r="IXG91" s="52"/>
      <c r="IXH91" s="52"/>
      <c r="IXI91" s="52"/>
      <c r="IXJ91" s="52"/>
      <c r="IXK91" s="52"/>
      <c r="IXL91" s="52"/>
      <c r="IXM91" s="52"/>
      <c r="IXN91" s="52"/>
      <c r="IXO91" s="52"/>
      <c r="IXP91" s="52"/>
      <c r="IXQ91" s="52"/>
      <c r="IXR91" s="52"/>
      <c r="IXS91" s="52"/>
      <c r="IXT91" s="52"/>
      <c r="IXU91" s="52"/>
      <c r="IXV91" s="52"/>
      <c r="IXW91" s="52"/>
      <c r="IXX91" s="52"/>
      <c r="IXY91" s="52"/>
      <c r="IXZ91" s="52"/>
      <c r="IYA91" s="52"/>
      <c r="IYB91" s="52"/>
      <c r="IYC91" s="52"/>
      <c r="IYD91" s="52"/>
      <c r="IYE91" s="52"/>
      <c r="IYF91" s="52"/>
      <c r="IYG91" s="52"/>
      <c r="IYH91" s="52"/>
      <c r="IYI91" s="52"/>
      <c r="IYJ91" s="52"/>
      <c r="IYK91" s="52"/>
      <c r="IYL91" s="52"/>
      <c r="IYM91" s="52"/>
      <c r="IYN91" s="52"/>
      <c r="IYO91" s="52"/>
      <c r="IYP91" s="52"/>
      <c r="IYQ91" s="52"/>
      <c r="IYR91" s="52"/>
      <c r="IYS91" s="52"/>
      <c r="IYT91" s="52"/>
      <c r="IYU91" s="52"/>
      <c r="IYV91" s="52"/>
      <c r="IYW91" s="52"/>
      <c r="IYX91" s="52"/>
      <c r="IYY91" s="52"/>
      <c r="IYZ91" s="52"/>
      <c r="IZA91" s="52"/>
      <c r="IZB91" s="52"/>
      <c r="IZC91" s="52"/>
      <c r="IZD91" s="52"/>
      <c r="IZE91" s="52"/>
      <c r="IZF91" s="52"/>
      <c r="IZG91" s="52"/>
      <c r="IZH91" s="52"/>
      <c r="IZI91" s="52"/>
      <c r="IZJ91" s="52"/>
      <c r="IZK91" s="52"/>
      <c r="IZL91" s="52"/>
      <c r="IZM91" s="52"/>
      <c r="IZN91" s="52"/>
      <c r="IZO91" s="52"/>
      <c r="IZP91" s="52"/>
      <c r="IZQ91" s="52"/>
      <c r="IZR91" s="52"/>
      <c r="IZS91" s="52"/>
      <c r="IZT91" s="52"/>
      <c r="IZU91" s="52"/>
      <c r="IZV91" s="52"/>
      <c r="IZW91" s="52"/>
      <c r="IZX91" s="52"/>
      <c r="IZY91" s="52"/>
      <c r="IZZ91" s="52"/>
      <c r="JAA91" s="52"/>
      <c r="JAB91" s="52"/>
      <c r="JAC91" s="52"/>
      <c r="JAD91" s="52"/>
      <c r="JAE91" s="52"/>
      <c r="JAF91" s="52"/>
      <c r="JAG91" s="52"/>
      <c r="JAH91" s="52"/>
      <c r="JAI91" s="52"/>
      <c r="JAJ91" s="52"/>
      <c r="JAK91" s="52"/>
      <c r="JAL91" s="52"/>
      <c r="JAM91" s="52"/>
      <c r="JAN91" s="52"/>
      <c r="JAO91" s="52"/>
      <c r="JAP91" s="52"/>
      <c r="JAQ91" s="52"/>
      <c r="JAR91" s="52"/>
      <c r="JAS91" s="52"/>
      <c r="JAT91" s="52"/>
      <c r="JAU91" s="52"/>
      <c r="JAV91" s="52"/>
      <c r="JAW91" s="52"/>
      <c r="JAX91" s="52"/>
      <c r="JAY91" s="52"/>
      <c r="JAZ91" s="52"/>
      <c r="JBA91" s="52"/>
      <c r="JBB91" s="52"/>
      <c r="JBC91" s="52"/>
      <c r="JBD91" s="52"/>
      <c r="JBE91" s="52"/>
      <c r="JBF91" s="52"/>
      <c r="JBG91" s="52"/>
      <c r="JBH91" s="52"/>
      <c r="JBI91" s="52"/>
      <c r="JBJ91" s="52"/>
      <c r="JBK91" s="52"/>
      <c r="JBL91" s="52"/>
      <c r="JBM91" s="52"/>
      <c r="JBN91" s="52"/>
      <c r="JBO91" s="52"/>
      <c r="JBP91" s="52"/>
      <c r="JBQ91" s="52"/>
      <c r="JBR91" s="52"/>
      <c r="JBS91" s="52"/>
      <c r="JBT91" s="52"/>
      <c r="JBU91" s="52"/>
      <c r="JBV91" s="52"/>
      <c r="JBW91" s="52"/>
      <c r="JBX91" s="52"/>
      <c r="JBY91" s="52"/>
      <c r="JBZ91" s="52"/>
      <c r="JCA91" s="52"/>
      <c r="JCB91" s="52"/>
      <c r="JCC91" s="52"/>
      <c r="JCD91" s="52"/>
      <c r="JCE91" s="52"/>
      <c r="JCF91" s="52"/>
      <c r="JCG91" s="52"/>
      <c r="JCH91" s="52"/>
      <c r="JCI91" s="52"/>
      <c r="JCJ91" s="52"/>
      <c r="JCK91" s="52"/>
      <c r="JCL91" s="52"/>
      <c r="JCM91" s="52"/>
      <c r="JCN91" s="52"/>
      <c r="JCO91" s="52"/>
      <c r="JCP91" s="52"/>
      <c r="JCQ91" s="52"/>
      <c r="JCR91" s="52"/>
      <c r="JCS91" s="52"/>
      <c r="JCT91" s="52"/>
      <c r="JCU91" s="52"/>
      <c r="JCV91" s="52"/>
      <c r="JCW91" s="52"/>
      <c r="JCX91" s="52"/>
      <c r="JCY91" s="52"/>
      <c r="JCZ91" s="52"/>
      <c r="JDA91" s="52"/>
      <c r="JDB91" s="52"/>
      <c r="JDC91" s="52"/>
      <c r="JDD91" s="52"/>
      <c r="JDE91" s="52"/>
      <c r="JDF91" s="52"/>
      <c r="JDG91" s="52"/>
      <c r="JDH91" s="52"/>
      <c r="JDI91" s="52"/>
      <c r="JDJ91" s="52"/>
      <c r="JDK91" s="52"/>
      <c r="JDL91" s="52"/>
      <c r="JDM91" s="52"/>
      <c r="JDN91" s="52"/>
      <c r="JDO91" s="52"/>
      <c r="JDP91" s="52"/>
      <c r="JDQ91" s="52"/>
      <c r="JDR91" s="52"/>
      <c r="JDS91" s="52"/>
      <c r="JDT91" s="52"/>
      <c r="JDU91" s="52"/>
      <c r="JDV91" s="52"/>
      <c r="JDW91" s="52"/>
      <c r="JDX91" s="52"/>
      <c r="JDY91" s="52"/>
      <c r="JDZ91" s="52"/>
      <c r="JEA91" s="52"/>
      <c r="JEB91" s="52"/>
      <c r="JEC91" s="52"/>
      <c r="JED91" s="52"/>
      <c r="JEE91" s="52"/>
      <c r="JEF91" s="52"/>
      <c r="JEG91" s="52"/>
      <c r="JEH91" s="52"/>
      <c r="JEI91" s="52"/>
      <c r="JEJ91" s="52"/>
      <c r="JEK91" s="52"/>
      <c r="JEL91" s="52"/>
      <c r="JEM91" s="52"/>
      <c r="JEN91" s="52"/>
      <c r="JEO91" s="52"/>
      <c r="JEP91" s="52"/>
      <c r="JEQ91" s="52"/>
      <c r="JER91" s="52"/>
      <c r="JES91" s="52"/>
      <c r="JET91" s="52"/>
      <c r="JEU91" s="52"/>
      <c r="JEV91" s="52"/>
      <c r="JEW91" s="52"/>
      <c r="JEX91" s="52"/>
      <c r="JEY91" s="52"/>
      <c r="JEZ91" s="52"/>
      <c r="JFA91" s="52"/>
      <c r="JFB91" s="52"/>
      <c r="JFC91" s="52"/>
      <c r="JFD91" s="52"/>
      <c r="JFE91" s="52"/>
      <c r="JFF91" s="52"/>
      <c r="JFG91" s="52"/>
      <c r="JFH91" s="52"/>
      <c r="JFI91" s="52"/>
      <c r="JFJ91" s="52"/>
      <c r="JFK91" s="52"/>
      <c r="JFL91" s="52"/>
      <c r="JFM91" s="52"/>
      <c r="JFN91" s="52"/>
      <c r="JFO91" s="52"/>
      <c r="JFP91" s="52"/>
      <c r="JFQ91" s="52"/>
      <c r="JFR91" s="52"/>
      <c r="JFS91" s="52"/>
      <c r="JFT91" s="52"/>
      <c r="JFU91" s="52"/>
      <c r="JFV91" s="52"/>
      <c r="JFW91" s="52"/>
      <c r="JFX91" s="52"/>
      <c r="JFY91" s="52"/>
      <c r="JFZ91" s="52"/>
      <c r="JGA91" s="52"/>
      <c r="JGB91" s="52"/>
      <c r="JGC91" s="52"/>
      <c r="JGD91" s="52"/>
      <c r="JGE91" s="52"/>
      <c r="JGF91" s="52"/>
      <c r="JGG91" s="52"/>
      <c r="JGH91" s="52"/>
      <c r="JGI91" s="52"/>
      <c r="JGJ91" s="52"/>
      <c r="JGK91" s="52"/>
      <c r="JGL91" s="52"/>
      <c r="JGM91" s="52"/>
      <c r="JGN91" s="52"/>
      <c r="JGO91" s="52"/>
      <c r="JGP91" s="52"/>
      <c r="JGQ91" s="52"/>
      <c r="JGR91" s="52"/>
      <c r="JGS91" s="52"/>
      <c r="JGT91" s="52"/>
      <c r="JGU91" s="52"/>
      <c r="JGV91" s="52"/>
      <c r="JGW91" s="52"/>
      <c r="JGX91" s="52"/>
      <c r="JGY91" s="52"/>
      <c r="JGZ91" s="52"/>
      <c r="JHA91" s="52"/>
      <c r="JHB91" s="52"/>
      <c r="JHC91" s="52"/>
      <c r="JHD91" s="52"/>
      <c r="JHE91" s="52"/>
      <c r="JHF91" s="52"/>
      <c r="JHG91" s="52"/>
      <c r="JHH91" s="52"/>
      <c r="JHI91" s="52"/>
      <c r="JHJ91" s="52"/>
      <c r="JHK91" s="52"/>
      <c r="JHL91" s="52"/>
      <c r="JHM91" s="52"/>
      <c r="JHN91" s="52"/>
      <c r="JHO91" s="52"/>
      <c r="JHP91" s="52"/>
      <c r="JHQ91" s="52"/>
      <c r="JHR91" s="52"/>
      <c r="JHS91" s="52"/>
      <c r="JHT91" s="52"/>
      <c r="JHU91" s="52"/>
      <c r="JHV91" s="52"/>
      <c r="JHW91" s="52"/>
      <c r="JHX91" s="52"/>
      <c r="JHY91" s="52"/>
      <c r="JHZ91" s="52"/>
      <c r="JIA91" s="52"/>
      <c r="JIB91" s="52"/>
      <c r="JIC91" s="52"/>
      <c r="JID91" s="52"/>
      <c r="JIE91" s="52"/>
      <c r="JIF91" s="52"/>
      <c r="JIG91" s="52"/>
      <c r="JIH91" s="52"/>
      <c r="JII91" s="52"/>
      <c r="JIJ91" s="52"/>
      <c r="JIK91" s="52"/>
      <c r="JIL91" s="52"/>
      <c r="JIM91" s="52"/>
      <c r="JIN91" s="52"/>
      <c r="JIO91" s="52"/>
      <c r="JIP91" s="52"/>
      <c r="JIQ91" s="52"/>
      <c r="JIR91" s="52"/>
      <c r="JIS91" s="52"/>
      <c r="JIT91" s="52"/>
      <c r="JIU91" s="52"/>
      <c r="JIV91" s="52"/>
      <c r="JIW91" s="52"/>
      <c r="JIX91" s="52"/>
      <c r="JIY91" s="52"/>
      <c r="JIZ91" s="52"/>
      <c r="JJA91" s="52"/>
      <c r="JJB91" s="52"/>
      <c r="JJC91" s="52"/>
      <c r="JJD91" s="52"/>
      <c r="JJE91" s="52"/>
      <c r="JJF91" s="52"/>
      <c r="JJG91" s="52"/>
      <c r="JJH91" s="52"/>
      <c r="JJI91" s="52"/>
      <c r="JJJ91" s="52"/>
      <c r="JJK91" s="52"/>
      <c r="JJL91" s="52"/>
      <c r="JJM91" s="52"/>
      <c r="JJN91" s="52"/>
      <c r="JJO91" s="52"/>
      <c r="JJP91" s="52"/>
      <c r="JJQ91" s="52"/>
      <c r="JJR91" s="52"/>
      <c r="JJS91" s="52"/>
      <c r="JJT91" s="52"/>
      <c r="JJU91" s="52"/>
      <c r="JJV91" s="52"/>
      <c r="JJW91" s="52"/>
      <c r="JJX91" s="52"/>
      <c r="JJY91" s="52"/>
      <c r="JJZ91" s="52"/>
      <c r="JKA91" s="52"/>
      <c r="JKB91" s="52"/>
      <c r="JKC91" s="52"/>
      <c r="JKD91" s="52"/>
      <c r="JKE91" s="52"/>
      <c r="JKF91" s="52"/>
      <c r="JKG91" s="52"/>
      <c r="JKH91" s="52"/>
      <c r="JKI91" s="52"/>
      <c r="JKJ91" s="52"/>
      <c r="JKK91" s="52"/>
      <c r="JKL91" s="52"/>
      <c r="JKM91" s="52"/>
      <c r="JKN91" s="52"/>
      <c r="JKO91" s="52"/>
      <c r="JKP91" s="52"/>
      <c r="JKQ91" s="52"/>
      <c r="JKR91" s="52"/>
      <c r="JKS91" s="52"/>
      <c r="JKT91" s="52"/>
      <c r="JKU91" s="52"/>
      <c r="JKV91" s="52"/>
      <c r="JKW91" s="52"/>
      <c r="JKX91" s="52"/>
      <c r="JKY91" s="52"/>
      <c r="JKZ91" s="52"/>
      <c r="JLA91" s="52"/>
      <c r="JLB91" s="52"/>
      <c r="JLC91" s="52"/>
      <c r="JLD91" s="52"/>
      <c r="JLE91" s="52"/>
      <c r="JLF91" s="52"/>
      <c r="JLG91" s="52"/>
      <c r="JLH91" s="52"/>
      <c r="JLI91" s="52"/>
      <c r="JLJ91" s="52"/>
      <c r="JLK91" s="52"/>
      <c r="JLL91" s="52"/>
      <c r="JLM91" s="52"/>
      <c r="JLN91" s="52"/>
      <c r="JLO91" s="52"/>
      <c r="JLP91" s="52"/>
      <c r="JLQ91" s="52"/>
      <c r="JLR91" s="52"/>
      <c r="JLS91" s="52"/>
      <c r="JLT91" s="52"/>
      <c r="JLU91" s="52"/>
      <c r="JLV91" s="52"/>
      <c r="JLW91" s="52"/>
      <c r="JLX91" s="52"/>
      <c r="JLY91" s="52"/>
      <c r="JLZ91" s="52"/>
      <c r="JMA91" s="52"/>
      <c r="JMB91" s="52"/>
      <c r="JMC91" s="52"/>
      <c r="JMD91" s="52"/>
      <c r="JME91" s="52"/>
      <c r="JMF91" s="52"/>
      <c r="JMG91" s="52"/>
      <c r="JMH91" s="52"/>
      <c r="JMI91" s="52"/>
      <c r="JMJ91" s="52"/>
      <c r="JMK91" s="52"/>
      <c r="JML91" s="52"/>
      <c r="JMM91" s="52"/>
      <c r="JMN91" s="52"/>
      <c r="JMO91" s="52"/>
      <c r="JMP91" s="52"/>
      <c r="JMQ91" s="52"/>
      <c r="JMR91" s="52"/>
      <c r="JMS91" s="52"/>
      <c r="JMT91" s="52"/>
      <c r="JMU91" s="52"/>
      <c r="JMV91" s="52"/>
      <c r="JMW91" s="52"/>
      <c r="JMX91" s="52"/>
      <c r="JMY91" s="52"/>
      <c r="JMZ91" s="52"/>
      <c r="JNA91" s="52"/>
      <c r="JNB91" s="52"/>
      <c r="JNC91" s="52"/>
      <c r="JND91" s="52"/>
      <c r="JNE91" s="52"/>
      <c r="JNF91" s="52"/>
      <c r="JNG91" s="52"/>
      <c r="JNH91" s="52"/>
      <c r="JNI91" s="52"/>
      <c r="JNJ91" s="52"/>
      <c r="JNK91" s="52"/>
      <c r="JNL91" s="52"/>
      <c r="JNM91" s="52"/>
      <c r="JNN91" s="52"/>
      <c r="JNO91" s="52"/>
      <c r="JNP91" s="52"/>
      <c r="JNQ91" s="52"/>
      <c r="JNR91" s="52"/>
      <c r="JNS91" s="52"/>
      <c r="JNT91" s="52"/>
      <c r="JNU91" s="52"/>
      <c r="JNV91" s="52"/>
      <c r="JNW91" s="52"/>
      <c r="JNX91" s="52"/>
      <c r="JNY91" s="52"/>
      <c r="JNZ91" s="52"/>
      <c r="JOA91" s="52"/>
      <c r="JOB91" s="52"/>
      <c r="JOC91" s="52"/>
      <c r="JOD91" s="52"/>
      <c r="JOE91" s="52"/>
      <c r="JOF91" s="52"/>
      <c r="JOG91" s="52"/>
      <c r="JOH91" s="52"/>
      <c r="JOI91" s="52"/>
      <c r="JOJ91" s="52"/>
      <c r="JOK91" s="52"/>
      <c r="JOL91" s="52"/>
      <c r="JOM91" s="52"/>
      <c r="JON91" s="52"/>
      <c r="JOO91" s="52"/>
      <c r="JOP91" s="52"/>
      <c r="JOQ91" s="52"/>
      <c r="JOR91" s="52"/>
      <c r="JOS91" s="52"/>
      <c r="JOT91" s="52"/>
      <c r="JOU91" s="52"/>
      <c r="JOV91" s="52"/>
      <c r="JOW91" s="52"/>
      <c r="JOX91" s="52"/>
      <c r="JOY91" s="52"/>
      <c r="JOZ91" s="52"/>
      <c r="JPA91" s="52"/>
      <c r="JPB91" s="52"/>
      <c r="JPC91" s="52"/>
      <c r="JPD91" s="52"/>
      <c r="JPE91" s="52"/>
      <c r="JPF91" s="52"/>
      <c r="JPG91" s="52"/>
      <c r="JPH91" s="52"/>
      <c r="JPI91" s="52"/>
      <c r="JPJ91" s="52"/>
      <c r="JPK91" s="52"/>
      <c r="JPL91" s="52"/>
      <c r="JPM91" s="52"/>
      <c r="JPN91" s="52"/>
      <c r="JPO91" s="52"/>
      <c r="JPP91" s="52"/>
      <c r="JPQ91" s="52"/>
      <c r="JPR91" s="52"/>
      <c r="JPS91" s="52"/>
      <c r="JPT91" s="52"/>
      <c r="JPU91" s="52"/>
      <c r="JPV91" s="52"/>
      <c r="JPW91" s="52"/>
      <c r="JPX91" s="52"/>
      <c r="JPY91" s="52"/>
      <c r="JPZ91" s="52"/>
      <c r="JQA91" s="52"/>
      <c r="JQB91" s="52"/>
      <c r="JQC91" s="52"/>
      <c r="JQD91" s="52"/>
      <c r="JQE91" s="52"/>
      <c r="JQF91" s="52"/>
      <c r="JQG91" s="52"/>
      <c r="JQH91" s="52"/>
      <c r="JQI91" s="52"/>
      <c r="JQJ91" s="52"/>
      <c r="JQK91" s="52"/>
      <c r="JQL91" s="52"/>
      <c r="JQM91" s="52"/>
      <c r="JQN91" s="52"/>
      <c r="JQO91" s="52"/>
      <c r="JQP91" s="52"/>
      <c r="JQQ91" s="52"/>
      <c r="JQR91" s="52"/>
      <c r="JQS91" s="52"/>
      <c r="JQT91" s="52"/>
      <c r="JQU91" s="52"/>
      <c r="JQV91" s="52"/>
      <c r="JQW91" s="52"/>
      <c r="JQX91" s="52"/>
      <c r="JQY91" s="52"/>
      <c r="JQZ91" s="52"/>
      <c r="JRA91" s="52"/>
      <c r="JRB91" s="52"/>
      <c r="JRC91" s="52"/>
      <c r="JRD91" s="52"/>
      <c r="JRE91" s="52"/>
      <c r="JRF91" s="52"/>
      <c r="JRG91" s="52"/>
      <c r="JRH91" s="52"/>
      <c r="JRI91" s="52"/>
      <c r="JRJ91" s="52"/>
      <c r="JRK91" s="52"/>
      <c r="JRL91" s="52"/>
      <c r="JRM91" s="52"/>
      <c r="JRN91" s="52"/>
      <c r="JRO91" s="52"/>
      <c r="JRP91" s="52"/>
      <c r="JRQ91" s="52"/>
      <c r="JRR91" s="52"/>
      <c r="JRS91" s="52"/>
      <c r="JRT91" s="52"/>
      <c r="JRU91" s="52"/>
      <c r="JRV91" s="52"/>
      <c r="JRW91" s="52"/>
      <c r="JRX91" s="52"/>
      <c r="JRY91" s="52"/>
      <c r="JRZ91" s="52"/>
      <c r="JSA91" s="52"/>
      <c r="JSB91" s="52"/>
      <c r="JSC91" s="52"/>
      <c r="JSD91" s="52"/>
      <c r="JSE91" s="52"/>
      <c r="JSF91" s="52"/>
      <c r="JSG91" s="52"/>
      <c r="JSH91" s="52"/>
      <c r="JSI91" s="52"/>
      <c r="JSJ91" s="52"/>
      <c r="JSK91" s="52"/>
      <c r="JSL91" s="52"/>
      <c r="JSM91" s="52"/>
      <c r="JSN91" s="52"/>
      <c r="JSO91" s="52"/>
      <c r="JSP91" s="52"/>
      <c r="JSQ91" s="52"/>
      <c r="JSR91" s="52"/>
      <c r="JSS91" s="52"/>
      <c r="JST91" s="52"/>
      <c r="JSU91" s="52"/>
      <c r="JSV91" s="52"/>
      <c r="JSW91" s="52"/>
      <c r="JSX91" s="52"/>
      <c r="JSY91" s="52"/>
      <c r="JSZ91" s="52"/>
      <c r="JTA91" s="52"/>
      <c r="JTB91" s="52"/>
      <c r="JTC91" s="52"/>
      <c r="JTD91" s="52"/>
      <c r="JTE91" s="52"/>
      <c r="JTF91" s="52"/>
      <c r="JTG91" s="52"/>
      <c r="JTH91" s="52"/>
      <c r="JTI91" s="52"/>
      <c r="JTJ91" s="52"/>
      <c r="JTK91" s="52"/>
      <c r="JTL91" s="52"/>
      <c r="JTM91" s="52"/>
      <c r="JTN91" s="52"/>
      <c r="JTO91" s="52"/>
      <c r="JTP91" s="52"/>
      <c r="JTQ91" s="52"/>
      <c r="JTR91" s="52"/>
      <c r="JTS91" s="52"/>
      <c r="JTT91" s="52"/>
      <c r="JTU91" s="52"/>
      <c r="JTV91" s="52"/>
      <c r="JTW91" s="52"/>
      <c r="JTX91" s="52"/>
      <c r="JTY91" s="52"/>
      <c r="JTZ91" s="52"/>
      <c r="JUA91" s="52"/>
      <c r="JUB91" s="52"/>
      <c r="JUC91" s="52"/>
      <c r="JUD91" s="52"/>
      <c r="JUE91" s="52"/>
      <c r="JUF91" s="52"/>
      <c r="JUG91" s="52"/>
      <c r="JUH91" s="52"/>
      <c r="JUI91" s="52"/>
      <c r="JUJ91" s="52"/>
      <c r="JUK91" s="52"/>
      <c r="JUL91" s="52"/>
      <c r="JUM91" s="52"/>
      <c r="JUN91" s="52"/>
      <c r="JUO91" s="52"/>
      <c r="JUP91" s="52"/>
      <c r="JUQ91" s="52"/>
      <c r="JUR91" s="52"/>
      <c r="JUS91" s="52"/>
      <c r="JUT91" s="52"/>
      <c r="JUU91" s="52"/>
      <c r="JUV91" s="52"/>
      <c r="JUW91" s="52"/>
      <c r="JUX91" s="52"/>
      <c r="JUY91" s="52"/>
      <c r="JUZ91" s="52"/>
      <c r="JVA91" s="52"/>
      <c r="JVB91" s="52"/>
      <c r="JVC91" s="52"/>
      <c r="JVD91" s="52"/>
      <c r="JVE91" s="52"/>
      <c r="JVF91" s="52"/>
      <c r="JVG91" s="52"/>
      <c r="JVH91" s="52"/>
      <c r="JVI91" s="52"/>
      <c r="JVJ91" s="52"/>
      <c r="JVK91" s="52"/>
      <c r="JVL91" s="52"/>
      <c r="JVM91" s="52"/>
      <c r="JVN91" s="52"/>
      <c r="JVO91" s="52"/>
      <c r="JVP91" s="52"/>
      <c r="JVQ91" s="52"/>
      <c r="JVR91" s="52"/>
      <c r="JVS91" s="52"/>
      <c r="JVT91" s="52"/>
      <c r="JVU91" s="52"/>
      <c r="JVV91" s="52"/>
      <c r="JVW91" s="52"/>
      <c r="JVX91" s="52"/>
      <c r="JVY91" s="52"/>
      <c r="JVZ91" s="52"/>
      <c r="JWA91" s="52"/>
      <c r="JWB91" s="52"/>
      <c r="JWC91" s="52"/>
      <c r="JWD91" s="52"/>
      <c r="JWE91" s="52"/>
      <c r="JWF91" s="52"/>
      <c r="JWG91" s="52"/>
      <c r="JWH91" s="52"/>
      <c r="JWI91" s="52"/>
      <c r="JWJ91" s="52"/>
      <c r="JWK91" s="52"/>
      <c r="JWL91" s="52"/>
      <c r="JWM91" s="52"/>
      <c r="JWN91" s="52"/>
      <c r="JWO91" s="52"/>
      <c r="JWP91" s="52"/>
      <c r="JWQ91" s="52"/>
      <c r="JWR91" s="52"/>
      <c r="JWS91" s="52"/>
      <c r="JWT91" s="52"/>
      <c r="JWU91" s="52"/>
      <c r="JWV91" s="52"/>
      <c r="JWW91" s="52"/>
      <c r="JWX91" s="52"/>
      <c r="JWY91" s="52"/>
      <c r="JWZ91" s="52"/>
      <c r="JXA91" s="52"/>
      <c r="JXB91" s="52"/>
      <c r="JXC91" s="52"/>
      <c r="JXD91" s="52"/>
      <c r="JXE91" s="52"/>
      <c r="JXF91" s="52"/>
      <c r="JXG91" s="52"/>
      <c r="JXH91" s="52"/>
      <c r="JXI91" s="52"/>
      <c r="JXJ91" s="52"/>
      <c r="JXK91" s="52"/>
      <c r="JXL91" s="52"/>
      <c r="JXM91" s="52"/>
      <c r="JXN91" s="52"/>
      <c r="JXO91" s="52"/>
      <c r="JXP91" s="52"/>
      <c r="JXQ91" s="52"/>
      <c r="JXR91" s="52"/>
      <c r="JXS91" s="52"/>
      <c r="JXT91" s="52"/>
      <c r="JXU91" s="52"/>
      <c r="JXV91" s="52"/>
      <c r="JXW91" s="52"/>
      <c r="JXX91" s="52"/>
      <c r="JXY91" s="52"/>
      <c r="JXZ91" s="52"/>
      <c r="JYA91" s="52"/>
      <c r="JYB91" s="52"/>
      <c r="JYC91" s="52"/>
      <c r="JYD91" s="52"/>
      <c r="JYE91" s="52"/>
      <c r="JYF91" s="52"/>
      <c r="JYG91" s="52"/>
      <c r="JYH91" s="52"/>
      <c r="JYI91" s="52"/>
      <c r="JYJ91" s="52"/>
      <c r="JYK91" s="52"/>
      <c r="JYL91" s="52"/>
      <c r="JYM91" s="52"/>
      <c r="JYN91" s="52"/>
      <c r="JYO91" s="52"/>
      <c r="JYP91" s="52"/>
      <c r="JYQ91" s="52"/>
      <c r="JYR91" s="52"/>
      <c r="JYS91" s="52"/>
      <c r="JYT91" s="52"/>
      <c r="JYU91" s="52"/>
      <c r="JYV91" s="52"/>
      <c r="JYW91" s="52"/>
      <c r="JYX91" s="52"/>
      <c r="JYY91" s="52"/>
      <c r="JYZ91" s="52"/>
      <c r="JZA91" s="52"/>
      <c r="JZB91" s="52"/>
      <c r="JZC91" s="52"/>
      <c r="JZD91" s="52"/>
      <c r="JZE91" s="52"/>
      <c r="JZF91" s="52"/>
      <c r="JZG91" s="52"/>
      <c r="JZH91" s="52"/>
      <c r="JZI91" s="52"/>
      <c r="JZJ91" s="52"/>
      <c r="JZK91" s="52"/>
      <c r="JZL91" s="52"/>
      <c r="JZM91" s="52"/>
      <c r="JZN91" s="52"/>
      <c r="JZO91" s="52"/>
      <c r="JZP91" s="52"/>
      <c r="JZQ91" s="52"/>
      <c r="JZR91" s="52"/>
      <c r="JZS91" s="52"/>
      <c r="JZT91" s="52"/>
      <c r="JZU91" s="52"/>
      <c r="JZV91" s="52"/>
      <c r="JZW91" s="52"/>
      <c r="JZX91" s="52"/>
      <c r="JZY91" s="52"/>
      <c r="JZZ91" s="52"/>
      <c r="KAA91" s="52"/>
      <c r="KAB91" s="52"/>
      <c r="KAC91" s="52"/>
      <c r="KAD91" s="52"/>
      <c r="KAE91" s="52"/>
      <c r="KAF91" s="52"/>
      <c r="KAG91" s="52"/>
      <c r="KAH91" s="52"/>
      <c r="KAI91" s="52"/>
      <c r="KAJ91" s="52"/>
      <c r="KAK91" s="52"/>
      <c r="KAL91" s="52"/>
      <c r="KAM91" s="52"/>
      <c r="KAN91" s="52"/>
      <c r="KAO91" s="52"/>
      <c r="KAP91" s="52"/>
      <c r="KAQ91" s="52"/>
      <c r="KAR91" s="52"/>
      <c r="KAS91" s="52"/>
      <c r="KAT91" s="52"/>
      <c r="KAU91" s="52"/>
      <c r="KAV91" s="52"/>
      <c r="KAW91" s="52"/>
      <c r="KAX91" s="52"/>
      <c r="KAY91" s="52"/>
      <c r="KAZ91" s="52"/>
      <c r="KBA91" s="52"/>
      <c r="KBB91" s="52"/>
      <c r="KBC91" s="52"/>
      <c r="KBD91" s="52"/>
      <c r="KBE91" s="52"/>
      <c r="KBF91" s="52"/>
      <c r="KBG91" s="52"/>
      <c r="KBH91" s="52"/>
      <c r="KBI91" s="52"/>
      <c r="KBJ91" s="52"/>
      <c r="KBK91" s="52"/>
      <c r="KBL91" s="52"/>
      <c r="KBM91" s="52"/>
      <c r="KBN91" s="52"/>
      <c r="KBO91" s="52"/>
      <c r="KBP91" s="52"/>
      <c r="KBQ91" s="52"/>
      <c r="KBR91" s="52"/>
      <c r="KBS91" s="52"/>
      <c r="KBT91" s="52"/>
      <c r="KBU91" s="52"/>
      <c r="KBV91" s="52"/>
      <c r="KBW91" s="52"/>
      <c r="KBX91" s="52"/>
      <c r="KBY91" s="52"/>
      <c r="KBZ91" s="52"/>
      <c r="KCA91" s="52"/>
      <c r="KCB91" s="52"/>
      <c r="KCC91" s="52"/>
      <c r="KCD91" s="52"/>
      <c r="KCE91" s="52"/>
      <c r="KCF91" s="52"/>
      <c r="KCG91" s="52"/>
      <c r="KCH91" s="52"/>
      <c r="KCI91" s="52"/>
      <c r="KCJ91" s="52"/>
      <c r="KCK91" s="52"/>
      <c r="KCL91" s="52"/>
      <c r="KCM91" s="52"/>
      <c r="KCN91" s="52"/>
      <c r="KCO91" s="52"/>
      <c r="KCP91" s="52"/>
      <c r="KCQ91" s="52"/>
      <c r="KCR91" s="52"/>
      <c r="KCS91" s="52"/>
      <c r="KCT91" s="52"/>
      <c r="KCU91" s="52"/>
      <c r="KCV91" s="52"/>
      <c r="KCW91" s="52"/>
      <c r="KCX91" s="52"/>
      <c r="KCY91" s="52"/>
      <c r="KCZ91" s="52"/>
      <c r="KDA91" s="52"/>
      <c r="KDB91" s="52"/>
      <c r="KDC91" s="52"/>
      <c r="KDD91" s="52"/>
      <c r="KDE91" s="52"/>
      <c r="KDF91" s="52"/>
      <c r="KDG91" s="52"/>
      <c r="KDH91" s="52"/>
      <c r="KDI91" s="52"/>
      <c r="KDJ91" s="52"/>
      <c r="KDK91" s="52"/>
      <c r="KDL91" s="52"/>
      <c r="KDM91" s="52"/>
      <c r="KDN91" s="52"/>
      <c r="KDO91" s="52"/>
      <c r="KDP91" s="52"/>
      <c r="KDQ91" s="52"/>
      <c r="KDR91" s="52"/>
      <c r="KDS91" s="52"/>
      <c r="KDT91" s="52"/>
      <c r="KDU91" s="52"/>
      <c r="KDV91" s="52"/>
      <c r="KDW91" s="52"/>
      <c r="KDX91" s="52"/>
      <c r="KDY91" s="52"/>
      <c r="KDZ91" s="52"/>
      <c r="KEA91" s="52"/>
      <c r="KEB91" s="52"/>
      <c r="KEC91" s="52"/>
      <c r="KED91" s="52"/>
      <c r="KEE91" s="52"/>
      <c r="KEF91" s="52"/>
      <c r="KEG91" s="52"/>
      <c r="KEH91" s="52"/>
      <c r="KEI91" s="52"/>
      <c r="KEJ91" s="52"/>
      <c r="KEK91" s="52"/>
      <c r="KEL91" s="52"/>
      <c r="KEM91" s="52"/>
      <c r="KEN91" s="52"/>
      <c r="KEO91" s="52"/>
      <c r="KEP91" s="52"/>
      <c r="KEQ91" s="52"/>
      <c r="KER91" s="52"/>
      <c r="KES91" s="52"/>
      <c r="KET91" s="52"/>
      <c r="KEU91" s="52"/>
      <c r="KEV91" s="52"/>
      <c r="KEW91" s="52"/>
      <c r="KEX91" s="52"/>
      <c r="KEY91" s="52"/>
      <c r="KEZ91" s="52"/>
      <c r="KFA91" s="52"/>
      <c r="KFB91" s="52"/>
      <c r="KFC91" s="52"/>
      <c r="KFD91" s="52"/>
      <c r="KFE91" s="52"/>
      <c r="KFF91" s="52"/>
      <c r="KFG91" s="52"/>
      <c r="KFH91" s="52"/>
      <c r="KFI91" s="52"/>
      <c r="KFJ91" s="52"/>
      <c r="KFK91" s="52"/>
      <c r="KFL91" s="52"/>
      <c r="KFM91" s="52"/>
      <c r="KFN91" s="52"/>
      <c r="KFO91" s="52"/>
      <c r="KFP91" s="52"/>
      <c r="KFQ91" s="52"/>
      <c r="KFR91" s="52"/>
      <c r="KFS91" s="52"/>
      <c r="KFT91" s="52"/>
      <c r="KFU91" s="52"/>
      <c r="KFV91" s="52"/>
      <c r="KFW91" s="52"/>
      <c r="KFX91" s="52"/>
      <c r="KFY91" s="52"/>
      <c r="KFZ91" s="52"/>
      <c r="KGA91" s="52"/>
      <c r="KGB91" s="52"/>
      <c r="KGC91" s="52"/>
      <c r="KGD91" s="52"/>
      <c r="KGE91" s="52"/>
      <c r="KGF91" s="52"/>
      <c r="KGG91" s="52"/>
      <c r="KGH91" s="52"/>
      <c r="KGI91" s="52"/>
      <c r="KGJ91" s="52"/>
      <c r="KGK91" s="52"/>
      <c r="KGL91" s="52"/>
      <c r="KGM91" s="52"/>
      <c r="KGN91" s="52"/>
      <c r="KGO91" s="52"/>
      <c r="KGP91" s="52"/>
      <c r="KGQ91" s="52"/>
      <c r="KGR91" s="52"/>
      <c r="KGS91" s="52"/>
      <c r="KGT91" s="52"/>
      <c r="KGU91" s="52"/>
      <c r="KGV91" s="52"/>
      <c r="KGW91" s="52"/>
      <c r="KGX91" s="52"/>
      <c r="KGY91" s="52"/>
      <c r="KGZ91" s="52"/>
      <c r="KHA91" s="52"/>
      <c r="KHB91" s="52"/>
      <c r="KHC91" s="52"/>
      <c r="KHD91" s="52"/>
      <c r="KHE91" s="52"/>
      <c r="KHF91" s="52"/>
      <c r="KHG91" s="52"/>
      <c r="KHH91" s="52"/>
      <c r="KHI91" s="52"/>
      <c r="KHJ91" s="52"/>
      <c r="KHK91" s="52"/>
      <c r="KHL91" s="52"/>
      <c r="KHM91" s="52"/>
      <c r="KHN91" s="52"/>
      <c r="KHO91" s="52"/>
      <c r="KHP91" s="52"/>
      <c r="KHQ91" s="52"/>
      <c r="KHR91" s="52"/>
      <c r="KHS91" s="52"/>
      <c r="KHT91" s="52"/>
      <c r="KHU91" s="52"/>
      <c r="KHV91" s="52"/>
      <c r="KHW91" s="52"/>
      <c r="KHX91" s="52"/>
      <c r="KHY91" s="52"/>
      <c r="KHZ91" s="52"/>
      <c r="KIA91" s="52"/>
      <c r="KIB91" s="52"/>
      <c r="KIC91" s="52"/>
      <c r="KID91" s="52"/>
      <c r="KIE91" s="52"/>
      <c r="KIF91" s="52"/>
      <c r="KIG91" s="52"/>
      <c r="KIH91" s="52"/>
      <c r="KII91" s="52"/>
      <c r="KIJ91" s="52"/>
      <c r="KIK91" s="52"/>
      <c r="KIL91" s="52"/>
      <c r="KIM91" s="52"/>
      <c r="KIN91" s="52"/>
      <c r="KIO91" s="52"/>
      <c r="KIP91" s="52"/>
      <c r="KIQ91" s="52"/>
      <c r="KIR91" s="52"/>
      <c r="KIS91" s="52"/>
      <c r="KIT91" s="52"/>
      <c r="KIU91" s="52"/>
      <c r="KIV91" s="52"/>
      <c r="KIW91" s="52"/>
      <c r="KIX91" s="52"/>
      <c r="KIY91" s="52"/>
      <c r="KIZ91" s="52"/>
      <c r="KJA91" s="52"/>
      <c r="KJB91" s="52"/>
      <c r="KJC91" s="52"/>
      <c r="KJD91" s="52"/>
      <c r="KJE91" s="52"/>
      <c r="KJF91" s="52"/>
      <c r="KJG91" s="52"/>
      <c r="KJH91" s="52"/>
      <c r="KJI91" s="52"/>
      <c r="KJJ91" s="52"/>
      <c r="KJK91" s="52"/>
      <c r="KJL91" s="52"/>
      <c r="KJM91" s="52"/>
      <c r="KJN91" s="52"/>
      <c r="KJO91" s="52"/>
      <c r="KJP91" s="52"/>
      <c r="KJQ91" s="52"/>
      <c r="KJR91" s="52"/>
      <c r="KJS91" s="52"/>
      <c r="KJT91" s="52"/>
      <c r="KJU91" s="52"/>
      <c r="KJV91" s="52"/>
      <c r="KJW91" s="52"/>
      <c r="KJX91" s="52"/>
      <c r="KJY91" s="52"/>
      <c r="KJZ91" s="52"/>
      <c r="KKA91" s="52"/>
      <c r="KKB91" s="52"/>
      <c r="KKC91" s="52"/>
      <c r="KKD91" s="52"/>
      <c r="KKE91" s="52"/>
      <c r="KKF91" s="52"/>
      <c r="KKG91" s="52"/>
      <c r="KKH91" s="52"/>
      <c r="KKI91" s="52"/>
      <c r="KKJ91" s="52"/>
      <c r="KKK91" s="52"/>
      <c r="KKL91" s="52"/>
      <c r="KKM91" s="52"/>
      <c r="KKN91" s="52"/>
      <c r="KKO91" s="52"/>
      <c r="KKP91" s="52"/>
      <c r="KKQ91" s="52"/>
      <c r="KKR91" s="52"/>
      <c r="KKS91" s="52"/>
      <c r="KKT91" s="52"/>
      <c r="KKU91" s="52"/>
      <c r="KKV91" s="52"/>
      <c r="KKW91" s="52"/>
      <c r="KKX91" s="52"/>
      <c r="KKY91" s="52"/>
      <c r="KKZ91" s="52"/>
      <c r="KLA91" s="52"/>
      <c r="KLB91" s="52"/>
      <c r="KLC91" s="52"/>
      <c r="KLD91" s="52"/>
      <c r="KLE91" s="52"/>
      <c r="KLF91" s="52"/>
      <c r="KLG91" s="52"/>
      <c r="KLH91" s="52"/>
      <c r="KLI91" s="52"/>
      <c r="KLJ91" s="52"/>
      <c r="KLK91" s="52"/>
      <c r="KLL91" s="52"/>
      <c r="KLM91" s="52"/>
      <c r="KLN91" s="52"/>
      <c r="KLO91" s="52"/>
      <c r="KLP91" s="52"/>
      <c r="KLQ91" s="52"/>
      <c r="KLR91" s="52"/>
      <c r="KLS91" s="52"/>
      <c r="KLT91" s="52"/>
      <c r="KLU91" s="52"/>
      <c r="KLV91" s="52"/>
      <c r="KLW91" s="52"/>
      <c r="KLX91" s="52"/>
      <c r="KLY91" s="52"/>
      <c r="KLZ91" s="52"/>
      <c r="KMA91" s="52"/>
      <c r="KMB91" s="52"/>
      <c r="KMC91" s="52"/>
      <c r="KMD91" s="52"/>
      <c r="KME91" s="52"/>
      <c r="KMF91" s="52"/>
      <c r="KMG91" s="52"/>
      <c r="KMH91" s="52"/>
      <c r="KMI91" s="52"/>
      <c r="KMJ91" s="52"/>
      <c r="KMK91" s="52"/>
      <c r="KML91" s="52"/>
      <c r="KMM91" s="52"/>
      <c r="KMN91" s="52"/>
      <c r="KMO91" s="52"/>
      <c r="KMP91" s="52"/>
      <c r="KMQ91" s="52"/>
      <c r="KMR91" s="52"/>
      <c r="KMS91" s="52"/>
      <c r="KMT91" s="52"/>
      <c r="KMU91" s="52"/>
      <c r="KMV91" s="52"/>
      <c r="KMW91" s="52"/>
      <c r="KMX91" s="52"/>
      <c r="KMY91" s="52"/>
      <c r="KMZ91" s="52"/>
      <c r="KNA91" s="52"/>
      <c r="KNB91" s="52"/>
      <c r="KNC91" s="52"/>
      <c r="KND91" s="52"/>
      <c r="KNE91" s="52"/>
      <c r="KNF91" s="52"/>
      <c r="KNG91" s="52"/>
      <c r="KNH91" s="52"/>
      <c r="KNI91" s="52"/>
      <c r="KNJ91" s="52"/>
      <c r="KNK91" s="52"/>
      <c r="KNL91" s="52"/>
      <c r="KNM91" s="52"/>
      <c r="KNN91" s="52"/>
      <c r="KNO91" s="52"/>
      <c r="KNP91" s="52"/>
      <c r="KNQ91" s="52"/>
      <c r="KNR91" s="52"/>
      <c r="KNS91" s="52"/>
      <c r="KNT91" s="52"/>
      <c r="KNU91" s="52"/>
      <c r="KNV91" s="52"/>
      <c r="KNW91" s="52"/>
      <c r="KNX91" s="52"/>
      <c r="KNY91" s="52"/>
      <c r="KNZ91" s="52"/>
      <c r="KOA91" s="52"/>
      <c r="KOB91" s="52"/>
      <c r="KOC91" s="52"/>
      <c r="KOD91" s="52"/>
      <c r="KOE91" s="52"/>
      <c r="KOF91" s="52"/>
      <c r="KOG91" s="52"/>
      <c r="KOH91" s="52"/>
      <c r="KOI91" s="52"/>
      <c r="KOJ91" s="52"/>
      <c r="KOK91" s="52"/>
      <c r="KOL91" s="52"/>
      <c r="KOM91" s="52"/>
      <c r="KON91" s="52"/>
      <c r="KOO91" s="52"/>
      <c r="KOP91" s="52"/>
      <c r="KOQ91" s="52"/>
      <c r="KOR91" s="52"/>
      <c r="KOS91" s="52"/>
      <c r="KOT91" s="52"/>
      <c r="KOU91" s="52"/>
      <c r="KOV91" s="52"/>
      <c r="KOW91" s="52"/>
      <c r="KOX91" s="52"/>
      <c r="KOY91" s="52"/>
      <c r="KOZ91" s="52"/>
      <c r="KPA91" s="52"/>
      <c r="KPB91" s="52"/>
      <c r="KPC91" s="52"/>
      <c r="KPD91" s="52"/>
      <c r="KPE91" s="52"/>
      <c r="KPF91" s="52"/>
      <c r="KPG91" s="52"/>
      <c r="KPH91" s="52"/>
      <c r="KPI91" s="52"/>
      <c r="KPJ91" s="52"/>
      <c r="KPK91" s="52"/>
      <c r="KPL91" s="52"/>
      <c r="KPM91" s="52"/>
      <c r="KPN91" s="52"/>
      <c r="KPO91" s="52"/>
      <c r="KPP91" s="52"/>
      <c r="KPQ91" s="52"/>
      <c r="KPR91" s="52"/>
      <c r="KPS91" s="52"/>
      <c r="KPT91" s="52"/>
      <c r="KPU91" s="52"/>
      <c r="KPV91" s="52"/>
      <c r="KPW91" s="52"/>
      <c r="KPX91" s="52"/>
      <c r="KPY91" s="52"/>
      <c r="KPZ91" s="52"/>
      <c r="KQA91" s="52"/>
      <c r="KQB91" s="52"/>
      <c r="KQC91" s="52"/>
      <c r="KQD91" s="52"/>
      <c r="KQE91" s="52"/>
      <c r="KQF91" s="52"/>
      <c r="KQG91" s="52"/>
      <c r="KQH91" s="52"/>
      <c r="KQI91" s="52"/>
      <c r="KQJ91" s="52"/>
      <c r="KQK91" s="52"/>
      <c r="KQL91" s="52"/>
      <c r="KQM91" s="52"/>
      <c r="KQN91" s="52"/>
      <c r="KQO91" s="52"/>
      <c r="KQP91" s="52"/>
      <c r="KQQ91" s="52"/>
      <c r="KQR91" s="52"/>
      <c r="KQS91" s="52"/>
      <c r="KQT91" s="52"/>
      <c r="KQU91" s="52"/>
      <c r="KQV91" s="52"/>
      <c r="KQW91" s="52"/>
      <c r="KQX91" s="52"/>
      <c r="KQY91" s="52"/>
      <c r="KQZ91" s="52"/>
      <c r="KRA91" s="52"/>
      <c r="KRB91" s="52"/>
      <c r="KRC91" s="52"/>
      <c r="KRD91" s="52"/>
      <c r="KRE91" s="52"/>
      <c r="KRF91" s="52"/>
      <c r="KRG91" s="52"/>
      <c r="KRH91" s="52"/>
      <c r="KRI91" s="52"/>
      <c r="KRJ91" s="52"/>
      <c r="KRK91" s="52"/>
      <c r="KRL91" s="52"/>
      <c r="KRM91" s="52"/>
      <c r="KRN91" s="52"/>
      <c r="KRO91" s="52"/>
      <c r="KRP91" s="52"/>
      <c r="KRQ91" s="52"/>
      <c r="KRR91" s="52"/>
      <c r="KRS91" s="52"/>
      <c r="KRT91" s="52"/>
      <c r="KRU91" s="52"/>
      <c r="KRV91" s="52"/>
      <c r="KRW91" s="52"/>
      <c r="KRX91" s="52"/>
      <c r="KRY91" s="52"/>
      <c r="KRZ91" s="52"/>
      <c r="KSA91" s="52"/>
      <c r="KSB91" s="52"/>
      <c r="KSC91" s="52"/>
      <c r="KSD91" s="52"/>
      <c r="KSE91" s="52"/>
      <c r="KSF91" s="52"/>
      <c r="KSG91" s="52"/>
      <c r="KSH91" s="52"/>
      <c r="KSI91" s="52"/>
      <c r="KSJ91" s="52"/>
      <c r="KSK91" s="52"/>
      <c r="KSL91" s="52"/>
      <c r="KSM91" s="52"/>
      <c r="KSN91" s="52"/>
      <c r="KSO91" s="52"/>
      <c r="KSP91" s="52"/>
      <c r="KSQ91" s="52"/>
      <c r="KSR91" s="52"/>
      <c r="KSS91" s="52"/>
      <c r="KST91" s="52"/>
      <c r="KSU91" s="52"/>
      <c r="KSV91" s="52"/>
      <c r="KSW91" s="52"/>
      <c r="KSX91" s="52"/>
      <c r="KSY91" s="52"/>
      <c r="KSZ91" s="52"/>
      <c r="KTA91" s="52"/>
      <c r="KTB91" s="52"/>
      <c r="KTC91" s="52"/>
      <c r="KTD91" s="52"/>
      <c r="KTE91" s="52"/>
      <c r="KTF91" s="52"/>
      <c r="KTG91" s="52"/>
      <c r="KTH91" s="52"/>
      <c r="KTI91" s="52"/>
      <c r="KTJ91" s="52"/>
      <c r="KTK91" s="52"/>
      <c r="KTL91" s="52"/>
      <c r="KTM91" s="52"/>
      <c r="KTN91" s="52"/>
      <c r="KTO91" s="52"/>
      <c r="KTP91" s="52"/>
      <c r="KTQ91" s="52"/>
      <c r="KTR91" s="52"/>
      <c r="KTS91" s="52"/>
      <c r="KTT91" s="52"/>
      <c r="KTU91" s="52"/>
      <c r="KTV91" s="52"/>
      <c r="KTW91" s="52"/>
      <c r="KTX91" s="52"/>
      <c r="KTY91" s="52"/>
      <c r="KTZ91" s="52"/>
      <c r="KUA91" s="52"/>
      <c r="KUB91" s="52"/>
      <c r="KUC91" s="52"/>
      <c r="KUD91" s="52"/>
      <c r="KUE91" s="52"/>
      <c r="KUF91" s="52"/>
      <c r="KUG91" s="52"/>
      <c r="KUH91" s="52"/>
      <c r="KUI91" s="52"/>
      <c r="KUJ91" s="52"/>
      <c r="KUK91" s="52"/>
      <c r="KUL91" s="52"/>
      <c r="KUM91" s="52"/>
      <c r="KUN91" s="52"/>
      <c r="KUO91" s="52"/>
      <c r="KUP91" s="52"/>
      <c r="KUQ91" s="52"/>
      <c r="KUR91" s="52"/>
      <c r="KUS91" s="52"/>
      <c r="KUT91" s="52"/>
      <c r="KUU91" s="52"/>
      <c r="KUV91" s="52"/>
      <c r="KUW91" s="52"/>
      <c r="KUX91" s="52"/>
      <c r="KUY91" s="52"/>
      <c r="KUZ91" s="52"/>
      <c r="KVA91" s="52"/>
      <c r="KVB91" s="52"/>
      <c r="KVC91" s="52"/>
      <c r="KVD91" s="52"/>
      <c r="KVE91" s="52"/>
      <c r="KVF91" s="52"/>
      <c r="KVG91" s="52"/>
      <c r="KVH91" s="52"/>
      <c r="KVI91" s="52"/>
      <c r="KVJ91" s="52"/>
      <c r="KVK91" s="52"/>
      <c r="KVL91" s="52"/>
      <c r="KVM91" s="52"/>
      <c r="KVN91" s="52"/>
      <c r="KVO91" s="52"/>
      <c r="KVP91" s="52"/>
      <c r="KVQ91" s="52"/>
      <c r="KVR91" s="52"/>
      <c r="KVS91" s="52"/>
      <c r="KVT91" s="52"/>
      <c r="KVU91" s="52"/>
      <c r="KVV91" s="52"/>
      <c r="KVW91" s="52"/>
      <c r="KVX91" s="52"/>
      <c r="KVY91" s="52"/>
      <c r="KVZ91" s="52"/>
      <c r="KWA91" s="52"/>
      <c r="KWB91" s="52"/>
      <c r="KWC91" s="52"/>
      <c r="KWD91" s="52"/>
      <c r="KWE91" s="52"/>
      <c r="KWF91" s="52"/>
      <c r="KWG91" s="52"/>
      <c r="KWH91" s="52"/>
      <c r="KWI91" s="52"/>
      <c r="KWJ91" s="52"/>
      <c r="KWK91" s="52"/>
      <c r="KWL91" s="52"/>
      <c r="KWM91" s="52"/>
      <c r="KWN91" s="52"/>
      <c r="KWO91" s="52"/>
      <c r="KWP91" s="52"/>
      <c r="KWQ91" s="52"/>
      <c r="KWR91" s="52"/>
      <c r="KWS91" s="52"/>
      <c r="KWT91" s="52"/>
      <c r="KWU91" s="52"/>
      <c r="KWV91" s="52"/>
      <c r="KWW91" s="52"/>
      <c r="KWX91" s="52"/>
      <c r="KWY91" s="52"/>
      <c r="KWZ91" s="52"/>
      <c r="KXA91" s="52"/>
      <c r="KXB91" s="52"/>
      <c r="KXC91" s="52"/>
      <c r="KXD91" s="52"/>
      <c r="KXE91" s="52"/>
      <c r="KXF91" s="52"/>
      <c r="KXG91" s="52"/>
      <c r="KXH91" s="52"/>
      <c r="KXI91" s="52"/>
      <c r="KXJ91" s="52"/>
      <c r="KXK91" s="52"/>
      <c r="KXL91" s="52"/>
      <c r="KXM91" s="52"/>
      <c r="KXN91" s="52"/>
      <c r="KXO91" s="52"/>
      <c r="KXP91" s="52"/>
      <c r="KXQ91" s="52"/>
      <c r="KXR91" s="52"/>
      <c r="KXS91" s="52"/>
      <c r="KXT91" s="52"/>
      <c r="KXU91" s="52"/>
      <c r="KXV91" s="52"/>
      <c r="KXW91" s="52"/>
      <c r="KXX91" s="52"/>
      <c r="KXY91" s="52"/>
      <c r="KXZ91" s="52"/>
      <c r="KYA91" s="52"/>
      <c r="KYB91" s="52"/>
      <c r="KYC91" s="52"/>
      <c r="KYD91" s="52"/>
      <c r="KYE91" s="52"/>
      <c r="KYF91" s="52"/>
      <c r="KYG91" s="52"/>
      <c r="KYH91" s="52"/>
      <c r="KYI91" s="52"/>
      <c r="KYJ91" s="52"/>
      <c r="KYK91" s="52"/>
      <c r="KYL91" s="52"/>
      <c r="KYM91" s="52"/>
      <c r="KYN91" s="52"/>
      <c r="KYO91" s="52"/>
      <c r="KYP91" s="52"/>
      <c r="KYQ91" s="52"/>
      <c r="KYR91" s="52"/>
      <c r="KYS91" s="52"/>
      <c r="KYT91" s="52"/>
      <c r="KYU91" s="52"/>
      <c r="KYV91" s="52"/>
      <c r="KYW91" s="52"/>
      <c r="KYX91" s="52"/>
      <c r="KYY91" s="52"/>
      <c r="KYZ91" s="52"/>
      <c r="KZA91" s="52"/>
      <c r="KZB91" s="52"/>
      <c r="KZC91" s="52"/>
      <c r="KZD91" s="52"/>
      <c r="KZE91" s="52"/>
      <c r="KZF91" s="52"/>
      <c r="KZG91" s="52"/>
      <c r="KZH91" s="52"/>
      <c r="KZI91" s="52"/>
      <c r="KZJ91" s="52"/>
      <c r="KZK91" s="52"/>
      <c r="KZL91" s="52"/>
      <c r="KZM91" s="52"/>
      <c r="KZN91" s="52"/>
      <c r="KZO91" s="52"/>
      <c r="KZP91" s="52"/>
      <c r="KZQ91" s="52"/>
      <c r="KZR91" s="52"/>
      <c r="KZS91" s="52"/>
      <c r="KZT91" s="52"/>
      <c r="KZU91" s="52"/>
      <c r="KZV91" s="52"/>
      <c r="KZW91" s="52"/>
      <c r="KZX91" s="52"/>
      <c r="KZY91" s="52"/>
      <c r="KZZ91" s="52"/>
      <c r="LAA91" s="52"/>
      <c r="LAB91" s="52"/>
      <c r="LAC91" s="52"/>
      <c r="LAD91" s="52"/>
      <c r="LAE91" s="52"/>
      <c r="LAF91" s="52"/>
      <c r="LAG91" s="52"/>
      <c r="LAH91" s="52"/>
      <c r="LAI91" s="52"/>
      <c r="LAJ91" s="52"/>
      <c r="LAK91" s="52"/>
      <c r="LAL91" s="52"/>
      <c r="LAM91" s="52"/>
      <c r="LAN91" s="52"/>
      <c r="LAO91" s="52"/>
      <c r="LAP91" s="52"/>
      <c r="LAQ91" s="52"/>
      <c r="LAR91" s="52"/>
      <c r="LAS91" s="52"/>
      <c r="LAT91" s="52"/>
      <c r="LAU91" s="52"/>
      <c r="LAV91" s="52"/>
      <c r="LAW91" s="52"/>
      <c r="LAX91" s="52"/>
      <c r="LAY91" s="52"/>
      <c r="LAZ91" s="52"/>
      <c r="LBA91" s="52"/>
      <c r="LBB91" s="52"/>
      <c r="LBC91" s="52"/>
      <c r="LBD91" s="52"/>
      <c r="LBE91" s="52"/>
      <c r="LBF91" s="52"/>
      <c r="LBG91" s="52"/>
      <c r="LBH91" s="52"/>
      <c r="LBI91" s="52"/>
      <c r="LBJ91" s="52"/>
      <c r="LBK91" s="52"/>
      <c r="LBL91" s="52"/>
      <c r="LBM91" s="52"/>
      <c r="LBN91" s="52"/>
      <c r="LBO91" s="52"/>
      <c r="LBP91" s="52"/>
      <c r="LBQ91" s="52"/>
      <c r="LBR91" s="52"/>
      <c r="LBS91" s="52"/>
      <c r="LBT91" s="52"/>
      <c r="LBU91" s="52"/>
      <c r="LBV91" s="52"/>
      <c r="LBW91" s="52"/>
      <c r="LBX91" s="52"/>
      <c r="LBY91" s="52"/>
      <c r="LBZ91" s="52"/>
      <c r="LCA91" s="52"/>
      <c r="LCB91" s="52"/>
      <c r="LCC91" s="52"/>
      <c r="LCD91" s="52"/>
      <c r="LCE91" s="52"/>
      <c r="LCF91" s="52"/>
      <c r="LCG91" s="52"/>
      <c r="LCH91" s="52"/>
      <c r="LCI91" s="52"/>
      <c r="LCJ91" s="52"/>
      <c r="LCK91" s="52"/>
      <c r="LCL91" s="52"/>
      <c r="LCM91" s="52"/>
      <c r="LCN91" s="52"/>
      <c r="LCO91" s="52"/>
      <c r="LCP91" s="52"/>
      <c r="LCQ91" s="52"/>
      <c r="LCR91" s="52"/>
      <c r="LCS91" s="52"/>
      <c r="LCT91" s="52"/>
      <c r="LCU91" s="52"/>
      <c r="LCV91" s="52"/>
      <c r="LCW91" s="52"/>
      <c r="LCX91" s="52"/>
      <c r="LCY91" s="52"/>
      <c r="LCZ91" s="52"/>
      <c r="LDA91" s="52"/>
      <c r="LDB91" s="52"/>
      <c r="LDC91" s="52"/>
      <c r="LDD91" s="52"/>
      <c r="LDE91" s="52"/>
      <c r="LDF91" s="52"/>
      <c r="LDG91" s="52"/>
      <c r="LDH91" s="52"/>
      <c r="LDI91" s="52"/>
      <c r="LDJ91" s="52"/>
      <c r="LDK91" s="52"/>
      <c r="LDL91" s="52"/>
      <c r="LDM91" s="52"/>
      <c r="LDN91" s="52"/>
      <c r="LDO91" s="52"/>
      <c r="LDP91" s="52"/>
      <c r="LDQ91" s="52"/>
      <c r="LDR91" s="52"/>
      <c r="LDS91" s="52"/>
      <c r="LDT91" s="52"/>
      <c r="LDU91" s="52"/>
      <c r="LDV91" s="52"/>
      <c r="LDW91" s="52"/>
      <c r="LDX91" s="52"/>
      <c r="LDY91" s="52"/>
      <c r="LDZ91" s="52"/>
      <c r="LEA91" s="52"/>
      <c r="LEB91" s="52"/>
      <c r="LEC91" s="52"/>
      <c r="LED91" s="52"/>
      <c r="LEE91" s="52"/>
      <c r="LEF91" s="52"/>
      <c r="LEG91" s="52"/>
      <c r="LEH91" s="52"/>
      <c r="LEI91" s="52"/>
      <c r="LEJ91" s="52"/>
      <c r="LEK91" s="52"/>
      <c r="LEL91" s="52"/>
      <c r="LEM91" s="52"/>
      <c r="LEN91" s="52"/>
      <c r="LEO91" s="52"/>
      <c r="LEP91" s="52"/>
      <c r="LEQ91" s="52"/>
      <c r="LER91" s="52"/>
      <c r="LES91" s="52"/>
      <c r="LET91" s="52"/>
      <c r="LEU91" s="52"/>
      <c r="LEV91" s="52"/>
      <c r="LEW91" s="52"/>
      <c r="LEX91" s="52"/>
      <c r="LEY91" s="52"/>
      <c r="LEZ91" s="52"/>
      <c r="LFA91" s="52"/>
      <c r="LFB91" s="52"/>
      <c r="LFC91" s="52"/>
      <c r="LFD91" s="52"/>
      <c r="LFE91" s="52"/>
      <c r="LFF91" s="52"/>
      <c r="LFG91" s="52"/>
      <c r="LFH91" s="52"/>
      <c r="LFI91" s="52"/>
      <c r="LFJ91" s="52"/>
      <c r="LFK91" s="52"/>
      <c r="LFL91" s="52"/>
      <c r="LFM91" s="52"/>
      <c r="LFN91" s="52"/>
      <c r="LFO91" s="52"/>
      <c r="LFP91" s="52"/>
      <c r="LFQ91" s="52"/>
      <c r="LFR91" s="52"/>
      <c r="LFS91" s="52"/>
      <c r="LFT91" s="52"/>
      <c r="LFU91" s="52"/>
      <c r="LFV91" s="52"/>
      <c r="LFW91" s="52"/>
      <c r="LFX91" s="52"/>
      <c r="LFY91" s="52"/>
      <c r="LFZ91" s="52"/>
      <c r="LGA91" s="52"/>
      <c r="LGB91" s="52"/>
      <c r="LGC91" s="52"/>
      <c r="LGD91" s="52"/>
      <c r="LGE91" s="52"/>
      <c r="LGF91" s="52"/>
      <c r="LGG91" s="52"/>
      <c r="LGH91" s="52"/>
      <c r="LGI91" s="52"/>
      <c r="LGJ91" s="52"/>
      <c r="LGK91" s="52"/>
      <c r="LGL91" s="52"/>
      <c r="LGM91" s="52"/>
      <c r="LGN91" s="52"/>
      <c r="LGO91" s="52"/>
      <c r="LGP91" s="52"/>
      <c r="LGQ91" s="52"/>
      <c r="LGR91" s="52"/>
      <c r="LGS91" s="52"/>
      <c r="LGT91" s="52"/>
      <c r="LGU91" s="52"/>
      <c r="LGV91" s="52"/>
      <c r="LGW91" s="52"/>
      <c r="LGX91" s="52"/>
      <c r="LGY91" s="52"/>
      <c r="LGZ91" s="52"/>
      <c r="LHA91" s="52"/>
      <c r="LHB91" s="52"/>
      <c r="LHC91" s="52"/>
      <c r="LHD91" s="52"/>
      <c r="LHE91" s="52"/>
      <c r="LHF91" s="52"/>
      <c r="LHG91" s="52"/>
      <c r="LHH91" s="52"/>
      <c r="LHI91" s="52"/>
      <c r="LHJ91" s="52"/>
      <c r="LHK91" s="52"/>
      <c r="LHL91" s="52"/>
      <c r="LHM91" s="52"/>
      <c r="LHN91" s="52"/>
      <c r="LHO91" s="52"/>
      <c r="LHP91" s="52"/>
      <c r="LHQ91" s="52"/>
      <c r="LHR91" s="52"/>
      <c r="LHS91" s="52"/>
      <c r="LHT91" s="52"/>
      <c r="LHU91" s="52"/>
      <c r="LHV91" s="52"/>
      <c r="LHW91" s="52"/>
      <c r="LHX91" s="52"/>
      <c r="LHY91" s="52"/>
      <c r="LHZ91" s="52"/>
      <c r="LIA91" s="52"/>
      <c r="LIB91" s="52"/>
      <c r="LIC91" s="52"/>
      <c r="LID91" s="52"/>
      <c r="LIE91" s="52"/>
      <c r="LIF91" s="52"/>
      <c r="LIG91" s="52"/>
      <c r="LIH91" s="52"/>
      <c r="LII91" s="52"/>
      <c r="LIJ91" s="52"/>
      <c r="LIK91" s="52"/>
      <c r="LIL91" s="52"/>
      <c r="LIM91" s="52"/>
      <c r="LIN91" s="52"/>
      <c r="LIO91" s="52"/>
      <c r="LIP91" s="52"/>
      <c r="LIQ91" s="52"/>
      <c r="LIR91" s="52"/>
      <c r="LIS91" s="52"/>
      <c r="LIT91" s="52"/>
      <c r="LIU91" s="52"/>
      <c r="LIV91" s="52"/>
      <c r="LIW91" s="52"/>
      <c r="LIX91" s="52"/>
      <c r="LIY91" s="52"/>
      <c r="LIZ91" s="52"/>
      <c r="LJA91" s="52"/>
      <c r="LJB91" s="52"/>
      <c r="LJC91" s="52"/>
      <c r="LJD91" s="52"/>
      <c r="LJE91" s="52"/>
      <c r="LJF91" s="52"/>
      <c r="LJG91" s="52"/>
      <c r="LJH91" s="52"/>
      <c r="LJI91" s="52"/>
      <c r="LJJ91" s="52"/>
      <c r="LJK91" s="52"/>
      <c r="LJL91" s="52"/>
      <c r="LJM91" s="52"/>
      <c r="LJN91" s="52"/>
      <c r="LJO91" s="52"/>
      <c r="LJP91" s="52"/>
      <c r="LJQ91" s="52"/>
      <c r="LJR91" s="52"/>
      <c r="LJS91" s="52"/>
      <c r="LJT91" s="52"/>
      <c r="LJU91" s="52"/>
      <c r="LJV91" s="52"/>
      <c r="LJW91" s="52"/>
      <c r="LJX91" s="52"/>
      <c r="LJY91" s="52"/>
      <c r="LJZ91" s="52"/>
      <c r="LKA91" s="52"/>
      <c r="LKB91" s="52"/>
      <c r="LKC91" s="52"/>
      <c r="LKD91" s="52"/>
      <c r="LKE91" s="52"/>
      <c r="LKF91" s="52"/>
      <c r="LKG91" s="52"/>
      <c r="LKH91" s="52"/>
      <c r="LKI91" s="52"/>
      <c r="LKJ91" s="52"/>
      <c r="LKK91" s="52"/>
      <c r="LKL91" s="52"/>
      <c r="LKM91" s="52"/>
      <c r="LKN91" s="52"/>
      <c r="LKO91" s="52"/>
      <c r="LKP91" s="52"/>
      <c r="LKQ91" s="52"/>
      <c r="LKR91" s="52"/>
      <c r="LKS91" s="52"/>
      <c r="LKT91" s="52"/>
      <c r="LKU91" s="52"/>
      <c r="LKV91" s="52"/>
      <c r="LKW91" s="52"/>
      <c r="LKX91" s="52"/>
      <c r="LKY91" s="52"/>
      <c r="LKZ91" s="52"/>
      <c r="LLA91" s="52"/>
      <c r="LLB91" s="52"/>
      <c r="LLC91" s="52"/>
      <c r="LLD91" s="52"/>
      <c r="LLE91" s="52"/>
      <c r="LLF91" s="52"/>
      <c r="LLG91" s="52"/>
      <c r="LLH91" s="52"/>
      <c r="LLI91" s="52"/>
      <c r="LLJ91" s="52"/>
      <c r="LLK91" s="52"/>
      <c r="LLL91" s="52"/>
      <c r="LLM91" s="52"/>
      <c r="LLN91" s="52"/>
      <c r="LLO91" s="52"/>
      <c r="LLP91" s="52"/>
      <c r="LLQ91" s="52"/>
      <c r="LLR91" s="52"/>
      <c r="LLS91" s="52"/>
      <c r="LLT91" s="52"/>
      <c r="LLU91" s="52"/>
      <c r="LLV91" s="52"/>
      <c r="LLW91" s="52"/>
      <c r="LLX91" s="52"/>
      <c r="LLY91" s="52"/>
      <c r="LLZ91" s="52"/>
      <c r="LMA91" s="52"/>
      <c r="LMB91" s="52"/>
      <c r="LMC91" s="52"/>
      <c r="LMD91" s="52"/>
      <c r="LME91" s="52"/>
      <c r="LMF91" s="52"/>
      <c r="LMG91" s="52"/>
      <c r="LMH91" s="52"/>
      <c r="LMI91" s="52"/>
      <c r="LMJ91" s="52"/>
      <c r="LMK91" s="52"/>
      <c r="LML91" s="52"/>
      <c r="LMM91" s="52"/>
      <c r="LMN91" s="52"/>
      <c r="LMO91" s="52"/>
      <c r="LMP91" s="52"/>
      <c r="LMQ91" s="52"/>
      <c r="LMR91" s="52"/>
      <c r="LMS91" s="52"/>
      <c r="LMT91" s="52"/>
      <c r="LMU91" s="52"/>
      <c r="LMV91" s="52"/>
      <c r="LMW91" s="52"/>
      <c r="LMX91" s="52"/>
      <c r="LMY91" s="52"/>
      <c r="LMZ91" s="52"/>
      <c r="LNA91" s="52"/>
      <c r="LNB91" s="52"/>
      <c r="LNC91" s="52"/>
      <c r="LND91" s="52"/>
      <c r="LNE91" s="52"/>
      <c r="LNF91" s="52"/>
      <c r="LNG91" s="52"/>
      <c r="LNH91" s="52"/>
      <c r="LNI91" s="52"/>
      <c r="LNJ91" s="52"/>
      <c r="LNK91" s="52"/>
      <c r="LNL91" s="52"/>
      <c r="LNM91" s="52"/>
      <c r="LNN91" s="52"/>
      <c r="LNO91" s="52"/>
      <c r="LNP91" s="52"/>
      <c r="LNQ91" s="52"/>
      <c r="LNR91" s="52"/>
      <c r="LNS91" s="52"/>
      <c r="LNT91" s="52"/>
      <c r="LNU91" s="52"/>
      <c r="LNV91" s="52"/>
      <c r="LNW91" s="52"/>
      <c r="LNX91" s="52"/>
      <c r="LNY91" s="52"/>
      <c r="LNZ91" s="52"/>
      <c r="LOA91" s="52"/>
      <c r="LOB91" s="52"/>
      <c r="LOC91" s="52"/>
      <c r="LOD91" s="52"/>
      <c r="LOE91" s="52"/>
      <c r="LOF91" s="52"/>
      <c r="LOG91" s="52"/>
      <c r="LOH91" s="52"/>
      <c r="LOI91" s="52"/>
      <c r="LOJ91" s="52"/>
      <c r="LOK91" s="52"/>
      <c r="LOL91" s="52"/>
      <c r="LOM91" s="52"/>
      <c r="LON91" s="52"/>
      <c r="LOO91" s="52"/>
      <c r="LOP91" s="52"/>
      <c r="LOQ91" s="52"/>
      <c r="LOR91" s="52"/>
      <c r="LOS91" s="52"/>
      <c r="LOT91" s="52"/>
      <c r="LOU91" s="52"/>
      <c r="LOV91" s="52"/>
      <c r="LOW91" s="52"/>
      <c r="LOX91" s="52"/>
      <c r="LOY91" s="52"/>
      <c r="LOZ91" s="52"/>
      <c r="LPA91" s="52"/>
      <c r="LPB91" s="52"/>
      <c r="LPC91" s="52"/>
      <c r="LPD91" s="52"/>
      <c r="LPE91" s="52"/>
      <c r="LPF91" s="52"/>
      <c r="LPG91" s="52"/>
      <c r="LPH91" s="52"/>
      <c r="LPI91" s="52"/>
      <c r="LPJ91" s="52"/>
      <c r="LPK91" s="52"/>
      <c r="LPL91" s="52"/>
      <c r="LPM91" s="52"/>
      <c r="LPN91" s="52"/>
      <c r="LPO91" s="52"/>
      <c r="LPP91" s="52"/>
      <c r="LPQ91" s="52"/>
      <c r="LPR91" s="52"/>
      <c r="LPS91" s="52"/>
      <c r="LPT91" s="52"/>
      <c r="LPU91" s="52"/>
      <c r="LPV91" s="52"/>
      <c r="LPW91" s="52"/>
      <c r="LPX91" s="52"/>
      <c r="LPY91" s="52"/>
      <c r="LPZ91" s="52"/>
      <c r="LQA91" s="52"/>
      <c r="LQB91" s="52"/>
      <c r="LQC91" s="52"/>
      <c r="LQD91" s="52"/>
      <c r="LQE91" s="52"/>
      <c r="LQF91" s="52"/>
      <c r="LQG91" s="52"/>
      <c r="LQH91" s="52"/>
      <c r="LQI91" s="52"/>
      <c r="LQJ91" s="52"/>
      <c r="LQK91" s="52"/>
      <c r="LQL91" s="52"/>
      <c r="LQM91" s="52"/>
      <c r="LQN91" s="52"/>
      <c r="LQO91" s="52"/>
      <c r="LQP91" s="52"/>
      <c r="LQQ91" s="52"/>
      <c r="LQR91" s="52"/>
      <c r="LQS91" s="52"/>
      <c r="LQT91" s="52"/>
      <c r="LQU91" s="52"/>
      <c r="LQV91" s="52"/>
      <c r="LQW91" s="52"/>
      <c r="LQX91" s="52"/>
      <c r="LQY91" s="52"/>
      <c r="LQZ91" s="52"/>
      <c r="LRA91" s="52"/>
      <c r="LRB91" s="52"/>
      <c r="LRC91" s="52"/>
      <c r="LRD91" s="52"/>
      <c r="LRE91" s="52"/>
      <c r="LRF91" s="52"/>
      <c r="LRG91" s="52"/>
      <c r="LRH91" s="52"/>
      <c r="LRI91" s="52"/>
      <c r="LRJ91" s="52"/>
      <c r="LRK91" s="52"/>
      <c r="LRL91" s="52"/>
      <c r="LRM91" s="52"/>
      <c r="LRN91" s="52"/>
      <c r="LRO91" s="52"/>
      <c r="LRP91" s="52"/>
      <c r="LRQ91" s="52"/>
      <c r="LRR91" s="52"/>
      <c r="LRS91" s="52"/>
      <c r="LRT91" s="52"/>
      <c r="LRU91" s="52"/>
      <c r="LRV91" s="52"/>
      <c r="LRW91" s="52"/>
      <c r="LRX91" s="52"/>
      <c r="LRY91" s="52"/>
      <c r="LRZ91" s="52"/>
      <c r="LSA91" s="52"/>
      <c r="LSB91" s="52"/>
      <c r="LSC91" s="52"/>
      <c r="LSD91" s="52"/>
      <c r="LSE91" s="52"/>
      <c r="LSF91" s="52"/>
      <c r="LSG91" s="52"/>
      <c r="LSH91" s="52"/>
      <c r="LSI91" s="52"/>
      <c r="LSJ91" s="52"/>
      <c r="LSK91" s="52"/>
      <c r="LSL91" s="52"/>
      <c r="LSM91" s="52"/>
      <c r="LSN91" s="52"/>
      <c r="LSO91" s="52"/>
      <c r="LSP91" s="52"/>
      <c r="LSQ91" s="52"/>
      <c r="LSR91" s="52"/>
      <c r="LSS91" s="52"/>
      <c r="LST91" s="52"/>
      <c r="LSU91" s="52"/>
      <c r="LSV91" s="52"/>
      <c r="LSW91" s="52"/>
      <c r="LSX91" s="52"/>
      <c r="LSY91" s="52"/>
      <c r="LSZ91" s="52"/>
      <c r="LTA91" s="52"/>
      <c r="LTB91" s="52"/>
      <c r="LTC91" s="52"/>
      <c r="LTD91" s="52"/>
      <c r="LTE91" s="52"/>
      <c r="LTF91" s="52"/>
      <c r="LTG91" s="52"/>
      <c r="LTH91" s="52"/>
      <c r="LTI91" s="52"/>
      <c r="LTJ91" s="52"/>
      <c r="LTK91" s="52"/>
      <c r="LTL91" s="52"/>
      <c r="LTM91" s="52"/>
      <c r="LTN91" s="52"/>
      <c r="LTO91" s="52"/>
      <c r="LTP91" s="52"/>
      <c r="LTQ91" s="52"/>
      <c r="LTR91" s="52"/>
      <c r="LTS91" s="52"/>
      <c r="LTT91" s="52"/>
      <c r="LTU91" s="52"/>
      <c r="LTV91" s="52"/>
      <c r="LTW91" s="52"/>
      <c r="LTX91" s="52"/>
      <c r="LTY91" s="52"/>
      <c r="LTZ91" s="52"/>
      <c r="LUA91" s="52"/>
      <c r="LUB91" s="52"/>
      <c r="LUC91" s="52"/>
      <c r="LUD91" s="52"/>
      <c r="LUE91" s="52"/>
      <c r="LUF91" s="52"/>
      <c r="LUG91" s="52"/>
      <c r="LUH91" s="52"/>
      <c r="LUI91" s="52"/>
      <c r="LUJ91" s="52"/>
      <c r="LUK91" s="52"/>
      <c r="LUL91" s="52"/>
      <c r="LUM91" s="52"/>
      <c r="LUN91" s="52"/>
      <c r="LUO91" s="52"/>
      <c r="LUP91" s="52"/>
      <c r="LUQ91" s="52"/>
      <c r="LUR91" s="52"/>
      <c r="LUS91" s="52"/>
      <c r="LUT91" s="52"/>
      <c r="LUU91" s="52"/>
      <c r="LUV91" s="52"/>
      <c r="LUW91" s="52"/>
      <c r="LUX91" s="52"/>
      <c r="LUY91" s="52"/>
      <c r="LUZ91" s="52"/>
      <c r="LVA91" s="52"/>
      <c r="LVB91" s="52"/>
      <c r="LVC91" s="52"/>
      <c r="LVD91" s="52"/>
      <c r="LVE91" s="52"/>
      <c r="LVF91" s="52"/>
      <c r="LVG91" s="52"/>
      <c r="LVH91" s="52"/>
      <c r="LVI91" s="52"/>
      <c r="LVJ91" s="52"/>
      <c r="LVK91" s="52"/>
      <c r="LVL91" s="52"/>
      <c r="LVM91" s="52"/>
      <c r="LVN91" s="52"/>
      <c r="LVO91" s="52"/>
      <c r="LVP91" s="52"/>
      <c r="LVQ91" s="52"/>
      <c r="LVR91" s="52"/>
      <c r="LVS91" s="52"/>
      <c r="LVT91" s="52"/>
      <c r="LVU91" s="52"/>
      <c r="LVV91" s="52"/>
      <c r="LVW91" s="52"/>
      <c r="LVX91" s="52"/>
      <c r="LVY91" s="52"/>
      <c r="LVZ91" s="52"/>
      <c r="LWA91" s="52"/>
      <c r="LWB91" s="52"/>
      <c r="LWC91" s="52"/>
      <c r="LWD91" s="52"/>
      <c r="LWE91" s="52"/>
      <c r="LWF91" s="52"/>
      <c r="LWG91" s="52"/>
      <c r="LWH91" s="52"/>
      <c r="LWI91" s="52"/>
      <c r="LWJ91" s="52"/>
      <c r="LWK91" s="52"/>
      <c r="LWL91" s="52"/>
      <c r="LWM91" s="52"/>
      <c r="LWN91" s="52"/>
      <c r="LWO91" s="52"/>
      <c r="LWP91" s="52"/>
      <c r="LWQ91" s="52"/>
      <c r="LWR91" s="52"/>
      <c r="LWS91" s="52"/>
      <c r="LWT91" s="52"/>
      <c r="LWU91" s="52"/>
      <c r="LWV91" s="52"/>
      <c r="LWW91" s="52"/>
      <c r="LWX91" s="52"/>
      <c r="LWY91" s="52"/>
      <c r="LWZ91" s="52"/>
      <c r="LXA91" s="52"/>
      <c r="LXB91" s="52"/>
      <c r="LXC91" s="52"/>
      <c r="LXD91" s="52"/>
      <c r="LXE91" s="52"/>
      <c r="LXF91" s="52"/>
      <c r="LXG91" s="52"/>
      <c r="LXH91" s="52"/>
      <c r="LXI91" s="52"/>
      <c r="LXJ91" s="52"/>
      <c r="LXK91" s="52"/>
      <c r="LXL91" s="52"/>
      <c r="LXM91" s="52"/>
      <c r="LXN91" s="52"/>
      <c r="LXO91" s="52"/>
      <c r="LXP91" s="52"/>
      <c r="LXQ91" s="52"/>
      <c r="LXR91" s="52"/>
      <c r="LXS91" s="52"/>
      <c r="LXT91" s="52"/>
      <c r="LXU91" s="52"/>
      <c r="LXV91" s="52"/>
      <c r="LXW91" s="52"/>
      <c r="LXX91" s="52"/>
      <c r="LXY91" s="52"/>
      <c r="LXZ91" s="52"/>
      <c r="LYA91" s="52"/>
      <c r="LYB91" s="52"/>
      <c r="LYC91" s="52"/>
      <c r="LYD91" s="52"/>
      <c r="LYE91" s="52"/>
      <c r="LYF91" s="52"/>
      <c r="LYG91" s="52"/>
      <c r="LYH91" s="52"/>
      <c r="LYI91" s="52"/>
      <c r="LYJ91" s="52"/>
      <c r="LYK91" s="52"/>
      <c r="LYL91" s="52"/>
      <c r="LYM91" s="52"/>
      <c r="LYN91" s="52"/>
      <c r="LYO91" s="52"/>
      <c r="LYP91" s="52"/>
      <c r="LYQ91" s="52"/>
      <c r="LYR91" s="52"/>
      <c r="LYS91" s="52"/>
      <c r="LYT91" s="52"/>
      <c r="LYU91" s="52"/>
      <c r="LYV91" s="52"/>
      <c r="LYW91" s="52"/>
      <c r="LYX91" s="52"/>
      <c r="LYY91" s="52"/>
      <c r="LYZ91" s="52"/>
      <c r="LZA91" s="52"/>
      <c r="LZB91" s="52"/>
      <c r="LZC91" s="52"/>
      <c r="LZD91" s="52"/>
      <c r="LZE91" s="52"/>
      <c r="LZF91" s="52"/>
      <c r="LZG91" s="52"/>
      <c r="LZH91" s="52"/>
      <c r="LZI91" s="52"/>
      <c r="LZJ91" s="52"/>
      <c r="LZK91" s="52"/>
      <c r="LZL91" s="52"/>
      <c r="LZM91" s="52"/>
      <c r="LZN91" s="52"/>
      <c r="LZO91" s="52"/>
      <c r="LZP91" s="52"/>
      <c r="LZQ91" s="52"/>
      <c r="LZR91" s="52"/>
      <c r="LZS91" s="52"/>
      <c r="LZT91" s="52"/>
      <c r="LZU91" s="52"/>
      <c r="LZV91" s="52"/>
      <c r="LZW91" s="52"/>
      <c r="LZX91" s="52"/>
      <c r="LZY91" s="52"/>
      <c r="LZZ91" s="52"/>
      <c r="MAA91" s="52"/>
      <c r="MAB91" s="52"/>
      <c r="MAC91" s="52"/>
      <c r="MAD91" s="52"/>
      <c r="MAE91" s="52"/>
      <c r="MAF91" s="52"/>
      <c r="MAG91" s="52"/>
      <c r="MAH91" s="52"/>
      <c r="MAI91" s="52"/>
      <c r="MAJ91" s="52"/>
      <c r="MAK91" s="52"/>
      <c r="MAL91" s="52"/>
      <c r="MAM91" s="52"/>
      <c r="MAN91" s="52"/>
      <c r="MAO91" s="52"/>
      <c r="MAP91" s="52"/>
      <c r="MAQ91" s="52"/>
      <c r="MAR91" s="52"/>
      <c r="MAS91" s="52"/>
      <c r="MAT91" s="52"/>
      <c r="MAU91" s="52"/>
      <c r="MAV91" s="52"/>
      <c r="MAW91" s="52"/>
      <c r="MAX91" s="52"/>
      <c r="MAY91" s="52"/>
      <c r="MAZ91" s="52"/>
      <c r="MBA91" s="52"/>
      <c r="MBB91" s="52"/>
      <c r="MBC91" s="52"/>
      <c r="MBD91" s="52"/>
      <c r="MBE91" s="52"/>
      <c r="MBF91" s="52"/>
      <c r="MBG91" s="52"/>
      <c r="MBH91" s="52"/>
      <c r="MBI91" s="52"/>
      <c r="MBJ91" s="52"/>
      <c r="MBK91" s="52"/>
      <c r="MBL91" s="52"/>
      <c r="MBM91" s="52"/>
      <c r="MBN91" s="52"/>
      <c r="MBO91" s="52"/>
      <c r="MBP91" s="52"/>
      <c r="MBQ91" s="52"/>
      <c r="MBR91" s="52"/>
      <c r="MBS91" s="52"/>
      <c r="MBT91" s="52"/>
      <c r="MBU91" s="52"/>
      <c r="MBV91" s="52"/>
      <c r="MBW91" s="52"/>
      <c r="MBX91" s="52"/>
      <c r="MBY91" s="52"/>
      <c r="MBZ91" s="52"/>
      <c r="MCA91" s="52"/>
      <c r="MCB91" s="52"/>
      <c r="MCC91" s="52"/>
      <c r="MCD91" s="52"/>
      <c r="MCE91" s="52"/>
      <c r="MCF91" s="52"/>
      <c r="MCG91" s="52"/>
      <c r="MCH91" s="52"/>
      <c r="MCI91" s="52"/>
      <c r="MCJ91" s="52"/>
      <c r="MCK91" s="52"/>
      <c r="MCL91" s="52"/>
      <c r="MCM91" s="52"/>
      <c r="MCN91" s="52"/>
      <c r="MCO91" s="52"/>
      <c r="MCP91" s="52"/>
      <c r="MCQ91" s="52"/>
      <c r="MCR91" s="52"/>
      <c r="MCS91" s="52"/>
      <c r="MCT91" s="52"/>
      <c r="MCU91" s="52"/>
      <c r="MCV91" s="52"/>
      <c r="MCW91" s="52"/>
      <c r="MCX91" s="52"/>
      <c r="MCY91" s="52"/>
      <c r="MCZ91" s="52"/>
      <c r="MDA91" s="52"/>
      <c r="MDB91" s="52"/>
      <c r="MDC91" s="52"/>
      <c r="MDD91" s="52"/>
      <c r="MDE91" s="52"/>
      <c r="MDF91" s="52"/>
      <c r="MDG91" s="52"/>
      <c r="MDH91" s="52"/>
      <c r="MDI91" s="52"/>
      <c r="MDJ91" s="52"/>
      <c r="MDK91" s="52"/>
      <c r="MDL91" s="52"/>
      <c r="MDM91" s="52"/>
      <c r="MDN91" s="52"/>
      <c r="MDO91" s="52"/>
      <c r="MDP91" s="52"/>
      <c r="MDQ91" s="52"/>
      <c r="MDR91" s="52"/>
      <c r="MDS91" s="52"/>
      <c r="MDT91" s="52"/>
      <c r="MDU91" s="52"/>
      <c r="MDV91" s="52"/>
      <c r="MDW91" s="52"/>
      <c r="MDX91" s="52"/>
      <c r="MDY91" s="52"/>
      <c r="MDZ91" s="52"/>
      <c r="MEA91" s="52"/>
      <c r="MEB91" s="52"/>
      <c r="MEC91" s="52"/>
      <c r="MED91" s="52"/>
      <c r="MEE91" s="52"/>
      <c r="MEF91" s="52"/>
      <c r="MEG91" s="52"/>
      <c r="MEH91" s="52"/>
      <c r="MEI91" s="52"/>
      <c r="MEJ91" s="52"/>
      <c r="MEK91" s="52"/>
      <c r="MEL91" s="52"/>
      <c r="MEM91" s="52"/>
      <c r="MEN91" s="52"/>
      <c r="MEO91" s="52"/>
      <c r="MEP91" s="52"/>
      <c r="MEQ91" s="52"/>
      <c r="MER91" s="52"/>
      <c r="MES91" s="52"/>
      <c r="MET91" s="52"/>
      <c r="MEU91" s="52"/>
      <c r="MEV91" s="52"/>
      <c r="MEW91" s="52"/>
      <c r="MEX91" s="52"/>
      <c r="MEY91" s="52"/>
      <c r="MEZ91" s="52"/>
      <c r="MFA91" s="52"/>
      <c r="MFB91" s="52"/>
      <c r="MFC91" s="52"/>
      <c r="MFD91" s="52"/>
      <c r="MFE91" s="52"/>
      <c r="MFF91" s="52"/>
      <c r="MFG91" s="52"/>
      <c r="MFH91" s="52"/>
      <c r="MFI91" s="52"/>
      <c r="MFJ91" s="52"/>
      <c r="MFK91" s="52"/>
      <c r="MFL91" s="52"/>
      <c r="MFM91" s="52"/>
      <c r="MFN91" s="52"/>
      <c r="MFO91" s="52"/>
      <c r="MFP91" s="52"/>
      <c r="MFQ91" s="52"/>
      <c r="MFR91" s="52"/>
      <c r="MFS91" s="52"/>
      <c r="MFT91" s="52"/>
      <c r="MFU91" s="52"/>
      <c r="MFV91" s="52"/>
      <c r="MFW91" s="52"/>
      <c r="MFX91" s="52"/>
      <c r="MFY91" s="52"/>
      <c r="MFZ91" s="52"/>
      <c r="MGA91" s="52"/>
      <c r="MGB91" s="52"/>
      <c r="MGC91" s="52"/>
      <c r="MGD91" s="52"/>
      <c r="MGE91" s="52"/>
      <c r="MGF91" s="52"/>
      <c r="MGG91" s="52"/>
      <c r="MGH91" s="52"/>
      <c r="MGI91" s="52"/>
      <c r="MGJ91" s="52"/>
      <c r="MGK91" s="52"/>
      <c r="MGL91" s="52"/>
      <c r="MGM91" s="52"/>
      <c r="MGN91" s="52"/>
      <c r="MGO91" s="52"/>
      <c r="MGP91" s="52"/>
      <c r="MGQ91" s="52"/>
      <c r="MGR91" s="52"/>
      <c r="MGS91" s="52"/>
      <c r="MGT91" s="52"/>
      <c r="MGU91" s="52"/>
      <c r="MGV91" s="52"/>
      <c r="MGW91" s="52"/>
      <c r="MGX91" s="52"/>
      <c r="MGY91" s="52"/>
      <c r="MGZ91" s="52"/>
      <c r="MHA91" s="52"/>
      <c r="MHB91" s="52"/>
      <c r="MHC91" s="52"/>
      <c r="MHD91" s="52"/>
      <c r="MHE91" s="52"/>
      <c r="MHF91" s="52"/>
      <c r="MHG91" s="52"/>
      <c r="MHH91" s="52"/>
      <c r="MHI91" s="52"/>
      <c r="MHJ91" s="52"/>
      <c r="MHK91" s="52"/>
      <c r="MHL91" s="52"/>
      <c r="MHM91" s="52"/>
      <c r="MHN91" s="52"/>
      <c r="MHO91" s="52"/>
      <c r="MHP91" s="52"/>
      <c r="MHQ91" s="52"/>
      <c r="MHR91" s="52"/>
      <c r="MHS91" s="52"/>
      <c r="MHT91" s="52"/>
      <c r="MHU91" s="52"/>
      <c r="MHV91" s="52"/>
      <c r="MHW91" s="52"/>
      <c r="MHX91" s="52"/>
      <c r="MHY91" s="52"/>
      <c r="MHZ91" s="52"/>
      <c r="MIA91" s="52"/>
      <c r="MIB91" s="52"/>
      <c r="MIC91" s="52"/>
      <c r="MID91" s="52"/>
      <c r="MIE91" s="52"/>
      <c r="MIF91" s="52"/>
      <c r="MIG91" s="52"/>
      <c r="MIH91" s="52"/>
      <c r="MII91" s="52"/>
      <c r="MIJ91" s="52"/>
      <c r="MIK91" s="52"/>
      <c r="MIL91" s="52"/>
      <c r="MIM91" s="52"/>
      <c r="MIN91" s="52"/>
      <c r="MIO91" s="52"/>
      <c r="MIP91" s="52"/>
      <c r="MIQ91" s="52"/>
      <c r="MIR91" s="52"/>
      <c r="MIS91" s="52"/>
      <c r="MIT91" s="52"/>
      <c r="MIU91" s="52"/>
      <c r="MIV91" s="52"/>
      <c r="MIW91" s="52"/>
      <c r="MIX91" s="52"/>
      <c r="MIY91" s="52"/>
      <c r="MIZ91" s="52"/>
      <c r="MJA91" s="52"/>
      <c r="MJB91" s="52"/>
      <c r="MJC91" s="52"/>
      <c r="MJD91" s="52"/>
      <c r="MJE91" s="52"/>
      <c r="MJF91" s="52"/>
      <c r="MJG91" s="52"/>
      <c r="MJH91" s="52"/>
      <c r="MJI91" s="52"/>
      <c r="MJJ91" s="52"/>
      <c r="MJK91" s="52"/>
      <c r="MJL91" s="52"/>
      <c r="MJM91" s="52"/>
      <c r="MJN91" s="52"/>
      <c r="MJO91" s="52"/>
      <c r="MJP91" s="52"/>
      <c r="MJQ91" s="52"/>
      <c r="MJR91" s="52"/>
      <c r="MJS91" s="52"/>
      <c r="MJT91" s="52"/>
      <c r="MJU91" s="52"/>
      <c r="MJV91" s="52"/>
      <c r="MJW91" s="52"/>
      <c r="MJX91" s="52"/>
      <c r="MJY91" s="52"/>
      <c r="MJZ91" s="52"/>
      <c r="MKA91" s="52"/>
      <c r="MKB91" s="52"/>
      <c r="MKC91" s="52"/>
      <c r="MKD91" s="52"/>
      <c r="MKE91" s="52"/>
      <c r="MKF91" s="52"/>
      <c r="MKG91" s="52"/>
      <c r="MKH91" s="52"/>
      <c r="MKI91" s="52"/>
      <c r="MKJ91" s="52"/>
      <c r="MKK91" s="52"/>
      <c r="MKL91" s="52"/>
      <c r="MKM91" s="52"/>
      <c r="MKN91" s="52"/>
      <c r="MKO91" s="52"/>
      <c r="MKP91" s="52"/>
      <c r="MKQ91" s="52"/>
      <c r="MKR91" s="52"/>
      <c r="MKS91" s="52"/>
      <c r="MKT91" s="52"/>
      <c r="MKU91" s="52"/>
      <c r="MKV91" s="52"/>
      <c r="MKW91" s="52"/>
      <c r="MKX91" s="52"/>
      <c r="MKY91" s="52"/>
      <c r="MKZ91" s="52"/>
      <c r="MLA91" s="52"/>
      <c r="MLB91" s="52"/>
      <c r="MLC91" s="52"/>
      <c r="MLD91" s="52"/>
      <c r="MLE91" s="52"/>
      <c r="MLF91" s="52"/>
      <c r="MLG91" s="52"/>
      <c r="MLH91" s="52"/>
      <c r="MLI91" s="52"/>
      <c r="MLJ91" s="52"/>
      <c r="MLK91" s="52"/>
      <c r="MLL91" s="52"/>
      <c r="MLM91" s="52"/>
      <c r="MLN91" s="52"/>
      <c r="MLO91" s="52"/>
      <c r="MLP91" s="52"/>
      <c r="MLQ91" s="52"/>
      <c r="MLR91" s="52"/>
      <c r="MLS91" s="52"/>
      <c r="MLT91" s="52"/>
      <c r="MLU91" s="52"/>
      <c r="MLV91" s="52"/>
      <c r="MLW91" s="52"/>
      <c r="MLX91" s="52"/>
      <c r="MLY91" s="52"/>
      <c r="MLZ91" s="52"/>
      <c r="MMA91" s="52"/>
      <c r="MMB91" s="52"/>
      <c r="MMC91" s="52"/>
      <c r="MMD91" s="52"/>
      <c r="MME91" s="52"/>
      <c r="MMF91" s="52"/>
      <c r="MMG91" s="52"/>
      <c r="MMH91" s="52"/>
      <c r="MMI91" s="52"/>
      <c r="MMJ91" s="52"/>
      <c r="MMK91" s="52"/>
      <c r="MML91" s="52"/>
      <c r="MMM91" s="52"/>
      <c r="MMN91" s="52"/>
      <c r="MMO91" s="52"/>
      <c r="MMP91" s="52"/>
      <c r="MMQ91" s="52"/>
      <c r="MMR91" s="52"/>
      <c r="MMS91" s="52"/>
      <c r="MMT91" s="52"/>
      <c r="MMU91" s="52"/>
      <c r="MMV91" s="52"/>
      <c r="MMW91" s="52"/>
      <c r="MMX91" s="52"/>
      <c r="MMY91" s="52"/>
      <c r="MMZ91" s="52"/>
      <c r="MNA91" s="52"/>
      <c r="MNB91" s="52"/>
      <c r="MNC91" s="52"/>
      <c r="MND91" s="52"/>
      <c r="MNE91" s="52"/>
      <c r="MNF91" s="52"/>
      <c r="MNG91" s="52"/>
      <c r="MNH91" s="52"/>
      <c r="MNI91" s="52"/>
      <c r="MNJ91" s="52"/>
      <c r="MNK91" s="52"/>
      <c r="MNL91" s="52"/>
      <c r="MNM91" s="52"/>
      <c r="MNN91" s="52"/>
      <c r="MNO91" s="52"/>
      <c r="MNP91" s="52"/>
      <c r="MNQ91" s="52"/>
      <c r="MNR91" s="52"/>
      <c r="MNS91" s="52"/>
      <c r="MNT91" s="52"/>
      <c r="MNU91" s="52"/>
      <c r="MNV91" s="52"/>
      <c r="MNW91" s="52"/>
      <c r="MNX91" s="52"/>
      <c r="MNY91" s="52"/>
      <c r="MNZ91" s="52"/>
      <c r="MOA91" s="52"/>
      <c r="MOB91" s="52"/>
      <c r="MOC91" s="52"/>
      <c r="MOD91" s="52"/>
      <c r="MOE91" s="52"/>
      <c r="MOF91" s="52"/>
      <c r="MOG91" s="52"/>
      <c r="MOH91" s="52"/>
      <c r="MOI91" s="52"/>
      <c r="MOJ91" s="52"/>
      <c r="MOK91" s="52"/>
      <c r="MOL91" s="52"/>
      <c r="MOM91" s="52"/>
      <c r="MON91" s="52"/>
      <c r="MOO91" s="52"/>
      <c r="MOP91" s="52"/>
      <c r="MOQ91" s="52"/>
      <c r="MOR91" s="52"/>
      <c r="MOS91" s="52"/>
      <c r="MOT91" s="52"/>
      <c r="MOU91" s="52"/>
      <c r="MOV91" s="52"/>
      <c r="MOW91" s="52"/>
      <c r="MOX91" s="52"/>
      <c r="MOY91" s="52"/>
      <c r="MOZ91" s="52"/>
      <c r="MPA91" s="52"/>
      <c r="MPB91" s="52"/>
      <c r="MPC91" s="52"/>
      <c r="MPD91" s="52"/>
      <c r="MPE91" s="52"/>
      <c r="MPF91" s="52"/>
      <c r="MPG91" s="52"/>
      <c r="MPH91" s="52"/>
      <c r="MPI91" s="52"/>
      <c r="MPJ91" s="52"/>
      <c r="MPK91" s="52"/>
      <c r="MPL91" s="52"/>
      <c r="MPM91" s="52"/>
      <c r="MPN91" s="52"/>
      <c r="MPO91" s="52"/>
      <c r="MPP91" s="52"/>
      <c r="MPQ91" s="52"/>
      <c r="MPR91" s="52"/>
      <c r="MPS91" s="52"/>
      <c r="MPT91" s="52"/>
      <c r="MPU91" s="52"/>
      <c r="MPV91" s="52"/>
      <c r="MPW91" s="52"/>
      <c r="MPX91" s="52"/>
      <c r="MPY91" s="52"/>
      <c r="MPZ91" s="52"/>
      <c r="MQA91" s="52"/>
      <c r="MQB91" s="52"/>
      <c r="MQC91" s="52"/>
      <c r="MQD91" s="52"/>
      <c r="MQE91" s="52"/>
      <c r="MQF91" s="52"/>
      <c r="MQG91" s="52"/>
      <c r="MQH91" s="52"/>
      <c r="MQI91" s="52"/>
      <c r="MQJ91" s="52"/>
      <c r="MQK91" s="52"/>
      <c r="MQL91" s="52"/>
      <c r="MQM91" s="52"/>
      <c r="MQN91" s="52"/>
      <c r="MQO91" s="52"/>
      <c r="MQP91" s="52"/>
      <c r="MQQ91" s="52"/>
      <c r="MQR91" s="52"/>
      <c r="MQS91" s="52"/>
      <c r="MQT91" s="52"/>
      <c r="MQU91" s="52"/>
      <c r="MQV91" s="52"/>
      <c r="MQW91" s="52"/>
      <c r="MQX91" s="52"/>
      <c r="MQY91" s="52"/>
      <c r="MQZ91" s="52"/>
      <c r="MRA91" s="52"/>
      <c r="MRB91" s="52"/>
      <c r="MRC91" s="52"/>
      <c r="MRD91" s="52"/>
      <c r="MRE91" s="52"/>
      <c r="MRF91" s="52"/>
      <c r="MRG91" s="52"/>
      <c r="MRH91" s="52"/>
      <c r="MRI91" s="52"/>
      <c r="MRJ91" s="52"/>
      <c r="MRK91" s="52"/>
      <c r="MRL91" s="52"/>
      <c r="MRM91" s="52"/>
      <c r="MRN91" s="52"/>
      <c r="MRO91" s="52"/>
      <c r="MRP91" s="52"/>
      <c r="MRQ91" s="52"/>
      <c r="MRR91" s="52"/>
      <c r="MRS91" s="52"/>
      <c r="MRT91" s="52"/>
      <c r="MRU91" s="52"/>
      <c r="MRV91" s="52"/>
      <c r="MRW91" s="52"/>
      <c r="MRX91" s="52"/>
      <c r="MRY91" s="52"/>
      <c r="MRZ91" s="52"/>
      <c r="MSA91" s="52"/>
      <c r="MSB91" s="52"/>
      <c r="MSC91" s="52"/>
      <c r="MSD91" s="52"/>
      <c r="MSE91" s="52"/>
      <c r="MSF91" s="52"/>
      <c r="MSG91" s="52"/>
      <c r="MSH91" s="52"/>
      <c r="MSI91" s="52"/>
      <c r="MSJ91" s="52"/>
      <c r="MSK91" s="52"/>
      <c r="MSL91" s="52"/>
      <c r="MSM91" s="52"/>
      <c r="MSN91" s="52"/>
      <c r="MSO91" s="52"/>
      <c r="MSP91" s="52"/>
      <c r="MSQ91" s="52"/>
      <c r="MSR91" s="52"/>
      <c r="MSS91" s="52"/>
      <c r="MST91" s="52"/>
      <c r="MSU91" s="52"/>
      <c r="MSV91" s="52"/>
      <c r="MSW91" s="52"/>
      <c r="MSX91" s="52"/>
      <c r="MSY91" s="52"/>
      <c r="MSZ91" s="52"/>
      <c r="MTA91" s="52"/>
      <c r="MTB91" s="52"/>
      <c r="MTC91" s="52"/>
      <c r="MTD91" s="52"/>
      <c r="MTE91" s="52"/>
      <c r="MTF91" s="52"/>
      <c r="MTG91" s="52"/>
      <c r="MTH91" s="52"/>
      <c r="MTI91" s="52"/>
      <c r="MTJ91" s="52"/>
      <c r="MTK91" s="52"/>
      <c r="MTL91" s="52"/>
      <c r="MTM91" s="52"/>
      <c r="MTN91" s="52"/>
      <c r="MTO91" s="52"/>
      <c r="MTP91" s="52"/>
      <c r="MTQ91" s="52"/>
      <c r="MTR91" s="52"/>
      <c r="MTS91" s="52"/>
      <c r="MTT91" s="52"/>
      <c r="MTU91" s="52"/>
      <c r="MTV91" s="52"/>
      <c r="MTW91" s="52"/>
      <c r="MTX91" s="52"/>
      <c r="MTY91" s="52"/>
      <c r="MTZ91" s="52"/>
      <c r="MUA91" s="52"/>
      <c r="MUB91" s="52"/>
      <c r="MUC91" s="52"/>
      <c r="MUD91" s="52"/>
      <c r="MUE91" s="52"/>
      <c r="MUF91" s="52"/>
      <c r="MUG91" s="52"/>
      <c r="MUH91" s="52"/>
      <c r="MUI91" s="52"/>
      <c r="MUJ91" s="52"/>
      <c r="MUK91" s="52"/>
      <c r="MUL91" s="52"/>
      <c r="MUM91" s="52"/>
      <c r="MUN91" s="52"/>
      <c r="MUO91" s="52"/>
      <c r="MUP91" s="52"/>
      <c r="MUQ91" s="52"/>
      <c r="MUR91" s="52"/>
      <c r="MUS91" s="52"/>
      <c r="MUT91" s="52"/>
      <c r="MUU91" s="52"/>
      <c r="MUV91" s="52"/>
      <c r="MUW91" s="52"/>
      <c r="MUX91" s="52"/>
      <c r="MUY91" s="52"/>
      <c r="MUZ91" s="52"/>
      <c r="MVA91" s="52"/>
      <c r="MVB91" s="52"/>
      <c r="MVC91" s="52"/>
      <c r="MVD91" s="52"/>
      <c r="MVE91" s="52"/>
      <c r="MVF91" s="52"/>
      <c r="MVG91" s="52"/>
      <c r="MVH91" s="52"/>
      <c r="MVI91" s="52"/>
      <c r="MVJ91" s="52"/>
      <c r="MVK91" s="52"/>
      <c r="MVL91" s="52"/>
      <c r="MVM91" s="52"/>
      <c r="MVN91" s="52"/>
      <c r="MVO91" s="52"/>
      <c r="MVP91" s="52"/>
      <c r="MVQ91" s="52"/>
      <c r="MVR91" s="52"/>
      <c r="MVS91" s="52"/>
      <c r="MVT91" s="52"/>
      <c r="MVU91" s="52"/>
      <c r="MVV91" s="52"/>
      <c r="MVW91" s="52"/>
      <c r="MVX91" s="52"/>
      <c r="MVY91" s="52"/>
      <c r="MVZ91" s="52"/>
      <c r="MWA91" s="52"/>
      <c r="MWB91" s="52"/>
      <c r="MWC91" s="52"/>
      <c r="MWD91" s="52"/>
      <c r="MWE91" s="52"/>
      <c r="MWF91" s="52"/>
      <c r="MWG91" s="52"/>
      <c r="MWH91" s="52"/>
      <c r="MWI91" s="52"/>
      <c r="MWJ91" s="52"/>
      <c r="MWK91" s="52"/>
      <c r="MWL91" s="52"/>
      <c r="MWM91" s="52"/>
      <c r="MWN91" s="52"/>
      <c r="MWO91" s="52"/>
      <c r="MWP91" s="52"/>
      <c r="MWQ91" s="52"/>
      <c r="MWR91" s="52"/>
      <c r="MWS91" s="52"/>
      <c r="MWT91" s="52"/>
      <c r="MWU91" s="52"/>
      <c r="MWV91" s="52"/>
      <c r="MWW91" s="52"/>
      <c r="MWX91" s="52"/>
      <c r="MWY91" s="52"/>
      <c r="MWZ91" s="52"/>
      <c r="MXA91" s="52"/>
      <c r="MXB91" s="52"/>
      <c r="MXC91" s="52"/>
      <c r="MXD91" s="52"/>
      <c r="MXE91" s="52"/>
      <c r="MXF91" s="52"/>
      <c r="MXG91" s="52"/>
      <c r="MXH91" s="52"/>
      <c r="MXI91" s="52"/>
      <c r="MXJ91" s="52"/>
      <c r="MXK91" s="52"/>
      <c r="MXL91" s="52"/>
      <c r="MXM91" s="52"/>
      <c r="MXN91" s="52"/>
      <c r="MXO91" s="52"/>
      <c r="MXP91" s="52"/>
      <c r="MXQ91" s="52"/>
      <c r="MXR91" s="52"/>
      <c r="MXS91" s="52"/>
      <c r="MXT91" s="52"/>
      <c r="MXU91" s="52"/>
      <c r="MXV91" s="52"/>
      <c r="MXW91" s="52"/>
      <c r="MXX91" s="52"/>
      <c r="MXY91" s="52"/>
      <c r="MXZ91" s="52"/>
      <c r="MYA91" s="52"/>
      <c r="MYB91" s="52"/>
      <c r="MYC91" s="52"/>
      <c r="MYD91" s="52"/>
      <c r="MYE91" s="52"/>
      <c r="MYF91" s="52"/>
      <c r="MYG91" s="52"/>
      <c r="MYH91" s="52"/>
      <c r="MYI91" s="52"/>
      <c r="MYJ91" s="52"/>
      <c r="MYK91" s="52"/>
      <c r="MYL91" s="52"/>
      <c r="MYM91" s="52"/>
      <c r="MYN91" s="52"/>
      <c r="MYO91" s="52"/>
      <c r="MYP91" s="52"/>
      <c r="MYQ91" s="52"/>
      <c r="MYR91" s="52"/>
      <c r="MYS91" s="52"/>
      <c r="MYT91" s="52"/>
      <c r="MYU91" s="52"/>
      <c r="MYV91" s="52"/>
      <c r="MYW91" s="52"/>
      <c r="MYX91" s="52"/>
      <c r="MYY91" s="52"/>
      <c r="MYZ91" s="52"/>
      <c r="MZA91" s="52"/>
      <c r="MZB91" s="52"/>
      <c r="MZC91" s="52"/>
      <c r="MZD91" s="52"/>
      <c r="MZE91" s="52"/>
      <c r="MZF91" s="52"/>
      <c r="MZG91" s="52"/>
      <c r="MZH91" s="52"/>
      <c r="MZI91" s="52"/>
      <c r="MZJ91" s="52"/>
      <c r="MZK91" s="52"/>
      <c r="MZL91" s="52"/>
      <c r="MZM91" s="52"/>
      <c r="MZN91" s="52"/>
      <c r="MZO91" s="52"/>
      <c r="MZP91" s="52"/>
      <c r="MZQ91" s="52"/>
      <c r="MZR91" s="52"/>
      <c r="MZS91" s="52"/>
      <c r="MZT91" s="52"/>
      <c r="MZU91" s="52"/>
      <c r="MZV91" s="52"/>
      <c r="MZW91" s="52"/>
      <c r="MZX91" s="52"/>
      <c r="MZY91" s="52"/>
      <c r="MZZ91" s="52"/>
      <c r="NAA91" s="52"/>
      <c r="NAB91" s="52"/>
      <c r="NAC91" s="52"/>
      <c r="NAD91" s="52"/>
      <c r="NAE91" s="52"/>
      <c r="NAF91" s="52"/>
      <c r="NAG91" s="52"/>
      <c r="NAH91" s="52"/>
      <c r="NAI91" s="52"/>
      <c r="NAJ91" s="52"/>
      <c r="NAK91" s="52"/>
      <c r="NAL91" s="52"/>
      <c r="NAM91" s="52"/>
      <c r="NAN91" s="52"/>
      <c r="NAO91" s="52"/>
      <c r="NAP91" s="52"/>
      <c r="NAQ91" s="52"/>
      <c r="NAR91" s="52"/>
      <c r="NAS91" s="52"/>
      <c r="NAT91" s="52"/>
      <c r="NAU91" s="52"/>
      <c r="NAV91" s="52"/>
      <c r="NAW91" s="52"/>
      <c r="NAX91" s="52"/>
      <c r="NAY91" s="52"/>
      <c r="NAZ91" s="52"/>
      <c r="NBA91" s="52"/>
      <c r="NBB91" s="52"/>
      <c r="NBC91" s="52"/>
      <c r="NBD91" s="52"/>
      <c r="NBE91" s="52"/>
      <c r="NBF91" s="52"/>
      <c r="NBG91" s="52"/>
      <c r="NBH91" s="52"/>
      <c r="NBI91" s="52"/>
      <c r="NBJ91" s="52"/>
      <c r="NBK91" s="52"/>
      <c r="NBL91" s="52"/>
      <c r="NBM91" s="52"/>
      <c r="NBN91" s="52"/>
      <c r="NBO91" s="52"/>
      <c r="NBP91" s="52"/>
      <c r="NBQ91" s="52"/>
      <c r="NBR91" s="52"/>
      <c r="NBS91" s="52"/>
      <c r="NBT91" s="52"/>
      <c r="NBU91" s="52"/>
      <c r="NBV91" s="52"/>
      <c r="NBW91" s="52"/>
      <c r="NBX91" s="52"/>
      <c r="NBY91" s="52"/>
      <c r="NBZ91" s="52"/>
      <c r="NCA91" s="52"/>
      <c r="NCB91" s="52"/>
      <c r="NCC91" s="52"/>
      <c r="NCD91" s="52"/>
      <c r="NCE91" s="52"/>
      <c r="NCF91" s="52"/>
      <c r="NCG91" s="52"/>
      <c r="NCH91" s="52"/>
      <c r="NCI91" s="52"/>
      <c r="NCJ91" s="52"/>
      <c r="NCK91" s="52"/>
      <c r="NCL91" s="52"/>
      <c r="NCM91" s="52"/>
      <c r="NCN91" s="52"/>
      <c r="NCO91" s="52"/>
      <c r="NCP91" s="52"/>
      <c r="NCQ91" s="52"/>
      <c r="NCR91" s="52"/>
      <c r="NCS91" s="52"/>
      <c r="NCT91" s="52"/>
      <c r="NCU91" s="52"/>
      <c r="NCV91" s="52"/>
      <c r="NCW91" s="52"/>
      <c r="NCX91" s="52"/>
      <c r="NCY91" s="52"/>
      <c r="NCZ91" s="52"/>
      <c r="NDA91" s="52"/>
      <c r="NDB91" s="52"/>
      <c r="NDC91" s="52"/>
      <c r="NDD91" s="52"/>
      <c r="NDE91" s="52"/>
      <c r="NDF91" s="52"/>
      <c r="NDG91" s="52"/>
      <c r="NDH91" s="52"/>
      <c r="NDI91" s="52"/>
      <c r="NDJ91" s="52"/>
      <c r="NDK91" s="52"/>
      <c r="NDL91" s="52"/>
      <c r="NDM91" s="52"/>
      <c r="NDN91" s="52"/>
      <c r="NDO91" s="52"/>
      <c r="NDP91" s="52"/>
      <c r="NDQ91" s="52"/>
      <c r="NDR91" s="52"/>
      <c r="NDS91" s="52"/>
      <c r="NDT91" s="52"/>
      <c r="NDU91" s="52"/>
      <c r="NDV91" s="52"/>
      <c r="NDW91" s="52"/>
      <c r="NDX91" s="52"/>
      <c r="NDY91" s="52"/>
      <c r="NDZ91" s="52"/>
      <c r="NEA91" s="52"/>
      <c r="NEB91" s="52"/>
      <c r="NEC91" s="52"/>
      <c r="NED91" s="52"/>
      <c r="NEE91" s="52"/>
      <c r="NEF91" s="52"/>
      <c r="NEG91" s="52"/>
      <c r="NEH91" s="52"/>
      <c r="NEI91" s="52"/>
      <c r="NEJ91" s="52"/>
      <c r="NEK91" s="52"/>
      <c r="NEL91" s="52"/>
      <c r="NEM91" s="52"/>
      <c r="NEN91" s="52"/>
      <c r="NEO91" s="52"/>
      <c r="NEP91" s="52"/>
      <c r="NEQ91" s="52"/>
      <c r="NER91" s="52"/>
      <c r="NES91" s="52"/>
      <c r="NET91" s="52"/>
      <c r="NEU91" s="52"/>
      <c r="NEV91" s="52"/>
      <c r="NEW91" s="52"/>
      <c r="NEX91" s="52"/>
      <c r="NEY91" s="52"/>
      <c r="NEZ91" s="52"/>
      <c r="NFA91" s="52"/>
      <c r="NFB91" s="52"/>
      <c r="NFC91" s="52"/>
      <c r="NFD91" s="52"/>
      <c r="NFE91" s="52"/>
      <c r="NFF91" s="52"/>
      <c r="NFG91" s="52"/>
      <c r="NFH91" s="52"/>
      <c r="NFI91" s="52"/>
      <c r="NFJ91" s="52"/>
      <c r="NFK91" s="52"/>
      <c r="NFL91" s="52"/>
      <c r="NFM91" s="52"/>
      <c r="NFN91" s="52"/>
      <c r="NFO91" s="52"/>
      <c r="NFP91" s="52"/>
      <c r="NFQ91" s="52"/>
      <c r="NFR91" s="52"/>
      <c r="NFS91" s="52"/>
      <c r="NFT91" s="52"/>
      <c r="NFU91" s="52"/>
      <c r="NFV91" s="52"/>
      <c r="NFW91" s="52"/>
      <c r="NFX91" s="52"/>
      <c r="NFY91" s="52"/>
      <c r="NFZ91" s="52"/>
      <c r="NGA91" s="52"/>
      <c r="NGB91" s="52"/>
      <c r="NGC91" s="52"/>
      <c r="NGD91" s="52"/>
      <c r="NGE91" s="52"/>
      <c r="NGF91" s="52"/>
      <c r="NGG91" s="52"/>
      <c r="NGH91" s="52"/>
      <c r="NGI91" s="52"/>
      <c r="NGJ91" s="52"/>
      <c r="NGK91" s="52"/>
      <c r="NGL91" s="52"/>
      <c r="NGM91" s="52"/>
      <c r="NGN91" s="52"/>
      <c r="NGO91" s="52"/>
      <c r="NGP91" s="52"/>
      <c r="NGQ91" s="52"/>
      <c r="NGR91" s="52"/>
      <c r="NGS91" s="52"/>
      <c r="NGT91" s="52"/>
      <c r="NGU91" s="52"/>
      <c r="NGV91" s="52"/>
      <c r="NGW91" s="52"/>
      <c r="NGX91" s="52"/>
      <c r="NGY91" s="52"/>
      <c r="NGZ91" s="52"/>
      <c r="NHA91" s="52"/>
      <c r="NHB91" s="52"/>
      <c r="NHC91" s="52"/>
      <c r="NHD91" s="52"/>
      <c r="NHE91" s="52"/>
      <c r="NHF91" s="52"/>
      <c r="NHG91" s="52"/>
      <c r="NHH91" s="52"/>
      <c r="NHI91" s="52"/>
      <c r="NHJ91" s="52"/>
      <c r="NHK91" s="52"/>
      <c r="NHL91" s="52"/>
      <c r="NHM91" s="52"/>
      <c r="NHN91" s="52"/>
      <c r="NHO91" s="52"/>
      <c r="NHP91" s="52"/>
      <c r="NHQ91" s="52"/>
      <c r="NHR91" s="52"/>
      <c r="NHS91" s="52"/>
      <c r="NHT91" s="52"/>
      <c r="NHU91" s="52"/>
      <c r="NHV91" s="52"/>
      <c r="NHW91" s="52"/>
      <c r="NHX91" s="52"/>
      <c r="NHY91" s="52"/>
      <c r="NHZ91" s="52"/>
      <c r="NIA91" s="52"/>
      <c r="NIB91" s="52"/>
      <c r="NIC91" s="52"/>
      <c r="NID91" s="52"/>
      <c r="NIE91" s="52"/>
      <c r="NIF91" s="52"/>
      <c r="NIG91" s="52"/>
      <c r="NIH91" s="52"/>
      <c r="NII91" s="52"/>
      <c r="NIJ91" s="52"/>
      <c r="NIK91" s="52"/>
      <c r="NIL91" s="52"/>
      <c r="NIM91" s="52"/>
      <c r="NIN91" s="52"/>
      <c r="NIO91" s="52"/>
      <c r="NIP91" s="52"/>
      <c r="NIQ91" s="52"/>
      <c r="NIR91" s="52"/>
      <c r="NIS91" s="52"/>
      <c r="NIT91" s="52"/>
      <c r="NIU91" s="52"/>
      <c r="NIV91" s="52"/>
      <c r="NIW91" s="52"/>
      <c r="NIX91" s="52"/>
      <c r="NIY91" s="52"/>
      <c r="NIZ91" s="52"/>
      <c r="NJA91" s="52"/>
      <c r="NJB91" s="52"/>
      <c r="NJC91" s="52"/>
      <c r="NJD91" s="52"/>
      <c r="NJE91" s="52"/>
      <c r="NJF91" s="52"/>
      <c r="NJG91" s="52"/>
      <c r="NJH91" s="52"/>
      <c r="NJI91" s="52"/>
      <c r="NJJ91" s="52"/>
      <c r="NJK91" s="52"/>
      <c r="NJL91" s="52"/>
      <c r="NJM91" s="52"/>
      <c r="NJN91" s="52"/>
      <c r="NJO91" s="52"/>
      <c r="NJP91" s="52"/>
      <c r="NJQ91" s="52"/>
      <c r="NJR91" s="52"/>
      <c r="NJS91" s="52"/>
      <c r="NJT91" s="52"/>
      <c r="NJU91" s="52"/>
      <c r="NJV91" s="52"/>
      <c r="NJW91" s="52"/>
      <c r="NJX91" s="52"/>
      <c r="NJY91" s="52"/>
      <c r="NJZ91" s="52"/>
      <c r="NKA91" s="52"/>
      <c r="NKB91" s="52"/>
      <c r="NKC91" s="52"/>
      <c r="NKD91" s="52"/>
      <c r="NKE91" s="52"/>
      <c r="NKF91" s="52"/>
      <c r="NKG91" s="52"/>
      <c r="NKH91" s="52"/>
      <c r="NKI91" s="52"/>
      <c r="NKJ91" s="52"/>
      <c r="NKK91" s="52"/>
      <c r="NKL91" s="52"/>
      <c r="NKM91" s="52"/>
      <c r="NKN91" s="52"/>
      <c r="NKO91" s="52"/>
      <c r="NKP91" s="52"/>
      <c r="NKQ91" s="52"/>
      <c r="NKR91" s="52"/>
      <c r="NKS91" s="52"/>
      <c r="NKT91" s="52"/>
      <c r="NKU91" s="52"/>
      <c r="NKV91" s="52"/>
      <c r="NKW91" s="52"/>
      <c r="NKX91" s="52"/>
      <c r="NKY91" s="52"/>
      <c r="NKZ91" s="52"/>
      <c r="NLA91" s="52"/>
      <c r="NLB91" s="52"/>
      <c r="NLC91" s="52"/>
      <c r="NLD91" s="52"/>
      <c r="NLE91" s="52"/>
      <c r="NLF91" s="52"/>
      <c r="NLG91" s="52"/>
      <c r="NLH91" s="52"/>
      <c r="NLI91" s="52"/>
      <c r="NLJ91" s="52"/>
      <c r="NLK91" s="52"/>
      <c r="NLL91" s="52"/>
      <c r="NLM91" s="52"/>
      <c r="NLN91" s="52"/>
      <c r="NLO91" s="52"/>
      <c r="NLP91" s="52"/>
      <c r="NLQ91" s="52"/>
      <c r="NLR91" s="52"/>
      <c r="NLS91" s="52"/>
      <c r="NLT91" s="52"/>
      <c r="NLU91" s="52"/>
      <c r="NLV91" s="52"/>
      <c r="NLW91" s="52"/>
      <c r="NLX91" s="52"/>
      <c r="NLY91" s="52"/>
      <c r="NLZ91" s="52"/>
      <c r="NMA91" s="52"/>
      <c r="NMB91" s="52"/>
      <c r="NMC91" s="52"/>
      <c r="NMD91" s="52"/>
      <c r="NME91" s="52"/>
      <c r="NMF91" s="52"/>
      <c r="NMG91" s="52"/>
      <c r="NMH91" s="52"/>
      <c r="NMI91" s="52"/>
      <c r="NMJ91" s="52"/>
      <c r="NMK91" s="52"/>
      <c r="NML91" s="52"/>
      <c r="NMM91" s="52"/>
      <c r="NMN91" s="52"/>
      <c r="NMO91" s="52"/>
      <c r="NMP91" s="52"/>
      <c r="NMQ91" s="52"/>
      <c r="NMR91" s="52"/>
      <c r="NMS91" s="52"/>
      <c r="NMT91" s="52"/>
      <c r="NMU91" s="52"/>
      <c r="NMV91" s="52"/>
      <c r="NMW91" s="52"/>
      <c r="NMX91" s="52"/>
      <c r="NMY91" s="52"/>
      <c r="NMZ91" s="52"/>
      <c r="NNA91" s="52"/>
      <c r="NNB91" s="52"/>
      <c r="NNC91" s="52"/>
      <c r="NND91" s="52"/>
      <c r="NNE91" s="52"/>
      <c r="NNF91" s="52"/>
      <c r="NNG91" s="52"/>
      <c r="NNH91" s="52"/>
      <c r="NNI91" s="52"/>
      <c r="NNJ91" s="52"/>
      <c r="NNK91" s="52"/>
      <c r="NNL91" s="52"/>
      <c r="NNM91" s="52"/>
      <c r="NNN91" s="52"/>
      <c r="NNO91" s="52"/>
      <c r="NNP91" s="52"/>
      <c r="NNQ91" s="52"/>
      <c r="NNR91" s="52"/>
      <c r="NNS91" s="52"/>
      <c r="NNT91" s="52"/>
      <c r="NNU91" s="52"/>
      <c r="NNV91" s="52"/>
      <c r="NNW91" s="52"/>
      <c r="NNX91" s="52"/>
      <c r="NNY91" s="52"/>
      <c r="NNZ91" s="52"/>
      <c r="NOA91" s="52"/>
      <c r="NOB91" s="52"/>
      <c r="NOC91" s="52"/>
      <c r="NOD91" s="52"/>
      <c r="NOE91" s="52"/>
      <c r="NOF91" s="52"/>
      <c r="NOG91" s="52"/>
      <c r="NOH91" s="52"/>
      <c r="NOI91" s="52"/>
      <c r="NOJ91" s="52"/>
      <c r="NOK91" s="52"/>
      <c r="NOL91" s="52"/>
      <c r="NOM91" s="52"/>
      <c r="NON91" s="52"/>
      <c r="NOO91" s="52"/>
      <c r="NOP91" s="52"/>
      <c r="NOQ91" s="52"/>
      <c r="NOR91" s="52"/>
      <c r="NOS91" s="52"/>
      <c r="NOT91" s="52"/>
      <c r="NOU91" s="52"/>
      <c r="NOV91" s="52"/>
      <c r="NOW91" s="52"/>
      <c r="NOX91" s="52"/>
      <c r="NOY91" s="52"/>
      <c r="NOZ91" s="52"/>
      <c r="NPA91" s="52"/>
      <c r="NPB91" s="52"/>
      <c r="NPC91" s="52"/>
      <c r="NPD91" s="52"/>
      <c r="NPE91" s="52"/>
      <c r="NPF91" s="52"/>
      <c r="NPG91" s="52"/>
      <c r="NPH91" s="52"/>
      <c r="NPI91" s="52"/>
      <c r="NPJ91" s="52"/>
      <c r="NPK91" s="52"/>
      <c r="NPL91" s="52"/>
      <c r="NPM91" s="52"/>
      <c r="NPN91" s="52"/>
      <c r="NPO91" s="52"/>
      <c r="NPP91" s="52"/>
      <c r="NPQ91" s="52"/>
      <c r="NPR91" s="52"/>
      <c r="NPS91" s="52"/>
      <c r="NPT91" s="52"/>
      <c r="NPU91" s="52"/>
      <c r="NPV91" s="52"/>
      <c r="NPW91" s="52"/>
      <c r="NPX91" s="52"/>
      <c r="NPY91" s="52"/>
      <c r="NPZ91" s="52"/>
      <c r="NQA91" s="52"/>
      <c r="NQB91" s="52"/>
      <c r="NQC91" s="52"/>
      <c r="NQD91" s="52"/>
      <c r="NQE91" s="52"/>
      <c r="NQF91" s="52"/>
      <c r="NQG91" s="52"/>
      <c r="NQH91" s="52"/>
      <c r="NQI91" s="52"/>
      <c r="NQJ91" s="52"/>
      <c r="NQK91" s="52"/>
      <c r="NQL91" s="52"/>
      <c r="NQM91" s="52"/>
      <c r="NQN91" s="52"/>
      <c r="NQO91" s="52"/>
      <c r="NQP91" s="52"/>
      <c r="NQQ91" s="52"/>
      <c r="NQR91" s="52"/>
      <c r="NQS91" s="52"/>
      <c r="NQT91" s="52"/>
      <c r="NQU91" s="52"/>
      <c r="NQV91" s="52"/>
      <c r="NQW91" s="52"/>
      <c r="NQX91" s="52"/>
      <c r="NQY91" s="52"/>
      <c r="NQZ91" s="52"/>
      <c r="NRA91" s="52"/>
      <c r="NRB91" s="52"/>
      <c r="NRC91" s="52"/>
      <c r="NRD91" s="52"/>
      <c r="NRE91" s="52"/>
      <c r="NRF91" s="52"/>
      <c r="NRG91" s="52"/>
      <c r="NRH91" s="52"/>
      <c r="NRI91" s="52"/>
      <c r="NRJ91" s="52"/>
      <c r="NRK91" s="52"/>
      <c r="NRL91" s="52"/>
      <c r="NRM91" s="52"/>
      <c r="NRN91" s="52"/>
      <c r="NRO91" s="52"/>
      <c r="NRP91" s="52"/>
      <c r="NRQ91" s="52"/>
      <c r="NRR91" s="52"/>
      <c r="NRS91" s="52"/>
      <c r="NRT91" s="52"/>
      <c r="NRU91" s="52"/>
      <c r="NRV91" s="52"/>
      <c r="NRW91" s="52"/>
      <c r="NRX91" s="52"/>
      <c r="NRY91" s="52"/>
      <c r="NRZ91" s="52"/>
      <c r="NSA91" s="52"/>
      <c r="NSB91" s="52"/>
      <c r="NSC91" s="52"/>
      <c r="NSD91" s="52"/>
      <c r="NSE91" s="52"/>
      <c r="NSF91" s="52"/>
      <c r="NSG91" s="52"/>
      <c r="NSH91" s="52"/>
      <c r="NSI91" s="52"/>
      <c r="NSJ91" s="52"/>
      <c r="NSK91" s="52"/>
      <c r="NSL91" s="52"/>
      <c r="NSM91" s="52"/>
      <c r="NSN91" s="52"/>
      <c r="NSO91" s="52"/>
      <c r="NSP91" s="52"/>
      <c r="NSQ91" s="52"/>
      <c r="NSR91" s="52"/>
      <c r="NSS91" s="52"/>
      <c r="NST91" s="52"/>
      <c r="NSU91" s="52"/>
      <c r="NSV91" s="52"/>
      <c r="NSW91" s="52"/>
      <c r="NSX91" s="52"/>
      <c r="NSY91" s="52"/>
      <c r="NSZ91" s="52"/>
      <c r="NTA91" s="52"/>
      <c r="NTB91" s="52"/>
      <c r="NTC91" s="52"/>
      <c r="NTD91" s="52"/>
      <c r="NTE91" s="52"/>
      <c r="NTF91" s="52"/>
      <c r="NTG91" s="52"/>
      <c r="NTH91" s="52"/>
      <c r="NTI91" s="52"/>
      <c r="NTJ91" s="52"/>
      <c r="NTK91" s="52"/>
      <c r="NTL91" s="52"/>
      <c r="NTM91" s="52"/>
      <c r="NTN91" s="52"/>
      <c r="NTO91" s="52"/>
      <c r="NTP91" s="52"/>
      <c r="NTQ91" s="52"/>
      <c r="NTR91" s="52"/>
      <c r="NTS91" s="52"/>
      <c r="NTT91" s="52"/>
      <c r="NTU91" s="52"/>
      <c r="NTV91" s="52"/>
      <c r="NTW91" s="52"/>
      <c r="NTX91" s="52"/>
      <c r="NTY91" s="52"/>
      <c r="NTZ91" s="52"/>
      <c r="NUA91" s="52"/>
      <c r="NUB91" s="52"/>
      <c r="NUC91" s="52"/>
      <c r="NUD91" s="52"/>
      <c r="NUE91" s="52"/>
      <c r="NUF91" s="52"/>
      <c r="NUG91" s="52"/>
      <c r="NUH91" s="52"/>
      <c r="NUI91" s="52"/>
      <c r="NUJ91" s="52"/>
      <c r="NUK91" s="52"/>
      <c r="NUL91" s="52"/>
      <c r="NUM91" s="52"/>
      <c r="NUN91" s="52"/>
      <c r="NUO91" s="52"/>
      <c r="NUP91" s="52"/>
      <c r="NUQ91" s="52"/>
      <c r="NUR91" s="52"/>
      <c r="NUS91" s="52"/>
      <c r="NUT91" s="52"/>
      <c r="NUU91" s="52"/>
      <c r="NUV91" s="52"/>
      <c r="NUW91" s="52"/>
      <c r="NUX91" s="52"/>
      <c r="NUY91" s="52"/>
      <c r="NUZ91" s="52"/>
      <c r="NVA91" s="52"/>
      <c r="NVB91" s="52"/>
      <c r="NVC91" s="52"/>
      <c r="NVD91" s="52"/>
      <c r="NVE91" s="52"/>
      <c r="NVF91" s="52"/>
      <c r="NVG91" s="52"/>
      <c r="NVH91" s="52"/>
      <c r="NVI91" s="52"/>
      <c r="NVJ91" s="52"/>
      <c r="NVK91" s="52"/>
      <c r="NVL91" s="52"/>
      <c r="NVM91" s="52"/>
      <c r="NVN91" s="52"/>
      <c r="NVO91" s="52"/>
      <c r="NVP91" s="52"/>
      <c r="NVQ91" s="52"/>
      <c r="NVR91" s="52"/>
      <c r="NVS91" s="52"/>
      <c r="NVT91" s="52"/>
      <c r="NVU91" s="52"/>
      <c r="NVV91" s="52"/>
      <c r="NVW91" s="52"/>
      <c r="NVX91" s="52"/>
      <c r="NVY91" s="52"/>
      <c r="NVZ91" s="52"/>
      <c r="NWA91" s="52"/>
      <c r="NWB91" s="52"/>
      <c r="NWC91" s="52"/>
      <c r="NWD91" s="52"/>
      <c r="NWE91" s="52"/>
      <c r="NWF91" s="52"/>
      <c r="NWG91" s="52"/>
      <c r="NWH91" s="52"/>
      <c r="NWI91" s="52"/>
      <c r="NWJ91" s="52"/>
      <c r="NWK91" s="52"/>
      <c r="NWL91" s="52"/>
      <c r="NWM91" s="52"/>
      <c r="NWN91" s="52"/>
      <c r="NWO91" s="52"/>
      <c r="NWP91" s="52"/>
      <c r="NWQ91" s="52"/>
      <c r="NWR91" s="52"/>
      <c r="NWS91" s="52"/>
      <c r="NWT91" s="52"/>
      <c r="NWU91" s="52"/>
      <c r="NWV91" s="52"/>
      <c r="NWW91" s="52"/>
      <c r="NWX91" s="52"/>
      <c r="NWY91" s="52"/>
      <c r="NWZ91" s="52"/>
      <c r="NXA91" s="52"/>
      <c r="NXB91" s="52"/>
      <c r="NXC91" s="52"/>
      <c r="NXD91" s="52"/>
      <c r="NXE91" s="52"/>
      <c r="NXF91" s="52"/>
      <c r="NXG91" s="52"/>
      <c r="NXH91" s="52"/>
      <c r="NXI91" s="52"/>
      <c r="NXJ91" s="52"/>
      <c r="NXK91" s="52"/>
      <c r="NXL91" s="52"/>
      <c r="NXM91" s="52"/>
      <c r="NXN91" s="52"/>
      <c r="NXO91" s="52"/>
      <c r="NXP91" s="52"/>
      <c r="NXQ91" s="52"/>
      <c r="NXR91" s="52"/>
      <c r="NXS91" s="52"/>
      <c r="NXT91" s="52"/>
      <c r="NXU91" s="52"/>
      <c r="NXV91" s="52"/>
      <c r="NXW91" s="52"/>
      <c r="NXX91" s="52"/>
      <c r="NXY91" s="52"/>
      <c r="NXZ91" s="52"/>
      <c r="NYA91" s="52"/>
      <c r="NYB91" s="52"/>
      <c r="NYC91" s="52"/>
      <c r="NYD91" s="52"/>
      <c r="NYE91" s="52"/>
      <c r="NYF91" s="52"/>
      <c r="NYG91" s="52"/>
      <c r="NYH91" s="52"/>
      <c r="NYI91" s="52"/>
      <c r="NYJ91" s="52"/>
      <c r="NYK91" s="52"/>
      <c r="NYL91" s="52"/>
      <c r="NYM91" s="52"/>
      <c r="NYN91" s="52"/>
      <c r="NYO91" s="52"/>
      <c r="NYP91" s="52"/>
      <c r="NYQ91" s="52"/>
      <c r="NYR91" s="52"/>
      <c r="NYS91" s="52"/>
      <c r="NYT91" s="52"/>
      <c r="NYU91" s="52"/>
      <c r="NYV91" s="52"/>
      <c r="NYW91" s="52"/>
      <c r="NYX91" s="52"/>
      <c r="NYY91" s="52"/>
      <c r="NYZ91" s="52"/>
      <c r="NZA91" s="52"/>
      <c r="NZB91" s="52"/>
      <c r="NZC91" s="52"/>
      <c r="NZD91" s="52"/>
      <c r="NZE91" s="52"/>
      <c r="NZF91" s="52"/>
      <c r="NZG91" s="52"/>
      <c r="NZH91" s="52"/>
      <c r="NZI91" s="52"/>
      <c r="NZJ91" s="52"/>
      <c r="NZK91" s="52"/>
      <c r="NZL91" s="52"/>
      <c r="NZM91" s="52"/>
      <c r="NZN91" s="52"/>
      <c r="NZO91" s="52"/>
      <c r="NZP91" s="52"/>
      <c r="NZQ91" s="52"/>
      <c r="NZR91" s="52"/>
      <c r="NZS91" s="52"/>
      <c r="NZT91" s="52"/>
      <c r="NZU91" s="52"/>
      <c r="NZV91" s="52"/>
      <c r="NZW91" s="52"/>
      <c r="NZX91" s="52"/>
      <c r="NZY91" s="52"/>
      <c r="NZZ91" s="52"/>
      <c r="OAA91" s="52"/>
      <c r="OAB91" s="52"/>
      <c r="OAC91" s="52"/>
      <c r="OAD91" s="52"/>
      <c r="OAE91" s="52"/>
      <c r="OAF91" s="52"/>
      <c r="OAG91" s="52"/>
      <c r="OAH91" s="52"/>
      <c r="OAI91" s="52"/>
      <c r="OAJ91" s="52"/>
      <c r="OAK91" s="52"/>
      <c r="OAL91" s="52"/>
      <c r="OAM91" s="52"/>
      <c r="OAN91" s="52"/>
      <c r="OAO91" s="52"/>
      <c r="OAP91" s="52"/>
      <c r="OAQ91" s="52"/>
      <c r="OAR91" s="52"/>
      <c r="OAS91" s="52"/>
      <c r="OAT91" s="52"/>
      <c r="OAU91" s="52"/>
      <c r="OAV91" s="52"/>
      <c r="OAW91" s="52"/>
      <c r="OAX91" s="52"/>
      <c r="OAY91" s="52"/>
      <c r="OAZ91" s="52"/>
      <c r="OBA91" s="52"/>
      <c r="OBB91" s="52"/>
      <c r="OBC91" s="52"/>
      <c r="OBD91" s="52"/>
      <c r="OBE91" s="52"/>
      <c r="OBF91" s="52"/>
      <c r="OBG91" s="52"/>
      <c r="OBH91" s="52"/>
      <c r="OBI91" s="52"/>
      <c r="OBJ91" s="52"/>
      <c r="OBK91" s="52"/>
      <c r="OBL91" s="52"/>
      <c r="OBM91" s="52"/>
      <c r="OBN91" s="52"/>
      <c r="OBO91" s="52"/>
      <c r="OBP91" s="52"/>
      <c r="OBQ91" s="52"/>
      <c r="OBR91" s="52"/>
      <c r="OBS91" s="52"/>
      <c r="OBT91" s="52"/>
      <c r="OBU91" s="52"/>
      <c r="OBV91" s="52"/>
      <c r="OBW91" s="52"/>
      <c r="OBX91" s="52"/>
      <c r="OBY91" s="52"/>
      <c r="OBZ91" s="52"/>
      <c r="OCA91" s="52"/>
      <c r="OCB91" s="52"/>
      <c r="OCC91" s="52"/>
      <c r="OCD91" s="52"/>
      <c r="OCE91" s="52"/>
      <c r="OCF91" s="52"/>
      <c r="OCG91" s="52"/>
      <c r="OCH91" s="52"/>
      <c r="OCI91" s="52"/>
      <c r="OCJ91" s="52"/>
      <c r="OCK91" s="52"/>
      <c r="OCL91" s="52"/>
      <c r="OCM91" s="52"/>
      <c r="OCN91" s="52"/>
      <c r="OCO91" s="52"/>
      <c r="OCP91" s="52"/>
      <c r="OCQ91" s="52"/>
      <c r="OCR91" s="52"/>
      <c r="OCS91" s="52"/>
      <c r="OCT91" s="52"/>
      <c r="OCU91" s="52"/>
      <c r="OCV91" s="52"/>
      <c r="OCW91" s="52"/>
      <c r="OCX91" s="52"/>
      <c r="OCY91" s="52"/>
      <c r="OCZ91" s="52"/>
      <c r="ODA91" s="52"/>
      <c r="ODB91" s="52"/>
      <c r="ODC91" s="52"/>
      <c r="ODD91" s="52"/>
      <c r="ODE91" s="52"/>
      <c r="ODF91" s="52"/>
      <c r="ODG91" s="52"/>
      <c r="ODH91" s="52"/>
      <c r="ODI91" s="52"/>
      <c r="ODJ91" s="52"/>
      <c r="ODK91" s="52"/>
      <c r="ODL91" s="52"/>
      <c r="ODM91" s="52"/>
      <c r="ODN91" s="52"/>
      <c r="ODO91" s="52"/>
      <c r="ODP91" s="52"/>
      <c r="ODQ91" s="52"/>
      <c r="ODR91" s="52"/>
      <c r="ODS91" s="52"/>
      <c r="ODT91" s="52"/>
      <c r="ODU91" s="52"/>
      <c r="ODV91" s="52"/>
      <c r="ODW91" s="52"/>
      <c r="ODX91" s="52"/>
      <c r="ODY91" s="52"/>
      <c r="ODZ91" s="52"/>
      <c r="OEA91" s="52"/>
      <c r="OEB91" s="52"/>
      <c r="OEC91" s="52"/>
      <c r="OED91" s="52"/>
      <c r="OEE91" s="52"/>
      <c r="OEF91" s="52"/>
      <c r="OEG91" s="52"/>
      <c r="OEH91" s="52"/>
      <c r="OEI91" s="52"/>
      <c r="OEJ91" s="52"/>
      <c r="OEK91" s="52"/>
      <c r="OEL91" s="52"/>
      <c r="OEM91" s="52"/>
      <c r="OEN91" s="52"/>
      <c r="OEO91" s="52"/>
      <c r="OEP91" s="52"/>
      <c r="OEQ91" s="52"/>
      <c r="OER91" s="52"/>
      <c r="OES91" s="52"/>
      <c r="OET91" s="52"/>
      <c r="OEU91" s="52"/>
      <c r="OEV91" s="52"/>
      <c r="OEW91" s="52"/>
      <c r="OEX91" s="52"/>
      <c r="OEY91" s="52"/>
      <c r="OEZ91" s="52"/>
      <c r="OFA91" s="52"/>
      <c r="OFB91" s="52"/>
      <c r="OFC91" s="52"/>
      <c r="OFD91" s="52"/>
      <c r="OFE91" s="52"/>
      <c r="OFF91" s="52"/>
      <c r="OFG91" s="52"/>
      <c r="OFH91" s="52"/>
      <c r="OFI91" s="52"/>
      <c r="OFJ91" s="52"/>
      <c r="OFK91" s="52"/>
      <c r="OFL91" s="52"/>
      <c r="OFM91" s="52"/>
      <c r="OFN91" s="52"/>
      <c r="OFO91" s="52"/>
      <c r="OFP91" s="52"/>
      <c r="OFQ91" s="52"/>
      <c r="OFR91" s="52"/>
      <c r="OFS91" s="52"/>
      <c r="OFT91" s="52"/>
      <c r="OFU91" s="52"/>
      <c r="OFV91" s="52"/>
      <c r="OFW91" s="52"/>
      <c r="OFX91" s="52"/>
      <c r="OFY91" s="52"/>
      <c r="OFZ91" s="52"/>
      <c r="OGA91" s="52"/>
      <c r="OGB91" s="52"/>
      <c r="OGC91" s="52"/>
      <c r="OGD91" s="52"/>
      <c r="OGE91" s="52"/>
      <c r="OGF91" s="52"/>
      <c r="OGG91" s="52"/>
      <c r="OGH91" s="52"/>
      <c r="OGI91" s="52"/>
      <c r="OGJ91" s="52"/>
      <c r="OGK91" s="52"/>
      <c r="OGL91" s="52"/>
      <c r="OGM91" s="52"/>
      <c r="OGN91" s="52"/>
      <c r="OGO91" s="52"/>
      <c r="OGP91" s="52"/>
      <c r="OGQ91" s="52"/>
      <c r="OGR91" s="52"/>
      <c r="OGS91" s="52"/>
      <c r="OGT91" s="52"/>
      <c r="OGU91" s="52"/>
      <c r="OGV91" s="52"/>
      <c r="OGW91" s="52"/>
      <c r="OGX91" s="52"/>
      <c r="OGY91" s="52"/>
      <c r="OGZ91" s="52"/>
      <c r="OHA91" s="52"/>
      <c r="OHB91" s="52"/>
      <c r="OHC91" s="52"/>
      <c r="OHD91" s="52"/>
      <c r="OHE91" s="52"/>
      <c r="OHF91" s="52"/>
      <c r="OHG91" s="52"/>
      <c r="OHH91" s="52"/>
      <c r="OHI91" s="52"/>
      <c r="OHJ91" s="52"/>
      <c r="OHK91" s="52"/>
      <c r="OHL91" s="52"/>
      <c r="OHM91" s="52"/>
      <c r="OHN91" s="52"/>
      <c r="OHO91" s="52"/>
      <c r="OHP91" s="52"/>
      <c r="OHQ91" s="52"/>
      <c r="OHR91" s="52"/>
      <c r="OHS91" s="52"/>
      <c r="OHT91" s="52"/>
      <c r="OHU91" s="52"/>
      <c r="OHV91" s="52"/>
      <c r="OHW91" s="52"/>
      <c r="OHX91" s="52"/>
      <c r="OHY91" s="52"/>
      <c r="OHZ91" s="52"/>
      <c r="OIA91" s="52"/>
      <c r="OIB91" s="52"/>
      <c r="OIC91" s="52"/>
      <c r="OID91" s="52"/>
      <c r="OIE91" s="52"/>
      <c r="OIF91" s="52"/>
      <c r="OIG91" s="52"/>
      <c r="OIH91" s="52"/>
      <c r="OII91" s="52"/>
      <c r="OIJ91" s="52"/>
      <c r="OIK91" s="52"/>
      <c r="OIL91" s="52"/>
      <c r="OIM91" s="52"/>
      <c r="OIN91" s="52"/>
      <c r="OIO91" s="52"/>
      <c r="OIP91" s="52"/>
      <c r="OIQ91" s="52"/>
      <c r="OIR91" s="52"/>
      <c r="OIS91" s="52"/>
      <c r="OIT91" s="52"/>
      <c r="OIU91" s="52"/>
      <c r="OIV91" s="52"/>
      <c r="OIW91" s="52"/>
      <c r="OIX91" s="52"/>
      <c r="OIY91" s="52"/>
      <c r="OIZ91" s="52"/>
      <c r="OJA91" s="52"/>
      <c r="OJB91" s="52"/>
      <c r="OJC91" s="52"/>
      <c r="OJD91" s="52"/>
      <c r="OJE91" s="52"/>
      <c r="OJF91" s="52"/>
      <c r="OJG91" s="52"/>
      <c r="OJH91" s="52"/>
      <c r="OJI91" s="52"/>
      <c r="OJJ91" s="52"/>
      <c r="OJK91" s="52"/>
      <c r="OJL91" s="52"/>
      <c r="OJM91" s="52"/>
      <c r="OJN91" s="52"/>
      <c r="OJO91" s="52"/>
      <c r="OJP91" s="52"/>
      <c r="OJQ91" s="52"/>
      <c r="OJR91" s="52"/>
      <c r="OJS91" s="52"/>
      <c r="OJT91" s="52"/>
      <c r="OJU91" s="52"/>
      <c r="OJV91" s="52"/>
      <c r="OJW91" s="52"/>
      <c r="OJX91" s="52"/>
      <c r="OJY91" s="52"/>
      <c r="OJZ91" s="52"/>
      <c r="OKA91" s="52"/>
      <c r="OKB91" s="52"/>
      <c r="OKC91" s="52"/>
      <c r="OKD91" s="52"/>
      <c r="OKE91" s="52"/>
      <c r="OKF91" s="52"/>
      <c r="OKG91" s="52"/>
      <c r="OKH91" s="52"/>
      <c r="OKI91" s="52"/>
      <c r="OKJ91" s="52"/>
      <c r="OKK91" s="52"/>
      <c r="OKL91" s="52"/>
      <c r="OKM91" s="52"/>
      <c r="OKN91" s="52"/>
      <c r="OKO91" s="52"/>
      <c r="OKP91" s="52"/>
      <c r="OKQ91" s="52"/>
      <c r="OKR91" s="52"/>
      <c r="OKS91" s="52"/>
      <c r="OKT91" s="52"/>
      <c r="OKU91" s="52"/>
      <c r="OKV91" s="52"/>
      <c r="OKW91" s="52"/>
      <c r="OKX91" s="52"/>
      <c r="OKY91" s="52"/>
      <c r="OKZ91" s="52"/>
      <c r="OLA91" s="52"/>
      <c r="OLB91" s="52"/>
      <c r="OLC91" s="52"/>
      <c r="OLD91" s="52"/>
      <c r="OLE91" s="52"/>
      <c r="OLF91" s="52"/>
      <c r="OLG91" s="52"/>
      <c r="OLH91" s="52"/>
      <c r="OLI91" s="52"/>
      <c r="OLJ91" s="52"/>
      <c r="OLK91" s="52"/>
      <c r="OLL91" s="52"/>
      <c r="OLM91" s="52"/>
      <c r="OLN91" s="52"/>
      <c r="OLO91" s="52"/>
      <c r="OLP91" s="52"/>
      <c r="OLQ91" s="52"/>
      <c r="OLR91" s="52"/>
      <c r="OLS91" s="52"/>
      <c r="OLT91" s="52"/>
      <c r="OLU91" s="52"/>
      <c r="OLV91" s="52"/>
      <c r="OLW91" s="52"/>
      <c r="OLX91" s="52"/>
      <c r="OLY91" s="52"/>
      <c r="OLZ91" s="52"/>
      <c r="OMA91" s="52"/>
      <c r="OMB91" s="52"/>
      <c r="OMC91" s="52"/>
      <c r="OMD91" s="52"/>
      <c r="OME91" s="52"/>
      <c r="OMF91" s="52"/>
      <c r="OMG91" s="52"/>
      <c r="OMH91" s="52"/>
      <c r="OMI91" s="52"/>
      <c r="OMJ91" s="52"/>
      <c r="OMK91" s="52"/>
      <c r="OML91" s="52"/>
      <c r="OMM91" s="52"/>
      <c r="OMN91" s="52"/>
      <c r="OMO91" s="52"/>
      <c r="OMP91" s="52"/>
      <c r="OMQ91" s="52"/>
      <c r="OMR91" s="52"/>
      <c r="OMS91" s="52"/>
      <c r="OMT91" s="52"/>
      <c r="OMU91" s="52"/>
      <c r="OMV91" s="52"/>
      <c r="OMW91" s="52"/>
      <c r="OMX91" s="52"/>
      <c r="OMY91" s="52"/>
      <c r="OMZ91" s="52"/>
      <c r="ONA91" s="52"/>
      <c r="ONB91" s="52"/>
      <c r="ONC91" s="52"/>
      <c r="OND91" s="52"/>
      <c r="ONE91" s="52"/>
      <c r="ONF91" s="52"/>
      <c r="ONG91" s="52"/>
      <c r="ONH91" s="52"/>
      <c r="ONI91" s="52"/>
      <c r="ONJ91" s="52"/>
      <c r="ONK91" s="52"/>
      <c r="ONL91" s="52"/>
      <c r="ONM91" s="52"/>
      <c r="ONN91" s="52"/>
      <c r="ONO91" s="52"/>
      <c r="ONP91" s="52"/>
      <c r="ONQ91" s="52"/>
      <c r="ONR91" s="52"/>
      <c r="ONS91" s="52"/>
      <c r="ONT91" s="52"/>
      <c r="ONU91" s="52"/>
      <c r="ONV91" s="52"/>
      <c r="ONW91" s="52"/>
      <c r="ONX91" s="52"/>
      <c r="ONY91" s="52"/>
      <c r="ONZ91" s="52"/>
      <c r="OOA91" s="52"/>
      <c r="OOB91" s="52"/>
      <c r="OOC91" s="52"/>
      <c r="OOD91" s="52"/>
      <c r="OOE91" s="52"/>
      <c r="OOF91" s="52"/>
      <c r="OOG91" s="52"/>
      <c r="OOH91" s="52"/>
      <c r="OOI91" s="52"/>
      <c r="OOJ91" s="52"/>
      <c r="OOK91" s="52"/>
      <c r="OOL91" s="52"/>
      <c r="OOM91" s="52"/>
      <c r="OON91" s="52"/>
      <c r="OOO91" s="52"/>
      <c r="OOP91" s="52"/>
      <c r="OOQ91" s="52"/>
      <c r="OOR91" s="52"/>
      <c r="OOS91" s="52"/>
      <c r="OOT91" s="52"/>
      <c r="OOU91" s="52"/>
      <c r="OOV91" s="52"/>
      <c r="OOW91" s="52"/>
      <c r="OOX91" s="52"/>
      <c r="OOY91" s="52"/>
      <c r="OOZ91" s="52"/>
      <c r="OPA91" s="52"/>
      <c r="OPB91" s="52"/>
      <c r="OPC91" s="52"/>
      <c r="OPD91" s="52"/>
      <c r="OPE91" s="52"/>
      <c r="OPF91" s="52"/>
      <c r="OPG91" s="52"/>
      <c r="OPH91" s="52"/>
      <c r="OPI91" s="52"/>
      <c r="OPJ91" s="52"/>
      <c r="OPK91" s="52"/>
      <c r="OPL91" s="52"/>
      <c r="OPM91" s="52"/>
      <c r="OPN91" s="52"/>
      <c r="OPO91" s="52"/>
      <c r="OPP91" s="52"/>
      <c r="OPQ91" s="52"/>
      <c r="OPR91" s="52"/>
      <c r="OPS91" s="52"/>
      <c r="OPT91" s="52"/>
      <c r="OPU91" s="52"/>
      <c r="OPV91" s="52"/>
      <c r="OPW91" s="52"/>
      <c r="OPX91" s="52"/>
      <c r="OPY91" s="52"/>
      <c r="OPZ91" s="52"/>
      <c r="OQA91" s="52"/>
      <c r="OQB91" s="52"/>
      <c r="OQC91" s="52"/>
      <c r="OQD91" s="52"/>
      <c r="OQE91" s="52"/>
      <c r="OQF91" s="52"/>
      <c r="OQG91" s="52"/>
      <c r="OQH91" s="52"/>
      <c r="OQI91" s="52"/>
      <c r="OQJ91" s="52"/>
      <c r="OQK91" s="52"/>
      <c r="OQL91" s="52"/>
      <c r="OQM91" s="52"/>
      <c r="OQN91" s="52"/>
      <c r="OQO91" s="52"/>
      <c r="OQP91" s="52"/>
      <c r="OQQ91" s="52"/>
      <c r="OQR91" s="52"/>
      <c r="OQS91" s="52"/>
      <c r="OQT91" s="52"/>
      <c r="OQU91" s="52"/>
      <c r="OQV91" s="52"/>
      <c r="OQW91" s="52"/>
      <c r="OQX91" s="52"/>
      <c r="OQY91" s="52"/>
      <c r="OQZ91" s="52"/>
      <c r="ORA91" s="52"/>
      <c r="ORB91" s="52"/>
      <c r="ORC91" s="52"/>
      <c r="ORD91" s="52"/>
      <c r="ORE91" s="52"/>
      <c r="ORF91" s="52"/>
      <c r="ORG91" s="52"/>
      <c r="ORH91" s="52"/>
      <c r="ORI91" s="52"/>
      <c r="ORJ91" s="52"/>
      <c r="ORK91" s="52"/>
      <c r="ORL91" s="52"/>
      <c r="ORM91" s="52"/>
      <c r="ORN91" s="52"/>
      <c r="ORO91" s="52"/>
      <c r="ORP91" s="52"/>
      <c r="ORQ91" s="52"/>
      <c r="ORR91" s="52"/>
      <c r="ORS91" s="52"/>
      <c r="ORT91" s="52"/>
      <c r="ORU91" s="52"/>
      <c r="ORV91" s="52"/>
      <c r="ORW91" s="52"/>
      <c r="ORX91" s="52"/>
      <c r="ORY91" s="52"/>
      <c r="ORZ91" s="52"/>
      <c r="OSA91" s="52"/>
      <c r="OSB91" s="52"/>
      <c r="OSC91" s="52"/>
      <c r="OSD91" s="52"/>
      <c r="OSE91" s="52"/>
      <c r="OSF91" s="52"/>
      <c r="OSG91" s="52"/>
      <c r="OSH91" s="52"/>
      <c r="OSI91" s="52"/>
      <c r="OSJ91" s="52"/>
      <c r="OSK91" s="52"/>
      <c r="OSL91" s="52"/>
      <c r="OSM91" s="52"/>
      <c r="OSN91" s="52"/>
      <c r="OSO91" s="52"/>
      <c r="OSP91" s="52"/>
      <c r="OSQ91" s="52"/>
      <c r="OSR91" s="52"/>
      <c r="OSS91" s="52"/>
      <c r="OST91" s="52"/>
      <c r="OSU91" s="52"/>
      <c r="OSV91" s="52"/>
      <c r="OSW91" s="52"/>
      <c r="OSX91" s="52"/>
      <c r="OSY91" s="52"/>
      <c r="OSZ91" s="52"/>
      <c r="OTA91" s="52"/>
      <c r="OTB91" s="52"/>
      <c r="OTC91" s="52"/>
      <c r="OTD91" s="52"/>
      <c r="OTE91" s="52"/>
      <c r="OTF91" s="52"/>
      <c r="OTG91" s="52"/>
      <c r="OTH91" s="52"/>
      <c r="OTI91" s="52"/>
      <c r="OTJ91" s="52"/>
      <c r="OTK91" s="52"/>
      <c r="OTL91" s="52"/>
      <c r="OTM91" s="52"/>
      <c r="OTN91" s="52"/>
      <c r="OTO91" s="52"/>
      <c r="OTP91" s="52"/>
      <c r="OTQ91" s="52"/>
      <c r="OTR91" s="52"/>
      <c r="OTS91" s="52"/>
      <c r="OTT91" s="52"/>
      <c r="OTU91" s="52"/>
      <c r="OTV91" s="52"/>
      <c r="OTW91" s="52"/>
      <c r="OTX91" s="52"/>
      <c r="OTY91" s="52"/>
      <c r="OTZ91" s="52"/>
      <c r="OUA91" s="52"/>
      <c r="OUB91" s="52"/>
      <c r="OUC91" s="52"/>
      <c r="OUD91" s="52"/>
      <c r="OUE91" s="52"/>
      <c r="OUF91" s="52"/>
      <c r="OUG91" s="52"/>
      <c r="OUH91" s="52"/>
      <c r="OUI91" s="52"/>
      <c r="OUJ91" s="52"/>
      <c r="OUK91" s="52"/>
      <c r="OUL91" s="52"/>
      <c r="OUM91" s="52"/>
      <c r="OUN91" s="52"/>
      <c r="OUO91" s="52"/>
      <c r="OUP91" s="52"/>
      <c r="OUQ91" s="52"/>
      <c r="OUR91" s="52"/>
      <c r="OUS91" s="52"/>
      <c r="OUT91" s="52"/>
      <c r="OUU91" s="52"/>
      <c r="OUV91" s="52"/>
      <c r="OUW91" s="52"/>
      <c r="OUX91" s="52"/>
      <c r="OUY91" s="52"/>
      <c r="OUZ91" s="52"/>
      <c r="OVA91" s="52"/>
      <c r="OVB91" s="52"/>
      <c r="OVC91" s="52"/>
      <c r="OVD91" s="52"/>
      <c r="OVE91" s="52"/>
      <c r="OVF91" s="52"/>
      <c r="OVG91" s="52"/>
      <c r="OVH91" s="52"/>
      <c r="OVI91" s="52"/>
      <c r="OVJ91" s="52"/>
      <c r="OVK91" s="52"/>
      <c r="OVL91" s="52"/>
      <c r="OVM91" s="52"/>
      <c r="OVN91" s="52"/>
      <c r="OVO91" s="52"/>
      <c r="OVP91" s="52"/>
      <c r="OVQ91" s="52"/>
      <c r="OVR91" s="52"/>
      <c r="OVS91" s="52"/>
      <c r="OVT91" s="52"/>
      <c r="OVU91" s="52"/>
      <c r="OVV91" s="52"/>
      <c r="OVW91" s="52"/>
      <c r="OVX91" s="52"/>
      <c r="OVY91" s="52"/>
      <c r="OVZ91" s="52"/>
      <c r="OWA91" s="52"/>
      <c r="OWB91" s="52"/>
      <c r="OWC91" s="52"/>
      <c r="OWD91" s="52"/>
      <c r="OWE91" s="52"/>
      <c r="OWF91" s="52"/>
      <c r="OWG91" s="52"/>
      <c r="OWH91" s="52"/>
      <c r="OWI91" s="52"/>
      <c r="OWJ91" s="52"/>
      <c r="OWK91" s="52"/>
      <c r="OWL91" s="52"/>
      <c r="OWM91" s="52"/>
      <c r="OWN91" s="52"/>
      <c r="OWO91" s="52"/>
      <c r="OWP91" s="52"/>
      <c r="OWQ91" s="52"/>
      <c r="OWR91" s="52"/>
      <c r="OWS91" s="52"/>
      <c r="OWT91" s="52"/>
      <c r="OWU91" s="52"/>
      <c r="OWV91" s="52"/>
      <c r="OWW91" s="52"/>
      <c r="OWX91" s="52"/>
      <c r="OWY91" s="52"/>
      <c r="OWZ91" s="52"/>
      <c r="OXA91" s="52"/>
      <c r="OXB91" s="52"/>
      <c r="OXC91" s="52"/>
      <c r="OXD91" s="52"/>
      <c r="OXE91" s="52"/>
      <c r="OXF91" s="52"/>
      <c r="OXG91" s="52"/>
      <c r="OXH91" s="52"/>
      <c r="OXI91" s="52"/>
      <c r="OXJ91" s="52"/>
      <c r="OXK91" s="52"/>
      <c r="OXL91" s="52"/>
      <c r="OXM91" s="52"/>
      <c r="OXN91" s="52"/>
      <c r="OXO91" s="52"/>
      <c r="OXP91" s="52"/>
      <c r="OXQ91" s="52"/>
      <c r="OXR91" s="52"/>
      <c r="OXS91" s="52"/>
      <c r="OXT91" s="52"/>
      <c r="OXU91" s="52"/>
      <c r="OXV91" s="52"/>
      <c r="OXW91" s="52"/>
      <c r="OXX91" s="52"/>
      <c r="OXY91" s="52"/>
      <c r="OXZ91" s="52"/>
      <c r="OYA91" s="52"/>
      <c r="OYB91" s="52"/>
      <c r="OYC91" s="52"/>
      <c r="OYD91" s="52"/>
      <c r="OYE91" s="52"/>
      <c r="OYF91" s="52"/>
      <c r="OYG91" s="52"/>
      <c r="OYH91" s="52"/>
      <c r="OYI91" s="52"/>
      <c r="OYJ91" s="52"/>
      <c r="OYK91" s="52"/>
      <c r="OYL91" s="52"/>
      <c r="OYM91" s="52"/>
      <c r="OYN91" s="52"/>
      <c r="OYO91" s="52"/>
      <c r="OYP91" s="52"/>
      <c r="OYQ91" s="52"/>
      <c r="OYR91" s="52"/>
      <c r="OYS91" s="52"/>
      <c r="OYT91" s="52"/>
      <c r="OYU91" s="52"/>
      <c r="OYV91" s="52"/>
      <c r="OYW91" s="52"/>
      <c r="OYX91" s="52"/>
      <c r="OYY91" s="52"/>
      <c r="OYZ91" s="52"/>
      <c r="OZA91" s="52"/>
      <c r="OZB91" s="52"/>
      <c r="OZC91" s="52"/>
      <c r="OZD91" s="52"/>
      <c r="OZE91" s="52"/>
      <c r="OZF91" s="52"/>
      <c r="OZG91" s="52"/>
      <c r="OZH91" s="52"/>
      <c r="OZI91" s="52"/>
      <c r="OZJ91" s="52"/>
      <c r="OZK91" s="52"/>
      <c r="OZL91" s="52"/>
      <c r="OZM91" s="52"/>
      <c r="OZN91" s="52"/>
      <c r="OZO91" s="52"/>
      <c r="OZP91" s="52"/>
      <c r="OZQ91" s="52"/>
      <c r="OZR91" s="52"/>
      <c r="OZS91" s="52"/>
      <c r="OZT91" s="52"/>
      <c r="OZU91" s="52"/>
      <c r="OZV91" s="52"/>
      <c r="OZW91" s="52"/>
      <c r="OZX91" s="52"/>
      <c r="OZY91" s="52"/>
      <c r="OZZ91" s="52"/>
      <c r="PAA91" s="52"/>
      <c r="PAB91" s="52"/>
      <c r="PAC91" s="52"/>
      <c r="PAD91" s="52"/>
      <c r="PAE91" s="52"/>
      <c r="PAF91" s="52"/>
      <c r="PAG91" s="52"/>
      <c r="PAH91" s="52"/>
      <c r="PAI91" s="52"/>
      <c r="PAJ91" s="52"/>
      <c r="PAK91" s="52"/>
      <c r="PAL91" s="52"/>
      <c r="PAM91" s="52"/>
      <c r="PAN91" s="52"/>
      <c r="PAO91" s="52"/>
      <c r="PAP91" s="52"/>
      <c r="PAQ91" s="52"/>
      <c r="PAR91" s="52"/>
      <c r="PAS91" s="52"/>
      <c r="PAT91" s="52"/>
      <c r="PAU91" s="52"/>
      <c r="PAV91" s="52"/>
      <c r="PAW91" s="52"/>
      <c r="PAX91" s="52"/>
      <c r="PAY91" s="52"/>
      <c r="PAZ91" s="52"/>
      <c r="PBA91" s="52"/>
      <c r="PBB91" s="52"/>
      <c r="PBC91" s="52"/>
      <c r="PBD91" s="52"/>
      <c r="PBE91" s="52"/>
      <c r="PBF91" s="52"/>
      <c r="PBG91" s="52"/>
      <c r="PBH91" s="52"/>
      <c r="PBI91" s="52"/>
      <c r="PBJ91" s="52"/>
      <c r="PBK91" s="52"/>
      <c r="PBL91" s="52"/>
      <c r="PBM91" s="52"/>
      <c r="PBN91" s="52"/>
      <c r="PBO91" s="52"/>
      <c r="PBP91" s="52"/>
      <c r="PBQ91" s="52"/>
      <c r="PBR91" s="52"/>
      <c r="PBS91" s="52"/>
      <c r="PBT91" s="52"/>
      <c r="PBU91" s="52"/>
      <c r="PBV91" s="52"/>
      <c r="PBW91" s="52"/>
      <c r="PBX91" s="52"/>
      <c r="PBY91" s="52"/>
      <c r="PBZ91" s="52"/>
      <c r="PCA91" s="52"/>
      <c r="PCB91" s="52"/>
      <c r="PCC91" s="52"/>
      <c r="PCD91" s="52"/>
      <c r="PCE91" s="52"/>
      <c r="PCF91" s="52"/>
      <c r="PCG91" s="52"/>
      <c r="PCH91" s="52"/>
      <c r="PCI91" s="52"/>
      <c r="PCJ91" s="52"/>
      <c r="PCK91" s="52"/>
      <c r="PCL91" s="52"/>
      <c r="PCM91" s="52"/>
      <c r="PCN91" s="52"/>
      <c r="PCO91" s="52"/>
      <c r="PCP91" s="52"/>
      <c r="PCQ91" s="52"/>
      <c r="PCR91" s="52"/>
      <c r="PCS91" s="52"/>
      <c r="PCT91" s="52"/>
      <c r="PCU91" s="52"/>
      <c r="PCV91" s="52"/>
      <c r="PCW91" s="52"/>
      <c r="PCX91" s="52"/>
      <c r="PCY91" s="52"/>
      <c r="PCZ91" s="52"/>
      <c r="PDA91" s="52"/>
      <c r="PDB91" s="52"/>
      <c r="PDC91" s="52"/>
      <c r="PDD91" s="52"/>
      <c r="PDE91" s="52"/>
      <c r="PDF91" s="52"/>
      <c r="PDG91" s="52"/>
      <c r="PDH91" s="52"/>
      <c r="PDI91" s="52"/>
      <c r="PDJ91" s="52"/>
      <c r="PDK91" s="52"/>
      <c r="PDL91" s="52"/>
      <c r="PDM91" s="52"/>
      <c r="PDN91" s="52"/>
      <c r="PDO91" s="52"/>
      <c r="PDP91" s="52"/>
      <c r="PDQ91" s="52"/>
      <c r="PDR91" s="52"/>
      <c r="PDS91" s="52"/>
      <c r="PDT91" s="52"/>
      <c r="PDU91" s="52"/>
      <c r="PDV91" s="52"/>
      <c r="PDW91" s="52"/>
      <c r="PDX91" s="52"/>
      <c r="PDY91" s="52"/>
      <c r="PDZ91" s="52"/>
      <c r="PEA91" s="52"/>
      <c r="PEB91" s="52"/>
      <c r="PEC91" s="52"/>
      <c r="PED91" s="52"/>
      <c r="PEE91" s="52"/>
      <c r="PEF91" s="52"/>
      <c r="PEG91" s="52"/>
      <c r="PEH91" s="52"/>
      <c r="PEI91" s="52"/>
      <c r="PEJ91" s="52"/>
      <c r="PEK91" s="52"/>
      <c r="PEL91" s="52"/>
      <c r="PEM91" s="52"/>
      <c r="PEN91" s="52"/>
      <c r="PEO91" s="52"/>
      <c r="PEP91" s="52"/>
      <c r="PEQ91" s="52"/>
      <c r="PER91" s="52"/>
      <c r="PES91" s="52"/>
      <c r="PET91" s="52"/>
      <c r="PEU91" s="52"/>
      <c r="PEV91" s="52"/>
      <c r="PEW91" s="52"/>
      <c r="PEX91" s="52"/>
      <c r="PEY91" s="52"/>
      <c r="PEZ91" s="52"/>
      <c r="PFA91" s="52"/>
      <c r="PFB91" s="52"/>
      <c r="PFC91" s="52"/>
      <c r="PFD91" s="52"/>
      <c r="PFE91" s="52"/>
      <c r="PFF91" s="52"/>
      <c r="PFG91" s="52"/>
      <c r="PFH91" s="52"/>
      <c r="PFI91" s="52"/>
      <c r="PFJ91" s="52"/>
      <c r="PFK91" s="52"/>
      <c r="PFL91" s="52"/>
      <c r="PFM91" s="52"/>
      <c r="PFN91" s="52"/>
      <c r="PFO91" s="52"/>
      <c r="PFP91" s="52"/>
      <c r="PFQ91" s="52"/>
      <c r="PFR91" s="52"/>
      <c r="PFS91" s="52"/>
      <c r="PFT91" s="52"/>
      <c r="PFU91" s="52"/>
      <c r="PFV91" s="52"/>
      <c r="PFW91" s="52"/>
      <c r="PFX91" s="52"/>
      <c r="PFY91" s="52"/>
      <c r="PFZ91" s="52"/>
      <c r="PGA91" s="52"/>
      <c r="PGB91" s="52"/>
      <c r="PGC91" s="52"/>
      <c r="PGD91" s="52"/>
      <c r="PGE91" s="52"/>
      <c r="PGF91" s="52"/>
      <c r="PGG91" s="52"/>
      <c r="PGH91" s="52"/>
      <c r="PGI91" s="52"/>
      <c r="PGJ91" s="52"/>
      <c r="PGK91" s="52"/>
      <c r="PGL91" s="52"/>
      <c r="PGM91" s="52"/>
      <c r="PGN91" s="52"/>
      <c r="PGO91" s="52"/>
      <c r="PGP91" s="52"/>
      <c r="PGQ91" s="52"/>
      <c r="PGR91" s="52"/>
      <c r="PGS91" s="52"/>
      <c r="PGT91" s="52"/>
      <c r="PGU91" s="52"/>
      <c r="PGV91" s="52"/>
      <c r="PGW91" s="52"/>
      <c r="PGX91" s="52"/>
      <c r="PGY91" s="52"/>
      <c r="PGZ91" s="52"/>
      <c r="PHA91" s="52"/>
      <c r="PHB91" s="52"/>
      <c r="PHC91" s="52"/>
      <c r="PHD91" s="52"/>
      <c r="PHE91" s="52"/>
      <c r="PHF91" s="52"/>
      <c r="PHG91" s="52"/>
      <c r="PHH91" s="52"/>
      <c r="PHI91" s="52"/>
      <c r="PHJ91" s="52"/>
      <c r="PHK91" s="52"/>
      <c r="PHL91" s="52"/>
      <c r="PHM91" s="52"/>
      <c r="PHN91" s="52"/>
      <c r="PHO91" s="52"/>
      <c r="PHP91" s="52"/>
      <c r="PHQ91" s="52"/>
      <c r="PHR91" s="52"/>
      <c r="PHS91" s="52"/>
      <c r="PHT91" s="52"/>
      <c r="PHU91" s="52"/>
      <c r="PHV91" s="52"/>
      <c r="PHW91" s="52"/>
      <c r="PHX91" s="52"/>
      <c r="PHY91" s="52"/>
      <c r="PHZ91" s="52"/>
      <c r="PIA91" s="52"/>
      <c r="PIB91" s="52"/>
      <c r="PIC91" s="52"/>
      <c r="PID91" s="52"/>
      <c r="PIE91" s="52"/>
      <c r="PIF91" s="52"/>
      <c r="PIG91" s="52"/>
      <c r="PIH91" s="52"/>
      <c r="PII91" s="52"/>
      <c r="PIJ91" s="52"/>
      <c r="PIK91" s="52"/>
      <c r="PIL91" s="52"/>
      <c r="PIM91" s="52"/>
      <c r="PIN91" s="52"/>
      <c r="PIO91" s="52"/>
      <c r="PIP91" s="52"/>
      <c r="PIQ91" s="52"/>
      <c r="PIR91" s="52"/>
      <c r="PIS91" s="52"/>
      <c r="PIT91" s="52"/>
      <c r="PIU91" s="52"/>
      <c r="PIV91" s="52"/>
      <c r="PIW91" s="52"/>
      <c r="PIX91" s="52"/>
      <c r="PIY91" s="52"/>
      <c r="PIZ91" s="52"/>
      <c r="PJA91" s="52"/>
      <c r="PJB91" s="52"/>
      <c r="PJC91" s="52"/>
      <c r="PJD91" s="52"/>
      <c r="PJE91" s="52"/>
      <c r="PJF91" s="52"/>
      <c r="PJG91" s="52"/>
      <c r="PJH91" s="52"/>
      <c r="PJI91" s="52"/>
      <c r="PJJ91" s="52"/>
      <c r="PJK91" s="52"/>
      <c r="PJL91" s="52"/>
      <c r="PJM91" s="52"/>
      <c r="PJN91" s="52"/>
      <c r="PJO91" s="52"/>
      <c r="PJP91" s="52"/>
      <c r="PJQ91" s="52"/>
      <c r="PJR91" s="52"/>
      <c r="PJS91" s="52"/>
      <c r="PJT91" s="52"/>
      <c r="PJU91" s="52"/>
      <c r="PJV91" s="52"/>
      <c r="PJW91" s="52"/>
      <c r="PJX91" s="52"/>
      <c r="PJY91" s="52"/>
      <c r="PJZ91" s="52"/>
      <c r="PKA91" s="52"/>
      <c r="PKB91" s="52"/>
      <c r="PKC91" s="52"/>
      <c r="PKD91" s="52"/>
      <c r="PKE91" s="52"/>
      <c r="PKF91" s="52"/>
      <c r="PKG91" s="52"/>
      <c r="PKH91" s="52"/>
      <c r="PKI91" s="52"/>
      <c r="PKJ91" s="52"/>
      <c r="PKK91" s="52"/>
      <c r="PKL91" s="52"/>
      <c r="PKM91" s="52"/>
      <c r="PKN91" s="52"/>
      <c r="PKO91" s="52"/>
      <c r="PKP91" s="52"/>
      <c r="PKQ91" s="52"/>
      <c r="PKR91" s="52"/>
      <c r="PKS91" s="52"/>
      <c r="PKT91" s="52"/>
      <c r="PKU91" s="52"/>
      <c r="PKV91" s="52"/>
      <c r="PKW91" s="52"/>
      <c r="PKX91" s="52"/>
      <c r="PKY91" s="52"/>
      <c r="PKZ91" s="52"/>
      <c r="PLA91" s="52"/>
      <c r="PLB91" s="52"/>
      <c r="PLC91" s="52"/>
      <c r="PLD91" s="52"/>
      <c r="PLE91" s="52"/>
      <c r="PLF91" s="52"/>
      <c r="PLG91" s="52"/>
      <c r="PLH91" s="52"/>
      <c r="PLI91" s="52"/>
      <c r="PLJ91" s="52"/>
      <c r="PLK91" s="52"/>
      <c r="PLL91" s="52"/>
      <c r="PLM91" s="52"/>
      <c r="PLN91" s="52"/>
      <c r="PLO91" s="52"/>
      <c r="PLP91" s="52"/>
      <c r="PLQ91" s="52"/>
      <c r="PLR91" s="52"/>
      <c r="PLS91" s="52"/>
      <c r="PLT91" s="52"/>
      <c r="PLU91" s="52"/>
      <c r="PLV91" s="52"/>
      <c r="PLW91" s="52"/>
      <c r="PLX91" s="52"/>
      <c r="PLY91" s="52"/>
      <c r="PLZ91" s="52"/>
      <c r="PMA91" s="52"/>
      <c r="PMB91" s="52"/>
      <c r="PMC91" s="52"/>
      <c r="PMD91" s="52"/>
      <c r="PME91" s="52"/>
      <c r="PMF91" s="52"/>
      <c r="PMG91" s="52"/>
      <c r="PMH91" s="52"/>
      <c r="PMI91" s="52"/>
      <c r="PMJ91" s="52"/>
      <c r="PMK91" s="52"/>
      <c r="PML91" s="52"/>
      <c r="PMM91" s="52"/>
      <c r="PMN91" s="52"/>
      <c r="PMO91" s="52"/>
      <c r="PMP91" s="52"/>
      <c r="PMQ91" s="52"/>
      <c r="PMR91" s="52"/>
      <c r="PMS91" s="52"/>
      <c r="PMT91" s="52"/>
      <c r="PMU91" s="52"/>
      <c r="PMV91" s="52"/>
      <c r="PMW91" s="52"/>
      <c r="PMX91" s="52"/>
      <c r="PMY91" s="52"/>
      <c r="PMZ91" s="52"/>
      <c r="PNA91" s="52"/>
      <c r="PNB91" s="52"/>
      <c r="PNC91" s="52"/>
      <c r="PND91" s="52"/>
      <c r="PNE91" s="52"/>
      <c r="PNF91" s="52"/>
      <c r="PNG91" s="52"/>
      <c r="PNH91" s="52"/>
      <c r="PNI91" s="52"/>
      <c r="PNJ91" s="52"/>
      <c r="PNK91" s="52"/>
      <c r="PNL91" s="52"/>
      <c r="PNM91" s="52"/>
      <c r="PNN91" s="52"/>
      <c r="PNO91" s="52"/>
      <c r="PNP91" s="52"/>
      <c r="PNQ91" s="52"/>
      <c r="PNR91" s="52"/>
      <c r="PNS91" s="52"/>
      <c r="PNT91" s="52"/>
      <c r="PNU91" s="52"/>
      <c r="PNV91" s="52"/>
      <c r="PNW91" s="52"/>
      <c r="PNX91" s="52"/>
      <c r="PNY91" s="52"/>
      <c r="PNZ91" s="52"/>
      <c r="POA91" s="52"/>
      <c r="POB91" s="52"/>
      <c r="POC91" s="52"/>
      <c r="POD91" s="52"/>
      <c r="POE91" s="52"/>
      <c r="POF91" s="52"/>
      <c r="POG91" s="52"/>
      <c r="POH91" s="52"/>
      <c r="POI91" s="52"/>
      <c r="POJ91" s="52"/>
      <c r="POK91" s="52"/>
      <c r="POL91" s="52"/>
      <c r="POM91" s="52"/>
      <c r="PON91" s="52"/>
      <c r="POO91" s="52"/>
      <c r="POP91" s="52"/>
      <c r="POQ91" s="52"/>
      <c r="POR91" s="52"/>
      <c r="POS91" s="52"/>
      <c r="POT91" s="52"/>
      <c r="POU91" s="52"/>
      <c r="POV91" s="52"/>
      <c r="POW91" s="52"/>
      <c r="POX91" s="52"/>
      <c r="POY91" s="52"/>
      <c r="POZ91" s="52"/>
      <c r="PPA91" s="52"/>
      <c r="PPB91" s="52"/>
      <c r="PPC91" s="52"/>
      <c r="PPD91" s="52"/>
      <c r="PPE91" s="52"/>
      <c r="PPF91" s="52"/>
      <c r="PPG91" s="52"/>
      <c r="PPH91" s="52"/>
      <c r="PPI91" s="52"/>
      <c r="PPJ91" s="52"/>
      <c r="PPK91" s="52"/>
      <c r="PPL91" s="52"/>
      <c r="PPM91" s="52"/>
      <c r="PPN91" s="52"/>
      <c r="PPO91" s="52"/>
      <c r="PPP91" s="52"/>
      <c r="PPQ91" s="52"/>
      <c r="PPR91" s="52"/>
      <c r="PPS91" s="52"/>
      <c r="PPT91" s="52"/>
      <c r="PPU91" s="52"/>
      <c r="PPV91" s="52"/>
      <c r="PPW91" s="52"/>
      <c r="PPX91" s="52"/>
      <c r="PPY91" s="52"/>
      <c r="PPZ91" s="52"/>
      <c r="PQA91" s="52"/>
      <c r="PQB91" s="52"/>
      <c r="PQC91" s="52"/>
      <c r="PQD91" s="52"/>
      <c r="PQE91" s="52"/>
      <c r="PQF91" s="52"/>
      <c r="PQG91" s="52"/>
      <c r="PQH91" s="52"/>
      <c r="PQI91" s="52"/>
      <c r="PQJ91" s="52"/>
      <c r="PQK91" s="52"/>
      <c r="PQL91" s="52"/>
      <c r="PQM91" s="52"/>
      <c r="PQN91" s="52"/>
      <c r="PQO91" s="52"/>
      <c r="PQP91" s="52"/>
      <c r="PQQ91" s="52"/>
      <c r="PQR91" s="52"/>
      <c r="PQS91" s="52"/>
      <c r="PQT91" s="52"/>
      <c r="PQU91" s="52"/>
      <c r="PQV91" s="52"/>
      <c r="PQW91" s="52"/>
      <c r="PQX91" s="52"/>
      <c r="PQY91" s="52"/>
      <c r="PQZ91" s="52"/>
      <c r="PRA91" s="52"/>
      <c r="PRB91" s="52"/>
      <c r="PRC91" s="52"/>
      <c r="PRD91" s="52"/>
      <c r="PRE91" s="52"/>
      <c r="PRF91" s="52"/>
      <c r="PRG91" s="52"/>
      <c r="PRH91" s="52"/>
      <c r="PRI91" s="52"/>
      <c r="PRJ91" s="52"/>
      <c r="PRK91" s="52"/>
      <c r="PRL91" s="52"/>
      <c r="PRM91" s="52"/>
      <c r="PRN91" s="52"/>
      <c r="PRO91" s="52"/>
      <c r="PRP91" s="52"/>
      <c r="PRQ91" s="52"/>
      <c r="PRR91" s="52"/>
      <c r="PRS91" s="52"/>
      <c r="PRT91" s="52"/>
      <c r="PRU91" s="52"/>
      <c r="PRV91" s="52"/>
      <c r="PRW91" s="52"/>
      <c r="PRX91" s="52"/>
      <c r="PRY91" s="52"/>
      <c r="PRZ91" s="52"/>
      <c r="PSA91" s="52"/>
      <c r="PSB91" s="52"/>
      <c r="PSC91" s="52"/>
      <c r="PSD91" s="52"/>
      <c r="PSE91" s="52"/>
      <c r="PSF91" s="52"/>
      <c r="PSG91" s="52"/>
      <c r="PSH91" s="52"/>
      <c r="PSI91" s="52"/>
      <c r="PSJ91" s="52"/>
      <c r="PSK91" s="52"/>
      <c r="PSL91" s="52"/>
      <c r="PSM91" s="52"/>
      <c r="PSN91" s="52"/>
      <c r="PSO91" s="52"/>
      <c r="PSP91" s="52"/>
      <c r="PSQ91" s="52"/>
      <c r="PSR91" s="52"/>
      <c r="PSS91" s="52"/>
      <c r="PST91" s="52"/>
      <c r="PSU91" s="52"/>
      <c r="PSV91" s="52"/>
      <c r="PSW91" s="52"/>
      <c r="PSX91" s="52"/>
      <c r="PSY91" s="52"/>
      <c r="PSZ91" s="52"/>
      <c r="PTA91" s="52"/>
      <c r="PTB91" s="52"/>
      <c r="PTC91" s="52"/>
      <c r="PTD91" s="52"/>
      <c r="PTE91" s="52"/>
      <c r="PTF91" s="52"/>
      <c r="PTG91" s="52"/>
      <c r="PTH91" s="52"/>
      <c r="PTI91" s="52"/>
      <c r="PTJ91" s="52"/>
      <c r="PTK91" s="52"/>
      <c r="PTL91" s="52"/>
      <c r="PTM91" s="52"/>
      <c r="PTN91" s="52"/>
      <c r="PTO91" s="52"/>
      <c r="PTP91" s="52"/>
      <c r="PTQ91" s="52"/>
      <c r="PTR91" s="52"/>
      <c r="PTS91" s="52"/>
      <c r="PTT91" s="52"/>
      <c r="PTU91" s="52"/>
      <c r="PTV91" s="52"/>
      <c r="PTW91" s="52"/>
      <c r="PTX91" s="52"/>
      <c r="PTY91" s="52"/>
      <c r="PTZ91" s="52"/>
      <c r="PUA91" s="52"/>
      <c r="PUB91" s="52"/>
      <c r="PUC91" s="52"/>
      <c r="PUD91" s="52"/>
      <c r="PUE91" s="52"/>
      <c r="PUF91" s="52"/>
      <c r="PUG91" s="52"/>
      <c r="PUH91" s="52"/>
      <c r="PUI91" s="52"/>
      <c r="PUJ91" s="52"/>
      <c r="PUK91" s="52"/>
      <c r="PUL91" s="52"/>
      <c r="PUM91" s="52"/>
      <c r="PUN91" s="52"/>
      <c r="PUO91" s="52"/>
      <c r="PUP91" s="52"/>
      <c r="PUQ91" s="52"/>
      <c r="PUR91" s="52"/>
      <c r="PUS91" s="52"/>
      <c r="PUT91" s="52"/>
      <c r="PUU91" s="52"/>
      <c r="PUV91" s="52"/>
      <c r="PUW91" s="52"/>
      <c r="PUX91" s="52"/>
      <c r="PUY91" s="52"/>
      <c r="PUZ91" s="52"/>
      <c r="PVA91" s="52"/>
      <c r="PVB91" s="52"/>
      <c r="PVC91" s="52"/>
      <c r="PVD91" s="52"/>
      <c r="PVE91" s="52"/>
      <c r="PVF91" s="52"/>
      <c r="PVG91" s="52"/>
      <c r="PVH91" s="52"/>
      <c r="PVI91" s="52"/>
      <c r="PVJ91" s="52"/>
      <c r="PVK91" s="52"/>
      <c r="PVL91" s="52"/>
      <c r="PVM91" s="52"/>
      <c r="PVN91" s="52"/>
      <c r="PVO91" s="52"/>
      <c r="PVP91" s="52"/>
      <c r="PVQ91" s="52"/>
      <c r="PVR91" s="52"/>
      <c r="PVS91" s="52"/>
      <c r="PVT91" s="52"/>
      <c r="PVU91" s="52"/>
      <c r="PVV91" s="52"/>
      <c r="PVW91" s="52"/>
      <c r="PVX91" s="52"/>
      <c r="PVY91" s="52"/>
      <c r="PVZ91" s="52"/>
      <c r="PWA91" s="52"/>
      <c r="PWB91" s="52"/>
      <c r="PWC91" s="52"/>
      <c r="PWD91" s="52"/>
      <c r="PWE91" s="52"/>
      <c r="PWF91" s="52"/>
      <c r="PWG91" s="52"/>
      <c r="PWH91" s="52"/>
      <c r="PWI91" s="52"/>
      <c r="PWJ91" s="52"/>
      <c r="PWK91" s="52"/>
      <c r="PWL91" s="52"/>
      <c r="PWM91" s="52"/>
      <c r="PWN91" s="52"/>
      <c r="PWO91" s="52"/>
      <c r="PWP91" s="52"/>
      <c r="PWQ91" s="52"/>
      <c r="PWR91" s="52"/>
      <c r="PWS91" s="52"/>
      <c r="PWT91" s="52"/>
      <c r="PWU91" s="52"/>
      <c r="PWV91" s="52"/>
      <c r="PWW91" s="52"/>
      <c r="PWX91" s="52"/>
      <c r="PWY91" s="52"/>
      <c r="PWZ91" s="52"/>
      <c r="PXA91" s="52"/>
      <c r="PXB91" s="52"/>
      <c r="PXC91" s="52"/>
      <c r="PXD91" s="52"/>
      <c r="PXE91" s="52"/>
      <c r="PXF91" s="52"/>
      <c r="PXG91" s="52"/>
      <c r="PXH91" s="52"/>
      <c r="PXI91" s="52"/>
      <c r="PXJ91" s="52"/>
      <c r="PXK91" s="52"/>
      <c r="PXL91" s="52"/>
      <c r="PXM91" s="52"/>
      <c r="PXN91" s="52"/>
      <c r="PXO91" s="52"/>
      <c r="PXP91" s="52"/>
      <c r="PXQ91" s="52"/>
      <c r="PXR91" s="52"/>
      <c r="PXS91" s="52"/>
      <c r="PXT91" s="52"/>
      <c r="PXU91" s="52"/>
      <c r="PXV91" s="52"/>
      <c r="PXW91" s="52"/>
      <c r="PXX91" s="52"/>
      <c r="PXY91" s="52"/>
      <c r="PXZ91" s="52"/>
      <c r="PYA91" s="52"/>
      <c r="PYB91" s="52"/>
      <c r="PYC91" s="52"/>
      <c r="PYD91" s="52"/>
      <c r="PYE91" s="52"/>
      <c r="PYF91" s="52"/>
      <c r="PYG91" s="52"/>
      <c r="PYH91" s="52"/>
      <c r="PYI91" s="52"/>
      <c r="PYJ91" s="52"/>
      <c r="PYK91" s="52"/>
      <c r="PYL91" s="52"/>
      <c r="PYM91" s="52"/>
      <c r="PYN91" s="52"/>
      <c r="PYO91" s="52"/>
      <c r="PYP91" s="52"/>
      <c r="PYQ91" s="52"/>
      <c r="PYR91" s="52"/>
      <c r="PYS91" s="52"/>
      <c r="PYT91" s="52"/>
      <c r="PYU91" s="52"/>
      <c r="PYV91" s="52"/>
      <c r="PYW91" s="52"/>
      <c r="PYX91" s="52"/>
      <c r="PYY91" s="52"/>
      <c r="PYZ91" s="52"/>
      <c r="PZA91" s="52"/>
      <c r="PZB91" s="52"/>
      <c r="PZC91" s="52"/>
      <c r="PZD91" s="52"/>
      <c r="PZE91" s="52"/>
      <c r="PZF91" s="52"/>
      <c r="PZG91" s="52"/>
      <c r="PZH91" s="52"/>
      <c r="PZI91" s="52"/>
      <c r="PZJ91" s="52"/>
      <c r="PZK91" s="52"/>
      <c r="PZL91" s="52"/>
      <c r="PZM91" s="52"/>
      <c r="PZN91" s="52"/>
      <c r="PZO91" s="52"/>
      <c r="PZP91" s="52"/>
      <c r="PZQ91" s="52"/>
      <c r="PZR91" s="52"/>
      <c r="PZS91" s="52"/>
      <c r="PZT91" s="52"/>
      <c r="PZU91" s="52"/>
      <c r="PZV91" s="52"/>
      <c r="PZW91" s="52"/>
      <c r="PZX91" s="52"/>
      <c r="PZY91" s="52"/>
      <c r="PZZ91" s="52"/>
      <c r="QAA91" s="52"/>
      <c r="QAB91" s="52"/>
      <c r="QAC91" s="52"/>
      <c r="QAD91" s="52"/>
      <c r="QAE91" s="52"/>
      <c r="QAF91" s="52"/>
      <c r="QAG91" s="52"/>
      <c r="QAH91" s="52"/>
      <c r="QAI91" s="52"/>
      <c r="QAJ91" s="52"/>
      <c r="QAK91" s="52"/>
      <c r="QAL91" s="52"/>
      <c r="QAM91" s="52"/>
      <c r="QAN91" s="52"/>
      <c r="QAO91" s="52"/>
      <c r="QAP91" s="52"/>
      <c r="QAQ91" s="52"/>
      <c r="QAR91" s="52"/>
      <c r="QAS91" s="52"/>
      <c r="QAT91" s="52"/>
      <c r="QAU91" s="52"/>
      <c r="QAV91" s="52"/>
      <c r="QAW91" s="52"/>
      <c r="QAX91" s="52"/>
      <c r="QAY91" s="52"/>
      <c r="QAZ91" s="52"/>
      <c r="QBA91" s="52"/>
      <c r="QBB91" s="52"/>
      <c r="QBC91" s="52"/>
      <c r="QBD91" s="52"/>
      <c r="QBE91" s="52"/>
      <c r="QBF91" s="52"/>
      <c r="QBG91" s="52"/>
      <c r="QBH91" s="52"/>
      <c r="QBI91" s="52"/>
      <c r="QBJ91" s="52"/>
      <c r="QBK91" s="52"/>
      <c r="QBL91" s="52"/>
      <c r="QBM91" s="52"/>
      <c r="QBN91" s="52"/>
      <c r="QBO91" s="52"/>
      <c r="QBP91" s="52"/>
      <c r="QBQ91" s="52"/>
      <c r="QBR91" s="52"/>
      <c r="QBS91" s="52"/>
      <c r="QBT91" s="52"/>
      <c r="QBU91" s="52"/>
      <c r="QBV91" s="52"/>
      <c r="QBW91" s="52"/>
      <c r="QBX91" s="52"/>
      <c r="QBY91" s="52"/>
      <c r="QBZ91" s="52"/>
      <c r="QCA91" s="52"/>
      <c r="QCB91" s="52"/>
      <c r="QCC91" s="52"/>
      <c r="QCD91" s="52"/>
      <c r="QCE91" s="52"/>
      <c r="QCF91" s="52"/>
      <c r="QCG91" s="52"/>
      <c r="QCH91" s="52"/>
      <c r="QCI91" s="52"/>
      <c r="QCJ91" s="52"/>
      <c r="QCK91" s="52"/>
      <c r="QCL91" s="52"/>
      <c r="QCM91" s="52"/>
      <c r="QCN91" s="52"/>
      <c r="QCO91" s="52"/>
      <c r="QCP91" s="52"/>
      <c r="QCQ91" s="52"/>
      <c r="QCR91" s="52"/>
      <c r="QCS91" s="52"/>
      <c r="QCT91" s="52"/>
      <c r="QCU91" s="52"/>
      <c r="QCV91" s="52"/>
      <c r="QCW91" s="52"/>
      <c r="QCX91" s="52"/>
      <c r="QCY91" s="52"/>
      <c r="QCZ91" s="52"/>
      <c r="QDA91" s="52"/>
      <c r="QDB91" s="52"/>
      <c r="QDC91" s="52"/>
      <c r="QDD91" s="52"/>
      <c r="QDE91" s="52"/>
      <c r="QDF91" s="52"/>
      <c r="QDG91" s="52"/>
      <c r="QDH91" s="52"/>
      <c r="QDI91" s="52"/>
      <c r="QDJ91" s="52"/>
      <c r="QDK91" s="52"/>
      <c r="QDL91" s="52"/>
      <c r="QDM91" s="52"/>
      <c r="QDN91" s="52"/>
      <c r="QDO91" s="52"/>
      <c r="QDP91" s="52"/>
      <c r="QDQ91" s="52"/>
      <c r="QDR91" s="52"/>
      <c r="QDS91" s="52"/>
      <c r="QDT91" s="52"/>
      <c r="QDU91" s="52"/>
      <c r="QDV91" s="52"/>
      <c r="QDW91" s="52"/>
      <c r="QDX91" s="52"/>
      <c r="QDY91" s="52"/>
      <c r="QDZ91" s="52"/>
      <c r="QEA91" s="52"/>
      <c r="QEB91" s="52"/>
      <c r="QEC91" s="52"/>
      <c r="QED91" s="52"/>
      <c r="QEE91" s="52"/>
      <c r="QEF91" s="52"/>
      <c r="QEG91" s="52"/>
      <c r="QEH91" s="52"/>
      <c r="QEI91" s="52"/>
      <c r="QEJ91" s="52"/>
      <c r="QEK91" s="52"/>
      <c r="QEL91" s="52"/>
      <c r="QEM91" s="52"/>
      <c r="QEN91" s="52"/>
      <c r="QEO91" s="52"/>
      <c r="QEP91" s="52"/>
      <c r="QEQ91" s="52"/>
      <c r="QER91" s="52"/>
      <c r="QES91" s="52"/>
      <c r="QET91" s="52"/>
      <c r="QEU91" s="52"/>
      <c r="QEV91" s="52"/>
      <c r="QEW91" s="52"/>
      <c r="QEX91" s="52"/>
      <c r="QEY91" s="52"/>
      <c r="QEZ91" s="52"/>
      <c r="QFA91" s="52"/>
      <c r="QFB91" s="52"/>
      <c r="QFC91" s="52"/>
      <c r="QFD91" s="52"/>
      <c r="QFE91" s="52"/>
      <c r="QFF91" s="52"/>
      <c r="QFG91" s="52"/>
      <c r="QFH91" s="52"/>
      <c r="QFI91" s="52"/>
      <c r="QFJ91" s="52"/>
      <c r="QFK91" s="52"/>
      <c r="QFL91" s="52"/>
      <c r="QFM91" s="52"/>
      <c r="QFN91" s="52"/>
      <c r="QFO91" s="52"/>
      <c r="QFP91" s="52"/>
      <c r="QFQ91" s="52"/>
      <c r="QFR91" s="52"/>
      <c r="QFS91" s="52"/>
      <c r="QFT91" s="52"/>
      <c r="QFU91" s="52"/>
      <c r="QFV91" s="52"/>
      <c r="QFW91" s="52"/>
      <c r="QFX91" s="52"/>
      <c r="QFY91" s="52"/>
      <c r="QFZ91" s="52"/>
      <c r="QGA91" s="52"/>
      <c r="QGB91" s="52"/>
      <c r="QGC91" s="52"/>
      <c r="QGD91" s="52"/>
      <c r="QGE91" s="52"/>
      <c r="QGF91" s="52"/>
      <c r="QGG91" s="52"/>
      <c r="QGH91" s="52"/>
      <c r="QGI91" s="52"/>
      <c r="QGJ91" s="52"/>
      <c r="QGK91" s="52"/>
      <c r="QGL91" s="52"/>
      <c r="QGM91" s="52"/>
      <c r="QGN91" s="52"/>
      <c r="QGO91" s="52"/>
      <c r="QGP91" s="52"/>
      <c r="QGQ91" s="52"/>
      <c r="QGR91" s="52"/>
      <c r="QGS91" s="52"/>
      <c r="QGT91" s="52"/>
      <c r="QGU91" s="52"/>
      <c r="QGV91" s="52"/>
      <c r="QGW91" s="52"/>
      <c r="QGX91" s="52"/>
      <c r="QGY91" s="52"/>
      <c r="QGZ91" s="52"/>
      <c r="QHA91" s="52"/>
      <c r="QHB91" s="52"/>
      <c r="QHC91" s="52"/>
      <c r="QHD91" s="52"/>
      <c r="QHE91" s="52"/>
      <c r="QHF91" s="52"/>
      <c r="QHG91" s="52"/>
      <c r="QHH91" s="52"/>
      <c r="QHI91" s="52"/>
      <c r="QHJ91" s="52"/>
      <c r="QHK91" s="52"/>
      <c r="QHL91" s="52"/>
      <c r="QHM91" s="52"/>
      <c r="QHN91" s="52"/>
      <c r="QHO91" s="52"/>
      <c r="QHP91" s="52"/>
      <c r="QHQ91" s="52"/>
      <c r="QHR91" s="52"/>
      <c r="QHS91" s="52"/>
      <c r="QHT91" s="52"/>
      <c r="QHU91" s="52"/>
      <c r="QHV91" s="52"/>
      <c r="QHW91" s="52"/>
      <c r="QHX91" s="52"/>
      <c r="QHY91" s="52"/>
      <c r="QHZ91" s="52"/>
      <c r="QIA91" s="52"/>
      <c r="QIB91" s="52"/>
      <c r="QIC91" s="52"/>
      <c r="QID91" s="52"/>
      <c r="QIE91" s="52"/>
      <c r="QIF91" s="52"/>
      <c r="QIG91" s="52"/>
      <c r="QIH91" s="52"/>
      <c r="QII91" s="52"/>
      <c r="QIJ91" s="52"/>
      <c r="QIK91" s="52"/>
      <c r="QIL91" s="52"/>
      <c r="QIM91" s="52"/>
      <c r="QIN91" s="52"/>
      <c r="QIO91" s="52"/>
      <c r="QIP91" s="52"/>
      <c r="QIQ91" s="52"/>
      <c r="QIR91" s="52"/>
      <c r="QIS91" s="52"/>
      <c r="QIT91" s="52"/>
      <c r="QIU91" s="52"/>
      <c r="QIV91" s="52"/>
      <c r="QIW91" s="52"/>
      <c r="QIX91" s="52"/>
      <c r="QIY91" s="52"/>
      <c r="QIZ91" s="52"/>
      <c r="QJA91" s="52"/>
      <c r="QJB91" s="52"/>
      <c r="QJC91" s="52"/>
      <c r="QJD91" s="52"/>
      <c r="QJE91" s="52"/>
      <c r="QJF91" s="52"/>
      <c r="QJG91" s="52"/>
      <c r="QJH91" s="52"/>
      <c r="QJI91" s="52"/>
      <c r="QJJ91" s="52"/>
      <c r="QJK91" s="52"/>
      <c r="QJL91" s="52"/>
      <c r="QJM91" s="52"/>
      <c r="QJN91" s="52"/>
      <c r="QJO91" s="52"/>
      <c r="QJP91" s="52"/>
      <c r="QJQ91" s="52"/>
      <c r="QJR91" s="52"/>
      <c r="QJS91" s="52"/>
      <c r="QJT91" s="52"/>
      <c r="QJU91" s="52"/>
      <c r="QJV91" s="52"/>
      <c r="QJW91" s="52"/>
      <c r="QJX91" s="52"/>
      <c r="QJY91" s="52"/>
      <c r="QJZ91" s="52"/>
      <c r="QKA91" s="52"/>
      <c r="QKB91" s="52"/>
      <c r="QKC91" s="52"/>
      <c r="QKD91" s="52"/>
      <c r="QKE91" s="52"/>
      <c r="QKF91" s="52"/>
      <c r="QKG91" s="52"/>
      <c r="QKH91" s="52"/>
      <c r="QKI91" s="52"/>
      <c r="QKJ91" s="52"/>
      <c r="QKK91" s="52"/>
      <c r="QKL91" s="52"/>
      <c r="QKM91" s="52"/>
      <c r="QKN91" s="52"/>
      <c r="QKO91" s="52"/>
      <c r="QKP91" s="52"/>
      <c r="QKQ91" s="52"/>
      <c r="QKR91" s="52"/>
      <c r="QKS91" s="52"/>
      <c r="QKT91" s="52"/>
      <c r="QKU91" s="52"/>
      <c r="QKV91" s="52"/>
      <c r="QKW91" s="52"/>
      <c r="QKX91" s="52"/>
      <c r="QKY91" s="52"/>
      <c r="QKZ91" s="52"/>
      <c r="QLA91" s="52"/>
      <c r="QLB91" s="52"/>
      <c r="QLC91" s="52"/>
      <c r="QLD91" s="52"/>
      <c r="QLE91" s="52"/>
      <c r="QLF91" s="52"/>
      <c r="QLG91" s="52"/>
      <c r="QLH91" s="52"/>
      <c r="QLI91" s="52"/>
      <c r="QLJ91" s="52"/>
      <c r="QLK91" s="52"/>
      <c r="QLL91" s="52"/>
      <c r="QLM91" s="52"/>
      <c r="QLN91" s="52"/>
      <c r="QLO91" s="52"/>
      <c r="QLP91" s="52"/>
      <c r="QLQ91" s="52"/>
      <c r="QLR91" s="52"/>
      <c r="QLS91" s="52"/>
      <c r="QLT91" s="52"/>
      <c r="QLU91" s="52"/>
      <c r="QLV91" s="52"/>
      <c r="QLW91" s="52"/>
      <c r="QLX91" s="52"/>
      <c r="QLY91" s="52"/>
      <c r="QLZ91" s="52"/>
      <c r="QMA91" s="52"/>
      <c r="QMB91" s="52"/>
      <c r="QMC91" s="52"/>
      <c r="QMD91" s="52"/>
      <c r="QME91" s="52"/>
      <c r="QMF91" s="52"/>
      <c r="QMG91" s="52"/>
      <c r="QMH91" s="52"/>
      <c r="QMI91" s="52"/>
      <c r="QMJ91" s="52"/>
      <c r="QMK91" s="52"/>
      <c r="QML91" s="52"/>
      <c r="QMM91" s="52"/>
      <c r="QMN91" s="52"/>
      <c r="QMO91" s="52"/>
      <c r="QMP91" s="52"/>
      <c r="QMQ91" s="52"/>
      <c r="QMR91" s="52"/>
      <c r="QMS91" s="52"/>
      <c r="QMT91" s="52"/>
      <c r="QMU91" s="52"/>
      <c r="QMV91" s="52"/>
      <c r="QMW91" s="52"/>
      <c r="QMX91" s="52"/>
      <c r="QMY91" s="52"/>
      <c r="QMZ91" s="52"/>
      <c r="QNA91" s="52"/>
      <c r="QNB91" s="52"/>
      <c r="QNC91" s="52"/>
      <c r="QND91" s="52"/>
      <c r="QNE91" s="52"/>
      <c r="QNF91" s="52"/>
      <c r="QNG91" s="52"/>
      <c r="QNH91" s="52"/>
      <c r="QNI91" s="52"/>
      <c r="QNJ91" s="52"/>
      <c r="QNK91" s="52"/>
      <c r="QNL91" s="52"/>
      <c r="QNM91" s="52"/>
      <c r="QNN91" s="52"/>
      <c r="QNO91" s="52"/>
      <c r="QNP91" s="52"/>
      <c r="QNQ91" s="52"/>
      <c r="QNR91" s="52"/>
      <c r="QNS91" s="52"/>
      <c r="QNT91" s="52"/>
      <c r="QNU91" s="52"/>
      <c r="QNV91" s="52"/>
      <c r="QNW91" s="52"/>
      <c r="QNX91" s="52"/>
      <c r="QNY91" s="52"/>
      <c r="QNZ91" s="52"/>
      <c r="QOA91" s="52"/>
      <c r="QOB91" s="52"/>
      <c r="QOC91" s="52"/>
      <c r="QOD91" s="52"/>
      <c r="QOE91" s="52"/>
      <c r="QOF91" s="52"/>
      <c r="QOG91" s="52"/>
      <c r="QOH91" s="52"/>
      <c r="QOI91" s="52"/>
      <c r="QOJ91" s="52"/>
      <c r="QOK91" s="52"/>
      <c r="QOL91" s="52"/>
      <c r="QOM91" s="52"/>
      <c r="QON91" s="52"/>
      <c r="QOO91" s="52"/>
      <c r="QOP91" s="52"/>
      <c r="QOQ91" s="52"/>
      <c r="QOR91" s="52"/>
      <c r="QOS91" s="52"/>
      <c r="QOT91" s="52"/>
      <c r="QOU91" s="52"/>
      <c r="QOV91" s="52"/>
      <c r="QOW91" s="52"/>
      <c r="QOX91" s="52"/>
      <c r="QOY91" s="52"/>
      <c r="QOZ91" s="52"/>
      <c r="QPA91" s="52"/>
      <c r="QPB91" s="52"/>
      <c r="QPC91" s="52"/>
      <c r="QPD91" s="52"/>
      <c r="QPE91" s="52"/>
      <c r="QPF91" s="52"/>
      <c r="QPG91" s="52"/>
      <c r="QPH91" s="52"/>
      <c r="QPI91" s="52"/>
      <c r="QPJ91" s="52"/>
      <c r="QPK91" s="52"/>
      <c r="QPL91" s="52"/>
      <c r="QPM91" s="52"/>
      <c r="QPN91" s="52"/>
      <c r="QPO91" s="52"/>
      <c r="QPP91" s="52"/>
      <c r="QPQ91" s="52"/>
      <c r="QPR91" s="52"/>
      <c r="QPS91" s="52"/>
      <c r="QPT91" s="52"/>
      <c r="QPU91" s="52"/>
      <c r="QPV91" s="52"/>
      <c r="QPW91" s="52"/>
      <c r="QPX91" s="52"/>
      <c r="QPY91" s="52"/>
      <c r="QPZ91" s="52"/>
      <c r="QQA91" s="52"/>
      <c r="QQB91" s="52"/>
      <c r="QQC91" s="52"/>
      <c r="QQD91" s="52"/>
      <c r="QQE91" s="52"/>
      <c r="QQF91" s="52"/>
      <c r="QQG91" s="52"/>
      <c r="QQH91" s="52"/>
      <c r="QQI91" s="52"/>
      <c r="QQJ91" s="52"/>
      <c r="QQK91" s="52"/>
      <c r="QQL91" s="52"/>
      <c r="QQM91" s="52"/>
      <c r="QQN91" s="52"/>
      <c r="QQO91" s="52"/>
      <c r="QQP91" s="52"/>
      <c r="QQQ91" s="52"/>
      <c r="QQR91" s="52"/>
      <c r="QQS91" s="52"/>
      <c r="QQT91" s="52"/>
      <c r="QQU91" s="52"/>
      <c r="QQV91" s="52"/>
      <c r="QQW91" s="52"/>
      <c r="QQX91" s="52"/>
      <c r="QQY91" s="52"/>
      <c r="QQZ91" s="52"/>
      <c r="QRA91" s="52"/>
      <c r="QRB91" s="52"/>
      <c r="QRC91" s="52"/>
      <c r="QRD91" s="52"/>
      <c r="QRE91" s="52"/>
      <c r="QRF91" s="52"/>
      <c r="QRG91" s="52"/>
      <c r="QRH91" s="52"/>
      <c r="QRI91" s="52"/>
      <c r="QRJ91" s="52"/>
      <c r="QRK91" s="52"/>
      <c r="QRL91" s="52"/>
      <c r="QRM91" s="52"/>
      <c r="QRN91" s="52"/>
      <c r="QRO91" s="52"/>
      <c r="QRP91" s="52"/>
      <c r="QRQ91" s="52"/>
      <c r="QRR91" s="52"/>
      <c r="QRS91" s="52"/>
      <c r="QRT91" s="52"/>
      <c r="QRU91" s="52"/>
      <c r="QRV91" s="52"/>
      <c r="QRW91" s="52"/>
      <c r="QRX91" s="52"/>
      <c r="QRY91" s="52"/>
      <c r="QRZ91" s="52"/>
      <c r="QSA91" s="52"/>
      <c r="QSB91" s="52"/>
      <c r="QSC91" s="52"/>
      <c r="QSD91" s="52"/>
      <c r="QSE91" s="52"/>
      <c r="QSF91" s="52"/>
      <c r="QSG91" s="52"/>
      <c r="QSH91" s="52"/>
      <c r="QSI91" s="52"/>
      <c r="QSJ91" s="52"/>
      <c r="QSK91" s="52"/>
      <c r="QSL91" s="52"/>
      <c r="QSM91" s="52"/>
      <c r="QSN91" s="52"/>
      <c r="QSO91" s="52"/>
      <c r="QSP91" s="52"/>
      <c r="QSQ91" s="52"/>
      <c r="QSR91" s="52"/>
      <c r="QSS91" s="52"/>
      <c r="QST91" s="52"/>
      <c r="QSU91" s="52"/>
      <c r="QSV91" s="52"/>
      <c r="QSW91" s="52"/>
      <c r="QSX91" s="52"/>
      <c r="QSY91" s="52"/>
      <c r="QSZ91" s="52"/>
      <c r="QTA91" s="52"/>
      <c r="QTB91" s="52"/>
      <c r="QTC91" s="52"/>
      <c r="QTD91" s="52"/>
      <c r="QTE91" s="52"/>
      <c r="QTF91" s="52"/>
      <c r="QTG91" s="52"/>
      <c r="QTH91" s="52"/>
      <c r="QTI91" s="52"/>
      <c r="QTJ91" s="52"/>
      <c r="QTK91" s="52"/>
      <c r="QTL91" s="52"/>
      <c r="QTM91" s="52"/>
      <c r="QTN91" s="52"/>
      <c r="QTO91" s="52"/>
      <c r="QTP91" s="52"/>
      <c r="QTQ91" s="52"/>
      <c r="QTR91" s="52"/>
      <c r="QTS91" s="52"/>
      <c r="QTT91" s="52"/>
      <c r="QTU91" s="52"/>
      <c r="QTV91" s="52"/>
      <c r="QTW91" s="52"/>
      <c r="QTX91" s="52"/>
      <c r="QTY91" s="52"/>
      <c r="QTZ91" s="52"/>
      <c r="QUA91" s="52"/>
      <c r="QUB91" s="52"/>
      <c r="QUC91" s="52"/>
      <c r="QUD91" s="52"/>
      <c r="QUE91" s="52"/>
      <c r="QUF91" s="52"/>
      <c r="QUG91" s="52"/>
      <c r="QUH91" s="52"/>
      <c r="QUI91" s="52"/>
      <c r="QUJ91" s="52"/>
      <c r="QUK91" s="52"/>
      <c r="QUL91" s="52"/>
      <c r="QUM91" s="52"/>
      <c r="QUN91" s="52"/>
      <c r="QUO91" s="52"/>
      <c r="QUP91" s="52"/>
      <c r="QUQ91" s="52"/>
      <c r="QUR91" s="52"/>
      <c r="QUS91" s="52"/>
      <c r="QUT91" s="52"/>
      <c r="QUU91" s="52"/>
      <c r="QUV91" s="52"/>
      <c r="QUW91" s="52"/>
      <c r="QUX91" s="52"/>
      <c r="QUY91" s="52"/>
      <c r="QUZ91" s="52"/>
      <c r="QVA91" s="52"/>
      <c r="QVB91" s="52"/>
      <c r="QVC91" s="52"/>
      <c r="QVD91" s="52"/>
      <c r="QVE91" s="52"/>
      <c r="QVF91" s="52"/>
      <c r="QVG91" s="52"/>
      <c r="QVH91" s="52"/>
      <c r="QVI91" s="52"/>
      <c r="QVJ91" s="52"/>
      <c r="QVK91" s="52"/>
      <c r="QVL91" s="52"/>
      <c r="QVM91" s="52"/>
      <c r="QVN91" s="52"/>
      <c r="QVO91" s="52"/>
      <c r="QVP91" s="52"/>
      <c r="QVQ91" s="52"/>
      <c r="QVR91" s="52"/>
      <c r="QVS91" s="52"/>
      <c r="QVT91" s="52"/>
      <c r="QVU91" s="52"/>
      <c r="QVV91" s="52"/>
      <c r="QVW91" s="52"/>
      <c r="QVX91" s="52"/>
      <c r="QVY91" s="52"/>
      <c r="QVZ91" s="52"/>
      <c r="QWA91" s="52"/>
      <c r="QWB91" s="52"/>
      <c r="QWC91" s="52"/>
      <c r="QWD91" s="52"/>
      <c r="QWE91" s="52"/>
      <c r="QWF91" s="52"/>
      <c r="QWG91" s="52"/>
      <c r="QWH91" s="52"/>
      <c r="QWI91" s="52"/>
      <c r="QWJ91" s="52"/>
      <c r="QWK91" s="52"/>
      <c r="QWL91" s="52"/>
      <c r="QWM91" s="52"/>
      <c r="QWN91" s="52"/>
      <c r="QWO91" s="52"/>
      <c r="QWP91" s="52"/>
      <c r="QWQ91" s="52"/>
      <c r="QWR91" s="52"/>
      <c r="QWS91" s="52"/>
      <c r="QWT91" s="52"/>
      <c r="QWU91" s="52"/>
      <c r="QWV91" s="52"/>
      <c r="QWW91" s="52"/>
      <c r="QWX91" s="52"/>
      <c r="QWY91" s="52"/>
      <c r="QWZ91" s="52"/>
      <c r="QXA91" s="52"/>
      <c r="QXB91" s="52"/>
      <c r="QXC91" s="52"/>
      <c r="QXD91" s="52"/>
      <c r="QXE91" s="52"/>
      <c r="QXF91" s="52"/>
      <c r="QXG91" s="52"/>
      <c r="QXH91" s="52"/>
      <c r="QXI91" s="52"/>
      <c r="QXJ91" s="52"/>
      <c r="QXK91" s="52"/>
      <c r="QXL91" s="52"/>
      <c r="QXM91" s="52"/>
      <c r="QXN91" s="52"/>
      <c r="QXO91" s="52"/>
      <c r="QXP91" s="52"/>
      <c r="QXQ91" s="52"/>
      <c r="QXR91" s="52"/>
      <c r="QXS91" s="52"/>
      <c r="QXT91" s="52"/>
      <c r="QXU91" s="52"/>
      <c r="QXV91" s="52"/>
      <c r="QXW91" s="52"/>
      <c r="QXX91" s="52"/>
      <c r="QXY91" s="52"/>
      <c r="QXZ91" s="52"/>
      <c r="QYA91" s="52"/>
      <c r="QYB91" s="52"/>
      <c r="QYC91" s="52"/>
      <c r="QYD91" s="52"/>
      <c r="QYE91" s="52"/>
      <c r="QYF91" s="52"/>
      <c r="QYG91" s="52"/>
      <c r="QYH91" s="52"/>
      <c r="QYI91" s="52"/>
      <c r="QYJ91" s="52"/>
      <c r="QYK91" s="52"/>
      <c r="QYL91" s="52"/>
      <c r="QYM91" s="52"/>
      <c r="QYN91" s="52"/>
      <c r="QYO91" s="52"/>
      <c r="QYP91" s="52"/>
      <c r="QYQ91" s="52"/>
      <c r="QYR91" s="52"/>
      <c r="QYS91" s="52"/>
      <c r="QYT91" s="52"/>
      <c r="QYU91" s="52"/>
      <c r="QYV91" s="52"/>
      <c r="QYW91" s="52"/>
      <c r="QYX91" s="52"/>
      <c r="QYY91" s="52"/>
      <c r="QYZ91" s="52"/>
      <c r="QZA91" s="52"/>
      <c r="QZB91" s="52"/>
      <c r="QZC91" s="52"/>
      <c r="QZD91" s="52"/>
      <c r="QZE91" s="52"/>
      <c r="QZF91" s="52"/>
      <c r="QZG91" s="52"/>
      <c r="QZH91" s="52"/>
      <c r="QZI91" s="52"/>
      <c r="QZJ91" s="52"/>
      <c r="QZK91" s="52"/>
      <c r="QZL91" s="52"/>
      <c r="QZM91" s="52"/>
      <c r="QZN91" s="52"/>
      <c r="QZO91" s="52"/>
      <c r="QZP91" s="52"/>
      <c r="QZQ91" s="52"/>
      <c r="QZR91" s="52"/>
      <c r="QZS91" s="52"/>
      <c r="QZT91" s="52"/>
      <c r="QZU91" s="52"/>
      <c r="QZV91" s="52"/>
      <c r="QZW91" s="52"/>
      <c r="QZX91" s="52"/>
      <c r="QZY91" s="52"/>
      <c r="QZZ91" s="52"/>
      <c r="RAA91" s="52"/>
      <c r="RAB91" s="52"/>
      <c r="RAC91" s="52"/>
      <c r="RAD91" s="52"/>
      <c r="RAE91" s="52"/>
      <c r="RAF91" s="52"/>
      <c r="RAG91" s="52"/>
      <c r="RAH91" s="52"/>
      <c r="RAI91" s="52"/>
      <c r="RAJ91" s="52"/>
      <c r="RAK91" s="52"/>
      <c r="RAL91" s="52"/>
      <c r="RAM91" s="52"/>
      <c r="RAN91" s="52"/>
      <c r="RAO91" s="52"/>
      <c r="RAP91" s="52"/>
      <c r="RAQ91" s="52"/>
      <c r="RAR91" s="52"/>
      <c r="RAS91" s="52"/>
      <c r="RAT91" s="52"/>
      <c r="RAU91" s="52"/>
      <c r="RAV91" s="52"/>
      <c r="RAW91" s="52"/>
      <c r="RAX91" s="52"/>
      <c r="RAY91" s="52"/>
      <c r="RAZ91" s="52"/>
      <c r="RBA91" s="52"/>
      <c r="RBB91" s="52"/>
      <c r="RBC91" s="52"/>
      <c r="RBD91" s="52"/>
      <c r="RBE91" s="52"/>
      <c r="RBF91" s="52"/>
      <c r="RBG91" s="52"/>
      <c r="RBH91" s="52"/>
      <c r="RBI91" s="52"/>
      <c r="RBJ91" s="52"/>
      <c r="RBK91" s="52"/>
      <c r="RBL91" s="52"/>
      <c r="RBM91" s="52"/>
      <c r="RBN91" s="52"/>
      <c r="RBO91" s="52"/>
      <c r="RBP91" s="52"/>
      <c r="RBQ91" s="52"/>
      <c r="RBR91" s="52"/>
      <c r="RBS91" s="52"/>
      <c r="RBT91" s="52"/>
      <c r="RBU91" s="52"/>
      <c r="RBV91" s="52"/>
      <c r="RBW91" s="52"/>
      <c r="RBX91" s="52"/>
      <c r="RBY91" s="52"/>
      <c r="RBZ91" s="52"/>
      <c r="RCA91" s="52"/>
      <c r="RCB91" s="52"/>
      <c r="RCC91" s="52"/>
      <c r="RCD91" s="52"/>
      <c r="RCE91" s="52"/>
      <c r="RCF91" s="52"/>
      <c r="RCG91" s="52"/>
      <c r="RCH91" s="52"/>
      <c r="RCI91" s="52"/>
      <c r="RCJ91" s="52"/>
      <c r="RCK91" s="52"/>
      <c r="RCL91" s="52"/>
      <c r="RCM91" s="52"/>
      <c r="RCN91" s="52"/>
      <c r="RCO91" s="52"/>
      <c r="RCP91" s="52"/>
      <c r="RCQ91" s="52"/>
      <c r="RCR91" s="52"/>
      <c r="RCS91" s="52"/>
      <c r="RCT91" s="52"/>
      <c r="RCU91" s="52"/>
      <c r="RCV91" s="52"/>
      <c r="RCW91" s="52"/>
      <c r="RCX91" s="52"/>
      <c r="RCY91" s="52"/>
      <c r="RCZ91" s="52"/>
      <c r="RDA91" s="52"/>
      <c r="RDB91" s="52"/>
      <c r="RDC91" s="52"/>
      <c r="RDD91" s="52"/>
      <c r="RDE91" s="52"/>
      <c r="RDF91" s="52"/>
      <c r="RDG91" s="52"/>
      <c r="RDH91" s="52"/>
      <c r="RDI91" s="52"/>
      <c r="RDJ91" s="52"/>
      <c r="RDK91" s="52"/>
      <c r="RDL91" s="52"/>
      <c r="RDM91" s="52"/>
      <c r="RDN91" s="52"/>
      <c r="RDO91" s="52"/>
      <c r="RDP91" s="52"/>
      <c r="RDQ91" s="52"/>
      <c r="RDR91" s="52"/>
      <c r="RDS91" s="52"/>
      <c r="RDT91" s="52"/>
      <c r="RDU91" s="52"/>
      <c r="RDV91" s="52"/>
      <c r="RDW91" s="52"/>
      <c r="RDX91" s="52"/>
      <c r="RDY91" s="52"/>
      <c r="RDZ91" s="52"/>
      <c r="REA91" s="52"/>
      <c r="REB91" s="52"/>
      <c r="REC91" s="52"/>
      <c r="RED91" s="52"/>
      <c r="REE91" s="52"/>
      <c r="REF91" s="52"/>
      <c r="REG91" s="52"/>
      <c r="REH91" s="52"/>
      <c r="REI91" s="52"/>
      <c r="REJ91" s="52"/>
      <c r="REK91" s="52"/>
      <c r="REL91" s="52"/>
      <c r="REM91" s="52"/>
      <c r="REN91" s="52"/>
      <c r="REO91" s="52"/>
      <c r="REP91" s="52"/>
      <c r="REQ91" s="52"/>
      <c r="RER91" s="52"/>
      <c r="RES91" s="52"/>
      <c r="RET91" s="52"/>
      <c r="REU91" s="52"/>
      <c r="REV91" s="52"/>
      <c r="REW91" s="52"/>
      <c r="REX91" s="52"/>
      <c r="REY91" s="52"/>
      <c r="REZ91" s="52"/>
      <c r="RFA91" s="52"/>
      <c r="RFB91" s="52"/>
      <c r="RFC91" s="52"/>
      <c r="RFD91" s="52"/>
      <c r="RFE91" s="52"/>
      <c r="RFF91" s="52"/>
      <c r="RFG91" s="52"/>
      <c r="RFH91" s="52"/>
      <c r="RFI91" s="52"/>
      <c r="RFJ91" s="52"/>
      <c r="RFK91" s="52"/>
      <c r="RFL91" s="52"/>
      <c r="RFM91" s="52"/>
      <c r="RFN91" s="52"/>
      <c r="RFO91" s="52"/>
      <c r="RFP91" s="52"/>
      <c r="RFQ91" s="52"/>
      <c r="RFR91" s="52"/>
      <c r="RFS91" s="52"/>
      <c r="RFT91" s="52"/>
      <c r="RFU91" s="52"/>
      <c r="RFV91" s="52"/>
      <c r="RFW91" s="52"/>
      <c r="RFX91" s="52"/>
      <c r="RFY91" s="52"/>
      <c r="RFZ91" s="52"/>
      <c r="RGA91" s="52"/>
      <c r="RGB91" s="52"/>
      <c r="RGC91" s="52"/>
      <c r="RGD91" s="52"/>
      <c r="RGE91" s="52"/>
      <c r="RGF91" s="52"/>
      <c r="RGG91" s="52"/>
      <c r="RGH91" s="52"/>
      <c r="RGI91" s="52"/>
      <c r="RGJ91" s="52"/>
      <c r="RGK91" s="52"/>
      <c r="RGL91" s="52"/>
      <c r="RGM91" s="52"/>
      <c r="RGN91" s="52"/>
      <c r="RGO91" s="52"/>
      <c r="RGP91" s="52"/>
      <c r="RGQ91" s="52"/>
      <c r="RGR91" s="52"/>
      <c r="RGS91" s="52"/>
      <c r="RGT91" s="52"/>
      <c r="RGU91" s="52"/>
      <c r="RGV91" s="52"/>
      <c r="RGW91" s="52"/>
      <c r="RGX91" s="52"/>
      <c r="RGY91" s="52"/>
      <c r="RGZ91" s="52"/>
      <c r="RHA91" s="52"/>
      <c r="RHB91" s="52"/>
      <c r="RHC91" s="52"/>
      <c r="RHD91" s="52"/>
      <c r="RHE91" s="52"/>
      <c r="RHF91" s="52"/>
      <c r="RHG91" s="52"/>
      <c r="RHH91" s="52"/>
      <c r="RHI91" s="52"/>
      <c r="RHJ91" s="52"/>
      <c r="RHK91" s="52"/>
      <c r="RHL91" s="52"/>
      <c r="RHM91" s="52"/>
      <c r="RHN91" s="52"/>
      <c r="RHO91" s="52"/>
      <c r="RHP91" s="52"/>
      <c r="RHQ91" s="52"/>
      <c r="RHR91" s="52"/>
      <c r="RHS91" s="52"/>
      <c r="RHT91" s="52"/>
      <c r="RHU91" s="52"/>
      <c r="RHV91" s="52"/>
      <c r="RHW91" s="52"/>
      <c r="RHX91" s="52"/>
      <c r="RHY91" s="52"/>
      <c r="RHZ91" s="52"/>
      <c r="RIA91" s="52"/>
      <c r="RIB91" s="52"/>
      <c r="RIC91" s="52"/>
      <c r="RID91" s="52"/>
      <c r="RIE91" s="52"/>
      <c r="RIF91" s="52"/>
      <c r="RIG91" s="52"/>
      <c r="RIH91" s="52"/>
      <c r="RII91" s="52"/>
      <c r="RIJ91" s="52"/>
      <c r="RIK91" s="52"/>
      <c r="RIL91" s="52"/>
      <c r="RIM91" s="52"/>
      <c r="RIN91" s="52"/>
      <c r="RIO91" s="52"/>
      <c r="RIP91" s="52"/>
      <c r="RIQ91" s="52"/>
      <c r="RIR91" s="52"/>
      <c r="RIS91" s="52"/>
      <c r="RIT91" s="52"/>
      <c r="RIU91" s="52"/>
      <c r="RIV91" s="52"/>
      <c r="RIW91" s="52"/>
      <c r="RIX91" s="52"/>
      <c r="RIY91" s="52"/>
      <c r="RIZ91" s="52"/>
      <c r="RJA91" s="52"/>
      <c r="RJB91" s="52"/>
      <c r="RJC91" s="52"/>
      <c r="RJD91" s="52"/>
      <c r="RJE91" s="52"/>
      <c r="RJF91" s="52"/>
      <c r="RJG91" s="52"/>
      <c r="RJH91" s="52"/>
      <c r="RJI91" s="52"/>
      <c r="RJJ91" s="52"/>
      <c r="RJK91" s="52"/>
      <c r="RJL91" s="52"/>
      <c r="RJM91" s="52"/>
      <c r="RJN91" s="52"/>
      <c r="RJO91" s="52"/>
      <c r="RJP91" s="52"/>
      <c r="RJQ91" s="52"/>
      <c r="RJR91" s="52"/>
      <c r="RJS91" s="52"/>
      <c r="RJT91" s="52"/>
      <c r="RJU91" s="52"/>
      <c r="RJV91" s="52"/>
      <c r="RJW91" s="52"/>
      <c r="RJX91" s="52"/>
      <c r="RJY91" s="52"/>
      <c r="RJZ91" s="52"/>
      <c r="RKA91" s="52"/>
      <c r="RKB91" s="52"/>
      <c r="RKC91" s="52"/>
      <c r="RKD91" s="52"/>
      <c r="RKE91" s="52"/>
      <c r="RKF91" s="52"/>
      <c r="RKG91" s="52"/>
      <c r="RKH91" s="52"/>
      <c r="RKI91" s="52"/>
      <c r="RKJ91" s="52"/>
      <c r="RKK91" s="52"/>
      <c r="RKL91" s="52"/>
      <c r="RKM91" s="52"/>
      <c r="RKN91" s="52"/>
      <c r="RKO91" s="52"/>
      <c r="RKP91" s="52"/>
      <c r="RKQ91" s="52"/>
      <c r="RKR91" s="52"/>
      <c r="RKS91" s="52"/>
      <c r="RKT91" s="52"/>
      <c r="RKU91" s="52"/>
      <c r="RKV91" s="52"/>
      <c r="RKW91" s="52"/>
      <c r="RKX91" s="52"/>
      <c r="RKY91" s="52"/>
      <c r="RKZ91" s="52"/>
      <c r="RLA91" s="52"/>
      <c r="RLB91" s="52"/>
      <c r="RLC91" s="52"/>
      <c r="RLD91" s="52"/>
      <c r="RLE91" s="52"/>
      <c r="RLF91" s="52"/>
      <c r="RLG91" s="52"/>
      <c r="RLH91" s="52"/>
      <c r="RLI91" s="52"/>
      <c r="RLJ91" s="52"/>
      <c r="RLK91" s="52"/>
      <c r="RLL91" s="52"/>
      <c r="RLM91" s="52"/>
      <c r="RLN91" s="52"/>
      <c r="RLO91" s="52"/>
      <c r="RLP91" s="52"/>
      <c r="RLQ91" s="52"/>
      <c r="RLR91" s="52"/>
      <c r="RLS91" s="52"/>
      <c r="RLT91" s="52"/>
      <c r="RLU91" s="52"/>
      <c r="RLV91" s="52"/>
      <c r="RLW91" s="52"/>
      <c r="RLX91" s="52"/>
      <c r="RLY91" s="52"/>
      <c r="RLZ91" s="52"/>
      <c r="RMA91" s="52"/>
      <c r="RMB91" s="52"/>
      <c r="RMC91" s="52"/>
      <c r="RMD91" s="52"/>
      <c r="RME91" s="52"/>
      <c r="RMF91" s="52"/>
      <c r="RMG91" s="52"/>
      <c r="RMH91" s="52"/>
      <c r="RMI91" s="52"/>
      <c r="RMJ91" s="52"/>
      <c r="RMK91" s="52"/>
      <c r="RML91" s="52"/>
      <c r="RMM91" s="52"/>
      <c r="RMN91" s="52"/>
      <c r="RMO91" s="52"/>
      <c r="RMP91" s="52"/>
      <c r="RMQ91" s="52"/>
      <c r="RMR91" s="52"/>
      <c r="RMS91" s="52"/>
      <c r="RMT91" s="52"/>
      <c r="RMU91" s="52"/>
      <c r="RMV91" s="52"/>
      <c r="RMW91" s="52"/>
      <c r="RMX91" s="52"/>
      <c r="RMY91" s="52"/>
      <c r="RMZ91" s="52"/>
      <c r="RNA91" s="52"/>
      <c r="RNB91" s="52"/>
      <c r="RNC91" s="52"/>
      <c r="RND91" s="52"/>
      <c r="RNE91" s="52"/>
      <c r="RNF91" s="52"/>
      <c r="RNG91" s="52"/>
      <c r="RNH91" s="52"/>
      <c r="RNI91" s="52"/>
      <c r="RNJ91" s="52"/>
      <c r="RNK91" s="52"/>
      <c r="RNL91" s="52"/>
      <c r="RNM91" s="52"/>
      <c r="RNN91" s="52"/>
      <c r="RNO91" s="52"/>
      <c r="RNP91" s="52"/>
      <c r="RNQ91" s="52"/>
      <c r="RNR91" s="52"/>
      <c r="RNS91" s="52"/>
      <c r="RNT91" s="52"/>
      <c r="RNU91" s="52"/>
      <c r="RNV91" s="52"/>
      <c r="RNW91" s="52"/>
      <c r="RNX91" s="52"/>
      <c r="RNY91" s="52"/>
      <c r="RNZ91" s="52"/>
      <c r="ROA91" s="52"/>
      <c r="ROB91" s="52"/>
      <c r="ROC91" s="52"/>
      <c r="ROD91" s="52"/>
      <c r="ROE91" s="52"/>
      <c r="ROF91" s="52"/>
      <c r="ROG91" s="52"/>
      <c r="ROH91" s="52"/>
      <c r="ROI91" s="52"/>
      <c r="ROJ91" s="52"/>
      <c r="ROK91" s="52"/>
      <c r="ROL91" s="52"/>
      <c r="ROM91" s="52"/>
      <c r="RON91" s="52"/>
      <c r="ROO91" s="52"/>
      <c r="ROP91" s="52"/>
      <c r="ROQ91" s="52"/>
      <c r="ROR91" s="52"/>
      <c r="ROS91" s="52"/>
      <c r="ROT91" s="52"/>
      <c r="ROU91" s="52"/>
      <c r="ROV91" s="52"/>
      <c r="ROW91" s="52"/>
      <c r="ROX91" s="52"/>
      <c r="ROY91" s="52"/>
      <c r="ROZ91" s="52"/>
      <c r="RPA91" s="52"/>
      <c r="RPB91" s="52"/>
      <c r="RPC91" s="52"/>
      <c r="RPD91" s="52"/>
      <c r="RPE91" s="52"/>
      <c r="RPF91" s="52"/>
      <c r="RPG91" s="52"/>
      <c r="RPH91" s="52"/>
      <c r="RPI91" s="52"/>
      <c r="RPJ91" s="52"/>
      <c r="RPK91" s="52"/>
      <c r="RPL91" s="52"/>
      <c r="RPM91" s="52"/>
      <c r="RPN91" s="52"/>
      <c r="RPO91" s="52"/>
      <c r="RPP91" s="52"/>
      <c r="RPQ91" s="52"/>
      <c r="RPR91" s="52"/>
      <c r="RPS91" s="52"/>
      <c r="RPT91" s="52"/>
      <c r="RPU91" s="52"/>
      <c r="RPV91" s="52"/>
      <c r="RPW91" s="52"/>
      <c r="RPX91" s="52"/>
      <c r="RPY91" s="52"/>
      <c r="RPZ91" s="52"/>
      <c r="RQA91" s="52"/>
      <c r="RQB91" s="52"/>
      <c r="RQC91" s="52"/>
      <c r="RQD91" s="52"/>
      <c r="RQE91" s="52"/>
      <c r="RQF91" s="52"/>
      <c r="RQG91" s="52"/>
      <c r="RQH91" s="52"/>
      <c r="RQI91" s="52"/>
      <c r="RQJ91" s="52"/>
      <c r="RQK91" s="52"/>
      <c r="RQL91" s="52"/>
      <c r="RQM91" s="52"/>
      <c r="RQN91" s="52"/>
      <c r="RQO91" s="52"/>
      <c r="RQP91" s="52"/>
      <c r="RQQ91" s="52"/>
      <c r="RQR91" s="52"/>
      <c r="RQS91" s="52"/>
      <c r="RQT91" s="52"/>
      <c r="RQU91" s="52"/>
      <c r="RQV91" s="52"/>
      <c r="RQW91" s="52"/>
      <c r="RQX91" s="52"/>
      <c r="RQY91" s="52"/>
      <c r="RQZ91" s="52"/>
      <c r="RRA91" s="52"/>
      <c r="RRB91" s="52"/>
      <c r="RRC91" s="52"/>
      <c r="RRD91" s="52"/>
      <c r="RRE91" s="52"/>
      <c r="RRF91" s="52"/>
      <c r="RRG91" s="52"/>
      <c r="RRH91" s="52"/>
      <c r="RRI91" s="52"/>
      <c r="RRJ91" s="52"/>
      <c r="RRK91" s="52"/>
      <c r="RRL91" s="52"/>
      <c r="RRM91" s="52"/>
      <c r="RRN91" s="52"/>
      <c r="RRO91" s="52"/>
      <c r="RRP91" s="52"/>
      <c r="RRQ91" s="52"/>
      <c r="RRR91" s="52"/>
      <c r="RRS91" s="52"/>
      <c r="RRT91" s="52"/>
      <c r="RRU91" s="52"/>
      <c r="RRV91" s="52"/>
      <c r="RRW91" s="52"/>
      <c r="RRX91" s="52"/>
      <c r="RRY91" s="52"/>
      <c r="RRZ91" s="52"/>
      <c r="RSA91" s="52"/>
      <c r="RSB91" s="52"/>
      <c r="RSC91" s="52"/>
      <c r="RSD91" s="52"/>
      <c r="RSE91" s="52"/>
      <c r="RSF91" s="52"/>
      <c r="RSG91" s="52"/>
      <c r="RSH91" s="52"/>
      <c r="RSI91" s="52"/>
      <c r="RSJ91" s="52"/>
      <c r="RSK91" s="52"/>
      <c r="RSL91" s="52"/>
      <c r="RSM91" s="52"/>
      <c r="RSN91" s="52"/>
      <c r="RSO91" s="52"/>
      <c r="RSP91" s="52"/>
      <c r="RSQ91" s="52"/>
      <c r="RSR91" s="52"/>
      <c r="RSS91" s="52"/>
      <c r="RST91" s="52"/>
      <c r="RSU91" s="52"/>
      <c r="RSV91" s="52"/>
      <c r="RSW91" s="52"/>
      <c r="RSX91" s="52"/>
      <c r="RSY91" s="52"/>
      <c r="RSZ91" s="52"/>
      <c r="RTA91" s="52"/>
      <c r="RTB91" s="52"/>
      <c r="RTC91" s="52"/>
      <c r="RTD91" s="52"/>
      <c r="RTE91" s="52"/>
      <c r="RTF91" s="52"/>
      <c r="RTG91" s="52"/>
      <c r="RTH91" s="52"/>
      <c r="RTI91" s="52"/>
      <c r="RTJ91" s="52"/>
      <c r="RTK91" s="52"/>
      <c r="RTL91" s="52"/>
      <c r="RTM91" s="52"/>
      <c r="RTN91" s="52"/>
      <c r="RTO91" s="52"/>
      <c r="RTP91" s="52"/>
      <c r="RTQ91" s="52"/>
      <c r="RTR91" s="52"/>
      <c r="RTS91" s="52"/>
      <c r="RTT91" s="52"/>
      <c r="RTU91" s="52"/>
      <c r="RTV91" s="52"/>
      <c r="RTW91" s="52"/>
      <c r="RTX91" s="52"/>
      <c r="RTY91" s="52"/>
      <c r="RTZ91" s="52"/>
      <c r="RUA91" s="52"/>
      <c r="RUB91" s="52"/>
      <c r="RUC91" s="52"/>
      <c r="RUD91" s="52"/>
      <c r="RUE91" s="52"/>
      <c r="RUF91" s="52"/>
      <c r="RUG91" s="52"/>
      <c r="RUH91" s="52"/>
      <c r="RUI91" s="52"/>
      <c r="RUJ91" s="52"/>
      <c r="RUK91" s="52"/>
      <c r="RUL91" s="52"/>
      <c r="RUM91" s="52"/>
      <c r="RUN91" s="52"/>
      <c r="RUO91" s="52"/>
      <c r="RUP91" s="52"/>
      <c r="RUQ91" s="52"/>
      <c r="RUR91" s="52"/>
      <c r="RUS91" s="52"/>
      <c r="RUT91" s="52"/>
      <c r="RUU91" s="52"/>
      <c r="RUV91" s="52"/>
      <c r="RUW91" s="52"/>
      <c r="RUX91" s="52"/>
      <c r="RUY91" s="52"/>
      <c r="RUZ91" s="52"/>
      <c r="RVA91" s="52"/>
      <c r="RVB91" s="52"/>
      <c r="RVC91" s="52"/>
      <c r="RVD91" s="52"/>
      <c r="RVE91" s="52"/>
      <c r="RVF91" s="52"/>
      <c r="RVG91" s="52"/>
      <c r="RVH91" s="52"/>
      <c r="RVI91" s="52"/>
      <c r="RVJ91" s="52"/>
      <c r="RVK91" s="52"/>
      <c r="RVL91" s="52"/>
      <c r="RVM91" s="52"/>
      <c r="RVN91" s="52"/>
      <c r="RVO91" s="52"/>
      <c r="RVP91" s="52"/>
      <c r="RVQ91" s="52"/>
      <c r="RVR91" s="52"/>
      <c r="RVS91" s="52"/>
      <c r="RVT91" s="52"/>
      <c r="RVU91" s="52"/>
      <c r="RVV91" s="52"/>
      <c r="RVW91" s="52"/>
      <c r="RVX91" s="52"/>
      <c r="RVY91" s="52"/>
      <c r="RVZ91" s="52"/>
      <c r="RWA91" s="52"/>
      <c r="RWB91" s="52"/>
      <c r="RWC91" s="52"/>
      <c r="RWD91" s="52"/>
      <c r="RWE91" s="52"/>
      <c r="RWF91" s="52"/>
      <c r="RWG91" s="52"/>
      <c r="RWH91" s="52"/>
      <c r="RWI91" s="52"/>
      <c r="RWJ91" s="52"/>
      <c r="RWK91" s="52"/>
      <c r="RWL91" s="52"/>
      <c r="RWM91" s="52"/>
      <c r="RWN91" s="52"/>
      <c r="RWO91" s="52"/>
      <c r="RWP91" s="52"/>
      <c r="RWQ91" s="52"/>
      <c r="RWR91" s="52"/>
      <c r="RWS91" s="52"/>
      <c r="RWT91" s="52"/>
      <c r="RWU91" s="52"/>
      <c r="RWV91" s="52"/>
      <c r="RWW91" s="52"/>
      <c r="RWX91" s="52"/>
      <c r="RWY91" s="52"/>
      <c r="RWZ91" s="52"/>
      <c r="RXA91" s="52"/>
      <c r="RXB91" s="52"/>
      <c r="RXC91" s="52"/>
      <c r="RXD91" s="52"/>
      <c r="RXE91" s="52"/>
      <c r="RXF91" s="52"/>
      <c r="RXG91" s="52"/>
      <c r="RXH91" s="52"/>
      <c r="RXI91" s="52"/>
      <c r="RXJ91" s="52"/>
      <c r="RXK91" s="52"/>
      <c r="RXL91" s="52"/>
      <c r="RXM91" s="52"/>
      <c r="RXN91" s="52"/>
      <c r="RXO91" s="52"/>
      <c r="RXP91" s="52"/>
      <c r="RXQ91" s="52"/>
      <c r="RXR91" s="52"/>
      <c r="RXS91" s="52"/>
      <c r="RXT91" s="52"/>
      <c r="RXU91" s="52"/>
      <c r="RXV91" s="52"/>
      <c r="RXW91" s="52"/>
      <c r="RXX91" s="52"/>
      <c r="RXY91" s="52"/>
      <c r="RXZ91" s="52"/>
      <c r="RYA91" s="52"/>
      <c r="RYB91" s="52"/>
      <c r="RYC91" s="52"/>
      <c r="RYD91" s="52"/>
      <c r="RYE91" s="52"/>
      <c r="RYF91" s="52"/>
      <c r="RYG91" s="52"/>
      <c r="RYH91" s="52"/>
      <c r="RYI91" s="52"/>
      <c r="RYJ91" s="52"/>
      <c r="RYK91" s="52"/>
      <c r="RYL91" s="52"/>
      <c r="RYM91" s="52"/>
      <c r="RYN91" s="52"/>
      <c r="RYO91" s="52"/>
      <c r="RYP91" s="52"/>
      <c r="RYQ91" s="52"/>
      <c r="RYR91" s="52"/>
      <c r="RYS91" s="52"/>
      <c r="RYT91" s="52"/>
      <c r="RYU91" s="52"/>
      <c r="RYV91" s="52"/>
      <c r="RYW91" s="52"/>
      <c r="RYX91" s="52"/>
      <c r="RYY91" s="52"/>
      <c r="RYZ91" s="52"/>
      <c r="RZA91" s="52"/>
      <c r="RZB91" s="52"/>
      <c r="RZC91" s="52"/>
      <c r="RZD91" s="52"/>
      <c r="RZE91" s="52"/>
      <c r="RZF91" s="52"/>
      <c r="RZG91" s="52"/>
      <c r="RZH91" s="52"/>
      <c r="RZI91" s="52"/>
      <c r="RZJ91" s="52"/>
      <c r="RZK91" s="52"/>
      <c r="RZL91" s="52"/>
      <c r="RZM91" s="52"/>
      <c r="RZN91" s="52"/>
      <c r="RZO91" s="52"/>
      <c r="RZP91" s="52"/>
      <c r="RZQ91" s="52"/>
      <c r="RZR91" s="52"/>
      <c r="RZS91" s="52"/>
      <c r="RZT91" s="52"/>
      <c r="RZU91" s="52"/>
      <c r="RZV91" s="52"/>
      <c r="RZW91" s="52"/>
      <c r="RZX91" s="52"/>
      <c r="RZY91" s="52"/>
      <c r="RZZ91" s="52"/>
      <c r="SAA91" s="52"/>
      <c r="SAB91" s="52"/>
      <c r="SAC91" s="52"/>
      <c r="SAD91" s="52"/>
      <c r="SAE91" s="52"/>
      <c r="SAF91" s="52"/>
      <c r="SAG91" s="52"/>
      <c r="SAH91" s="52"/>
      <c r="SAI91" s="52"/>
      <c r="SAJ91" s="52"/>
      <c r="SAK91" s="52"/>
      <c r="SAL91" s="52"/>
      <c r="SAM91" s="52"/>
      <c r="SAN91" s="52"/>
      <c r="SAO91" s="52"/>
      <c r="SAP91" s="52"/>
      <c r="SAQ91" s="52"/>
      <c r="SAR91" s="52"/>
      <c r="SAS91" s="52"/>
      <c r="SAT91" s="52"/>
      <c r="SAU91" s="52"/>
      <c r="SAV91" s="52"/>
      <c r="SAW91" s="52"/>
      <c r="SAX91" s="52"/>
      <c r="SAY91" s="52"/>
      <c r="SAZ91" s="52"/>
      <c r="SBA91" s="52"/>
      <c r="SBB91" s="52"/>
      <c r="SBC91" s="52"/>
      <c r="SBD91" s="52"/>
      <c r="SBE91" s="52"/>
      <c r="SBF91" s="52"/>
      <c r="SBG91" s="52"/>
      <c r="SBH91" s="52"/>
      <c r="SBI91" s="52"/>
      <c r="SBJ91" s="52"/>
      <c r="SBK91" s="52"/>
      <c r="SBL91" s="52"/>
      <c r="SBM91" s="52"/>
      <c r="SBN91" s="52"/>
      <c r="SBO91" s="52"/>
      <c r="SBP91" s="52"/>
      <c r="SBQ91" s="52"/>
      <c r="SBR91" s="52"/>
      <c r="SBS91" s="52"/>
      <c r="SBT91" s="52"/>
      <c r="SBU91" s="52"/>
      <c r="SBV91" s="52"/>
      <c r="SBW91" s="52"/>
      <c r="SBX91" s="52"/>
      <c r="SBY91" s="52"/>
      <c r="SBZ91" s="52"/>
      <c r="SCA91" s="52"/>
      <c r="SCB91" s="52"/>
      <c r="SCC91" s="52"/>
      <c r="SCD91" s="52"/>
      <c r="SCE91" s="52"/>
      <c r="SCF91" s="52"/>
      <c r="SCG91" s="52"/>
      <c r="SCH91" s="52"/>
      <c r="SCI91" s="52"/>
      <c r="SCJ91" s="52"/>
      <c r="SCK91" s="52"/>
      <c r="SCL91" s="52"/>
      <c r="SCM91" s="52"/>
      <c r="SCN91" s="52"/>
      <c r="SCO91" s="52"/>
      <c r="SCP91" s="52"/>
      <c r="SCQ91" s="52"/>
      <c r="SCR91" s="52"/>
      <c r="SCS91" s="52"/>
      <c r="SCT91" s="52"/>
      <c r="SCU91" s="52"/>
      <c r="SCV91" s="52"/>
      <c r="SCW91" s="52"/>
      <c r="SCX91" s="52"/>
      <c r="SCY91" s="52"/>
      <c r="SCZ91" s="52"/>
      <c r="SDA91" s="52"/>
      <c r="SDB91" s="52"/>
      <c r="SDC91" s="52"/>
      <c r="SDD91" s="52"/>
      <c r="SDE91" s="52"/>
      <c r="SDF91" s="52"/>
      <c r="SDG91" s="52"/>
      <c r="SDH91" s="52"/>
      <c r="SDI91" s="52"/>
      <c r="SDJ91" s="52"/>
      <c r="SDK91" s="52"/>
      <c r="SDL91" s="52"/>
      <c r="SDM91" s="52"/>
      <c r="SDN91" s="52"/>
      <c r="SDO91" s="52"/>
      <c r="SDP91" s="52"/>
      <c r="SDQ91" s="52"/>
      <c r="SDR91" s="52"/>
      <c r="SDS91" s="52"/>
      <c r="SDT91" s="52"/>
      <c r="SDU91" s="52"/>
      <c r="SDV91" s="52"/>
      <c r="SDW91" s="52"/>
      <c r="SDX91" s="52"/>
      <c r="SDY91" s="52"/>
      <c r="SDZ91" s="52"/>
      <c r="SEA91" s="52"/>
      <c r="SEB91" s="52"/>
      <c r="SEC91" s="52"/>
      <c r="SED91" s="52"/>
      <c r="SEE91" s="52"/>
      <c r="SEF91" s="52"/>
      <c r="SEG91" s="52"/>
      <c r="SEH91" s="52"/>
      <c r="SEI91" s="52"/>
      <c r="SEJ91" s="52"/>
      <c r="SEK91" s="52"/>
      <c r="SEL91" s="52"/>
      <c r="SEM91" s="52"/>
      <c r="SEN91" s="52"/>
      <c r="SEO91" s="52"/>
      <c r="SEP91" s="52"/>
      <c r="SEQ91" s="52"/>
      <c r="SER91" s="52"/>
      <c r="SES91" s="52"/>
      <c r="SET91" s="52"/>
      <c r="SEU91" s="52"/>
      <c r="SEV91" s="52"/>
      <c r="SEW91" s="52"/>
      <c r="SEX91" s="52"/>
      <c r="SEY91" s="52"/>
      <c r="SEZ91" s="52"/>
      <c r="SFA91" s="52"/>
      <c r="SFB91" s="52"/>
      <c r="SFC91" s="52"/>
      <c r="SFD91" s="52"/>
      <c r="SFE91" s="52"/>
      <c r="SFF91" s="52"/>
      <c r="SFG91" s="52"/>
      <c r="SFH91" s="52"/>
      <c r="SFI91" s="52"/>
      <c r="SFJ91" s="52"/>
      <c r="SFK91" s="52"/>
      <c r="SFL91" s="52"/>
      <c r="SFM91" s="52"/>
      <c r="SFN91" s="52"/>
      <c r="SFO91" s="52"/>
      <c r="SFP91" s="52"/>
      <c r="SFQ91" s="52"/>
      <c r="SFR91" s="52"/>
      <c r="SFS91" s="52"/>
      <c r="SFT91" s="52"/>
      <c r="SFU91" s="52"/>
      <c r="SFV91" s="52"/>
      <c r="SFW91" s="52"/>
      <c r="SFX91" s="52"/>
      <c r="SFY91" s="52"/>
      <c r="SFZ91" s="52"/>
      <c r="SGA91" s="52"/>
      <c r="SGB91" s="52"/>
      <c r="SGC91" s="52"/>
      <c r="SGD91" s="52"/>
      <c r="SGE91" s="52"/>
      <c r="SGF91" s="52"/>
      <c r="SGG91" s="52"/>
      <c r="SGH91" s="52"/>
      <c r="SGI91" s="52"/>
      <c r="SGJ91" s="52"/>
      <c r="SGK91" s="52"/>
      <c r="SGL91" s="52"/>
      <c r="SGM91" s="52"/>
      <c r="SGN91" s="52"/>
      <c r="SGO91" s="52"/>
      <c r="SGP91" s="52"/>
      <c r="SGQ91" s="52"/>
      <c r="SGR91" s="52"/>
      <c r="SGS91" s="52"/>
      <c r="SGT91" s="52"/>
      <c r="SGU91" s="52"/>
      <c r="SGV91" s="52"/>
      <c r="SGW91" s="52"/>
      <c r="SGX91" s="52"/>
      <c r="SGY91" s="52"/>
      <c r="SGZ91" s="52"/>
      <c r="SHA91" s="52"/>
      <c r="SHB91" s="52"/>
      <c r="SHC91" s="52"/>
      <c r="SHD91" s="52"/>
      <c r="SHE91" s="52"/>
      <c r="SHF91" s="52"/>
      <c r="SHG91" s="52"/>
      <c r="SHH91" s="52"/>
      <c r="SHI91" s="52"/>
      <c r="SHJ91" s="52"/>
      <c r="SHK91" s="52"/>
      <c r="SHL91" s="52"/>
      <c r="SHM91" s="52"/>
      <c r="SHN91" s="52"/>
      <c r="SHO91" s="52"/>
      <c r="SHP91" s="52"/>
      <c r="SHQ91" s="52"/>
      <c r="SHR91" s="52"/>
      <c r="SHS91" s="52"/>
      <c r="SHT91" s="52"/>
      <c r="SHU91" s="52"/>
      <c r="SHV91" s="52"/>
      <c r="SHW91" s="52"/>
      <c r="SHX91" s="52"/>
      <c r="SHY91" s="52"/>
      <c r="SHZ91" s="52"/>
      <c r="SIA91" s="52"/>
      <c r="SIB91" s="52"/>
      <c r="SIC91" s="52"/>
      <c r="SID91" s="52"/>
      <c r="SIE91" s="52"/>
      <c r="SIF91" s="52"/>
      <c r="SIG91" s="52"/>
      <c r="SIH91" s="52"/>
      <c r="SII91" s="52"/>
      <c r="SIJ91" s="52"/>
      <c r="SIK91" s="52"/>
      <c r="SIL91" s="52"/>
      <c r="SIM91" s="52"/>
      <c r="SIN91" s="52"/>
      <c r="SIO91" s="52"/>
      <c r="SIP91" s="52"/>
      <c r="SIQ91" s="52"/>
      <c r="SIR91" s="52"/>
      <c r="SIS91" s="52"/>
      <c r="SIT91" s="52"/>
      <c r="SIU91" s="52"/>
      <c r="SIV91" s="52"/>
      <c r="SIW91" s="52"/>
      <c r="SIX91" s="52"/>
      <c r="SIY91" s="52"/>
      <c r="SIZ91" s="52"/>
      <c r="SJA91" s="52"/>
      <c r="SJB91" s="52"/>
      <c r="SJC91" s="52"/>
      <c r="SJD91" s="52"/>
      <c r="SJE91" s="52"/>
      <c r="SJF91" s="52"/>
      <c r="SJG91" s="52"/>
      <c r="SJH91" s="52"/>
      <c r="SJI91" s="52"/>
      <c r="SJJ91" s="52"/>
      <c r="SJK91" s="52"/>
      <c r="SJL91" s="52"/>
      <c r="SJM91" s="52"/>
      <c r="SJN91" s="52"/>
      <c r="SJO91" s="52"/>
      <c r="SJP91" s="52"/>
      <c r="SJQ91" s="52"/>
      <c r="SJR91" s="52"/>
      <c r="SJS91" s="52"/>
      <c r="SJT91" s="52"/>
      <c r="SJU91" s="52"/>
      <c r="SJV91" s="52"/>
      <c r="SJW91" s="52"/>
      <c r="SJX91" s="52"/>
      <c r="SJY91" s="52"/>
      <c r="SJZ91" s="52"/>
      <c r="SKA91" s="52"/>
      <c r="SKB91" s="52"/>
      <c r="SKC91" s="52"/>
      <c r="SKD91" s="52"/>
      <c r="SKE91" s="52"/>
      <c r="SKF91" s="52"/>
      <c r="SKG91" s="52"/>
      <c r="SKH91" s="52"/>
      <c r="SKI91" s="52"/>
      <c r="SKJ91" s="52"/>
      <c r="SKK91" s="52"/>
      <c r="SKL91" s="52"/>
      <c r="SKM91" s="52"/>
      <c r="SKN91" s="52"/>
      <c r="SKO91" s="52"/>
      <c r="SKP91" s="52"/>
      <c r="SKQ91" s="52"/>
      <c r="SKR91" s="52"/>
      <c r="SKS91" s="52"/>
      <c r="SKT91" s="52"/>
      <c r="SKU91" s="52"/>
      <c r="SKV91" s="52"/>
      <c r="SKW91" s="52"/>
      <c r="SKX91" s="52"/>
      <c r="SKY91" s="52"/>
      <c r="SKZ91" s="52"/>
      <c r="SLA91" s="52"/>
      <c r="SLB91" s="52"/>
      <c r="SLC91" s="52"/>
      <c r="SLD91" s="52"/>
      <c r="SLE91" s="52"/>
      <c r="SLF91" s="52"/>
      <c r="SLG91" s="52"/>
      <c r="SLH91" s="52"/>
      <c r="SLI91" s="52"/>
      <c r="SLJ91" s="52"/>
      <c r="SLK91" s="52"/>
      <c r="SLL91" s="52"/>
      <c r="SLM91" s="52"/>
      <c r="SLN91" s="52"/>
      <c r="SLO91" s="52"/>
      <c r="SLP91" s="52"/>
      <c r="SLQ91" s="52"/>
      <c r="SLR91" s="52"/>
      <c r="SLS91" s="52"/>
      <c r="SLT91" s="52"/>
      <c r="SLU91" s="52"/>
      <c r="SLV91" s="52"/>
      <c r="SLW91" s="52"/>
      <c r="SLX91" s="52"/>
      <c r="SLY91" s="52"/>
      <c r="SLZ91" s="52"/>
      <c r="SMA91" s="52"/>
      <c r="SMB91" s="52"/>
      <c r="SMC91" s="52"/>
      <c r="SMD91" s="52"/>
      <c r="SME91" s="52"/>
      <c r="SMF91" s="52"/>
      <c r="SMG91" s="52"/>
      <c r="SMH91" s="52"/>
      <c r="SMI91" s="52"/>
      <c r="SMJ91" s="52"/>
      <c r="SMK91" s="52"/>
      <c r="SML91" s="52"/>
      <c r="SMM91" s="52"/>
      <c r="SMN91" s="52"/>
      <c r="SMO91" s="52"/>
      <c r="SMP91" s="52"/>
      <c r="SMQ91" s="52"/>
      <c r="SMR91" s="52"/>
      <c r="SMS91" s="52"/>
      <c r="SMT91" s="52"/>
      <c r="SMU91" s="52"/>
      <c r="SMV91" s="52"/>
      <c r="SMW91" s="52"/>
      <c r="SMX91" s="52"/>
      <c r="SMY91" s="52"/>
      <c r="SMZ91" s="52"/>
      <c r="SNA91" s="52"/>
      <c r="SNB91" s="52"/>
      <c r="SNC91" s="52"/>
      <c r="SND91" s="52"/>
      <c r="SNE91" s="52"/>
      <c r="SNF91" s="52"/>
      <c r="SNG91" s="52"/>
      <c r="SNH91" s="52"/>
      <c r="SNI91" s="52"/>
      <c r="SNJ91" s="52"/>
      <c r="SNK91" s="52"/>
      <c r="SNL91" s="52"/>
      <c r="SNM91" s="52"/>
      <c r="SNN91" s="52"/>
      <c r="SNO91" s="52"/>
      <c r="SNP91" s="52"/>
      <c r="SNQ91" s="52"/>
      <c r="SNR91" s="52"/>
      <c r="SNS91" s="52"/>
      <c r="SNT91" s="52"/>
      <c r="SNU91" s="52"/>
      <c r="SNV91" s="52"/>
      <c r="SNW91" s="52"/>
      <c r="SNX91" s="52"/>
      <c r="SNY91" s="52"/>
      <c r="SNZ91" s="52"/>
      <c r="SOA91" s="52"/>
      <c r="SOB91" s="52"/>
      <c r="SOC91" s="52"/>
      <c r="SOD91" s="52"/>
      <c r="SOE91" s="52"/>
      <c r="SOF91" s="52"/>
      <c r="SOG91" s="52"/>
      <c r="SOH91" s="52"/>
      <c r="SOI91" s="52"/>
      <c r="SOJ91" s="52"/>
      <c r="SOK91" s="52"/>
      <c r="SOL91" s="52"/>
      <c r="SOM91" s="52"/>
      <c r="SON91" s="52"/>
      <c r="SOO91" s="52"/>
      <c r="SOP91" s="52"/>
      <c r="SOQ91" s="52"/>
      <c r="SOR91" s="52"/>
      <c r="SOS91" s="52"/>
      <c r="SOT91" s="52"/>
      <c r="SOU91" s="52"/>
      <c r="SOV91" s="52"/>
      <c r="SOW91" s="52"/>
      <c r="SOX91" s="52"/>
      <c r="SOY91" s="52"/>
      <c r="SOZ91" s="52"/>
      <c r="SPA91" s="52"/>
      <c r="SPB91" s="52"/>
      <c r="SPC91" s="52"/>
      <c r="SPD91" s="52"/>
      <c r="SPE91" s="52"/>
      <c r="SPF91" s="52"/>
      <c r="SPG91" s="52"/>
      <c r="SPH91" s="52"/>
      <c r="SPI91" s="52"/>
      <c r="SPJ91" s="52"/>
      <c r="SPK91" s="52"/>
      <c r="SPL91" s="52"/>
      <c r="SPM91" s="52"/>
      <c r="SPN91" s="52"/>
      <c r="SPO91" s="52"/>
      <c r="SPP91" s="52"/>
      <c r="SPQ91" s="52"/>
      <c r="SPR91" s="52"/>
      <c r="SPS91" s="52"/>
      <c r="SPT91" s="52"/>
      <c r="SPU91" s="52"/>
      <c r="SPV91" s="52"/>
      <c r="SPW91" s="52"/>
      <c r="SPX91" s="52"/>
      <c r="SPY91" s="52"/>
      <c r="SPZ91" s="52"/>
      <c r="SQA91" s="52"/>
      <c r="SQB91" s="52"/>
      <c r="SQC91" s="52"/>
      <c r="SQD91" s="52"/>
      <c r="SQE91" s="52"/>
      <c r="SQF91" s="52"/>
      <c r="SQG91" s="52"/>
      <c r="SQH91" s="52"/>
      <c r="SQI91" s="52"/>
      <c r="SQJ91" s="52"/>
      <c r="SQK91" s="52"/>
      <c r="SQL91" s="52"/>
      <c r="SQM91" s="52"/>
      <c r="SQN91" s="52"/>
      <c r="SQO91" s="52"/>
      <c r="SQP91" s="52"/>
      <c r="SQQ91" s="52"/>
      <c r="SQR91" s="52"/>
      <c r="SQS91" s="52"/>
      <c r="SQT91" s="52"/>
      <c r="SQU91" s="52"/>
      <c r="SQV91" s="52"/>
      <c r="SQW91" s="52"/>
      <c r="SQX91" s="52"/>
      <c r="SQY91" s="52"/>
      <c r="SQZ91" s="52"/>
      <c r="SRA91" s="52"/>
      <c r="SRB91" s="52"/>
      <c r="SRC91" s="52"/>
      <c r="SRD91" s="52"/>
      <c r="SRE91" s="52"/>
      <c r="SRF91" s="52"/>
      <c r="SRG91" s="52"/>
      <c r="SRH91" s="52"/>
      <c r="SRI91" s="52"/>
      <c r="SRJ91" s="52"/>
      <c r="SRK91" s="52"/>
      <c r="SRL91" s="52"/>
      <c r="SRM91" s="52"/>
      <c r="SRN91" s="52"/>
      <c r="SRO91" s="52"/>
      <c r="SRP91" s="52"/>
      <c r="SRQ91" s="52"/>
      <c r="SRR91" s="52"/>
      <c r="SRS91" s="52"/>
      <c r="SRT91" s="52"/>
      <c r="SRU91" s="52"/>
      <c r="SRV91" s="52"/>
      <c r="SRW91" s="52"/>
      <c r="SRX91" s="52"/>
      <c r="SRY91" s="52"/>
      <c r="SRZ91" s="52"/>
      <c r="SSA91" s="52"/>
      <c r="SSB91" s="52"/>
      <c r="SSC91" s="52"/>
      <c r="SSD91" s="52"/>
      <c r="SSE91" s="52"/>
      <c r="SSF91" s="52"/>
      <c r="SSG91" s="52"/>
      <c r="SSH91" s="52"/>
      <c r="SSI91" s="52"/>
      <c r="SSJ91" s="52"/>
      <c r="SSK91" s="52"/>
      <c r="SSL91" s="52"/>
      <c r="SSM91" s="52"/>
      <c r="SSN91" s="52"/>
      <c r="SSO91" s="52"/>
      <c r="SSP91" s="52"/>
      <c r="SSQ91" s="52"/>
      <c r="SSR91" s="52"/>
      <c r="SSS91" s="52"/>
      <c r="SST91" s="52"/>
      <c r="SSU91" s="52"/>
      <c r="SSV91" s="52"/>
      <c r="SSW91" s="52"/>
      <c r="SSX91" s="52"/>
      <c r="SSY91" s="52"/>
      <c r="SSZ91" s="52"/>
      <c r="STA91" s="52"/>
      <c r="STB91" s="52"/>
      <c r="STC91" s="52"/>
      <c r="STD91" s="52"/>
      <c r="STE91" s="52"/>
      <c r="STF91" s="52"/>
      <c r="STG91" s="52"/>
      <c r="STH91" s="52"/>
      <c r="STI91" s="52"/>
      <c r="STJ91" s="52"/>
      <c r="STK91" s="52"/>
      <c r="STL91" s="52"/>
      <c r="STM91" s="52"/>
      <c r="STN91" s="52"/>
      <c r="STO91" s="52"/>
      <c r="STP91" s="52"/>
      <c r="STQ91" s="52"/>
      <c r="STR91" s="52"/>
      <c r="STS91" s="52"/>
      <c r="STT91" s="52"/>
      <c r="STU91" s="52"/>
      <c r="STV91" s="52"/>
      <c r="STW91" s="52"/>
      <c r="STX91" s="52"/>
      <c r="STY91" s="52"/>
      <c r="STZ91" s="52"/>
      <c r="SUA91" s="52"/>
      <c r="SUB91" s="52"/>
      <c r="SUC91" s="52"/>
      <c r="SUD91" s="52"/>
      <c r="SUE91" s="52"/>
      <c r="SUF91" s="52"/>
      <c r="SUG91" s="52"/>
      <c r="SUH91" s="52"/>
      <c r="SUI91" s="52"/>
      <c r="SUJ91" s="52"/>
      <c r="SUK91" s="52"/>
      <c r="SUL91" s="52"/>
      <c r="SUM91" s="52"/>
      <c r="SUN91" s="52"/>
      <c r="SUO91" s="52"/>
      <c r="SUP91" s="52"/>
      <c r="SUQ91" s="52"/>
      <c r="SUR91" s="52"/>
      <c r="SUS91" s="52"/>
      <c r="SUT91" s="52"/>
      <c r="SUU91" s="52"/>
      <c r="SUV91" s="52"/>
      <c r="SUW91" s="52"/>
      <c r="SUX91" s="52"/>
      <c r="SUY91" s="52"/>
      <c r="SUZ91" s="52"/>
      <c r="SVA91" s="52"/>
      <c r="SVB91" s="52"/>
      <c r="SVC91" s="52"/>
      <c r="SVD91" s="52"/>
      <c r="SVE91" s="52"/>
      <c r="SVF91" s="52"/>
      <c r="SVG91" s="52"/>
      <c r="SVH91" s="52"/>
      <c r="SVI91" s="52"/>
      <c r="SVJ91" s="52"/>
      <c r="SVK91" s="52"/>
      <c r="SVL91" s="52"/>
      <c r="SVM91" s="52"/>
      <c r="SVN91" s="52"/>
      <c r="SVO91" s="52"/>
      <c r="SVP91" s="52"/>
      <c r="SVQ91" s="52"/>
      <c r="SVR91" s="52"/>
      <c r="SVS91" s="52"/>
      <c r="SVT91" s="52"/>
      <c r="SVU91" s="52"/>
      <c r="SVV91" s="52"/>
      <c r="SVW91" s="52"/>
      <c r="SVX91" s="52"/>
      <c r="SVY91" s="52"/>
      <c r="SVZ91" s="52"/>
      <c r="SWA91" s="52"/>
      <c r="SWB91" s="52"/>
      <c r="SWC91" s="52"/>
      <c r="SWD91" s="52"/>
      <c r="SWE91" s="52"/>
      <c r="SWF91" s="52"/>
      <c r="SWG91" s="52"/>
      <c r="SWH91" s="52"/>
      <c r="SWI91" s="52"/>
      <c r="SWJ91" s="52"/>
      <c r="SWK91" s="52"/>
      <c r="SWL91" s="52"/>
      <c r="SWM91" s="52"/>
      <c r="SWN91" s="52"/>
      <c r="SWO91" s="52"/>
      <c r="SWP91" s="52"/>
      <c r="SWQ91" s="52"/>
      <c r="SWR91" s="52"/>
      <c r="SWS91" s="52"/>
      <c r="SWT91" s="52"/>
      <c r="SWU91" s="52"/>
      <c r="SWV91" s="52"/>
      <c r="SWW91" s="52"/>
      <c r="SWX91" s="52"/>
      <c r="SWY91" s="52"/>
      <c r="SWZ91" s="52"/>
      <c r="SXA91" s="52"/>
      <c r="SXB91" s="52"/>
      <c r="SXC91" s="52"/>
      <c r="SXD91" s="52"/>
      <c r="SXE91" s="52"/>
      <c r="SXF91" s="52"/>
      <c r="SXG91" s="52"/>
      <c r="SXH91" s="52"/>
      <c r="SXI91" s="52"/>
      <c r="SXJ91" s="52"/>
      <c r="SXK91" s="52"/>
      <c r="SXL91" s="52"/>
      <c r="SXM91" s="52"/>
      <c r="SXN91" s="52"/>
      <c r="SXO91" s="52"/>
      <c r="SXP91" s="52"/>
      <c r="SXQ91" s="52"/>
      <c r="SXR91" s="52"/>
      <c r="SXS91" s="52"/>
      <c r="SXT91" s="52"/>
      <c r="SXU91" s="52"/>
      <c r="SXV91" s="52"/>
      <c r="SXW91" s="52"/>
      <c r="SXX91" s="52"/>
      <c r="SXY91" s="52"/>
      <c r="SXZ91" s="52"/>
      <c r="SYA91" s="52"/>
      <c r="SYB91" s="52"/>
      <c r="SYC91" s="52"/>
      <c r="SYD91" s="52"/>
      <c r="SYE91" s="52"/>
      <c r="SYF91" s="52"/>
      <c r="SYG91" s="52"/>
      <c r="SYH91" s="52"/>
      <c r="SYI91" s="52"/>
      <c r="SYJ91" s="52"/>
      <c r="SYK91" s="52"/>
      <c r="SYL91" s="52"/>
      <c r="SYM91" s="52"/>
      <c r="SYN91" s="52"/>
      <c r="SYO91" s="52"/>
      <c r="SYP91" s="52"/>
      <c r="SYQ91" s="52"/>
      <c r="SYR91" s="52"/>
      <c r="SYS91" s="52"/>
      <c r="SYT91" s="52"/>
      <c r="SYU91" s="52"/>
      <c r="SYV91" s="52"/>
      <c r="SYW91" s="52"/>
      <c r="SYX91" s="52"/>
      <c r="SYY91" s="52"/>
      <c r="SYZ91" s="52"/>
      <c r="SZA91" s="52"/>
      <c r="SZB91" s="52"/>
      <c r="SZC91" s="52"/>
      <c r="SZD91" s="52"/>
      <c r="SZE91" s="52"/>
      <c r="SZF91" s="52"/>
      <c r="SZG91" s="52"/>
      <c r="SZH91" s="52"/>
      <c r="SZI91" s="52"/>
      <c r="SZJ91" s="52"/>
      <c r="SZK91" s="52"/>
      <c r="SZL91" s="52"/>
      <c r="SZM91" s="52"/>
      <c r="SZN91" s="52"/>
      <c r="SZO91" s="52"/>
      <c r="SZP91" s="52"/>
      <c r="SZQ91" s="52"/>
      <c r="SZR91" s="52"/>
      <c r="SZS91" s="52"/>
      <c r="SZT91" s="52"/>
      <c r="SZU91" s="52"/>
      <c r="SZV91" s="52"/>
      <c r="SZW91" s="52"/>
      <c r="SZX91" s="52"/>
      <c r="SZY91" s="52"/>
      <c r="SZZ91" s="52"/>
      <c r="TAA91" s="52"/>
      <c r="TAB91" s="52"/>
      <c r="TAC91" s="52"/>
      <c r="TAD91" s="52"/>
      <c r="TAE91" s="52"/>
      <c r="TAF91" s="52"/>
      <c r="TAG91" s="52"/>
      <c r="TAH91" s="52"/>
      <c r="TAI91" s="52"/>
      <c r="TAJ91" s="52"/>
      <c r="TAK91" s="52"/>
      <c r="TAL91" s="52"/>
      <c r="TAM91" s="52"/>
      <c r="TAN91" s="52"/>
      <c r="TAO91" s="52"/>
      <c r="TAP91" s="52"/>
      <c r="TAQ91" s="52"/>
      <c r="TAR91" s="52"/>
      <c r="TAS91" s="52"/>
      <c r="TAT91" s="52"/>
      <c r="TAU91" s="52"/>
      <c r="TAV91" s="52"/>
      <c r="TAW91" s="52"/>
      <c r="TAX91" s="52"/>
      <c r="TAY91" s="52"/>
      <c r="TAZ91" s="52"/>
      <c r="TBA91" s="52"/>
      <c r="TBB91" s="52"/>
      <c r="TBC91" s="52"/>
      <c r="TBD91" s="52"/>
      <c r="TBE91" s="52"/>
      <c r="TBF91" s="52"/>
      <c r="TBG91" s="52"/>
      <c r="TBH91" s="52"/>
      <c r="TBI91" s="52"/>
      <c r="TBJ91" s="52"/>
      <c r="TBK91" s="52"/>
      <c r="TBL91" s="52"/>
      <c r="TBM91" s="52"/>
      <c r="TBN91" s="52"/>
      <c r="TBO91" s="52"/>
      <c r="TBP91" s="52"/>
      <c r="TBQ91" s="52"/>
      <c r="TBR91" s="52"/>
      <c r="TBS91" s="52"/>
      <c r="TBT91" s="52"/>
      <c r="TBU91" s="52"/>
      <c r="TBV91" s="52"/>
      <c r="TBW91" s="52"/>
      <c r="TBX91" s="52"/>
      <c r="TBY91" s="52"/>
      <c r="TBZ91" s="52"/>
      <c r="TCA91" s="52"/>
      <c r="TCB91" s="52"/>
      <c r="TCC91" s="52"/>
      <c r="TCD91" s="52"/>
      <c r="TCE91" s="52"/>
      <c r="TCF91" s="52"/>
      <c r="TCG91" s="52"/>
      <c r="TCH91" s="52"/>
      <c r="TCI91" s="52"/>
      <c r="TCJ91" s="52"/>
      <c r="TCK91" s="52"/>
      <c r="TCL91" s="52"/>
      <c r="TCM91" s="52"/>
      <c r="TCN91" s="52"/>
      <c r="TCO91" s="52"/>
      <c r="TCP91" s="52"/>
      <c r="TCQ91" s="52"/>
      <c r="TCR91" s="52"/>
      <c r="TCS91" s="52"/>
      <c r="TCT91" s="52"/>
      <c r="TCU91" s="52"/>
      <c r="TCV91" s="52"/>
      <c r="TCW91" s="52"/>
      <c r="TCX91" s="52"/>
      <c r="TCY91" s="52"/>
      <c r="TCZ91" s="52"/>
      <c r="TDA91" s="52"/>
      <c r="TDB91" s="52"/>
      <c r="TDC91" s="52"/>
      <c r="TDD91" s="52"/>
      <c r="TDE91" s="52"/>
      <c r="TDF91" s="52"/>
      <c r="TDG91" s="52"/>
      <c r="TDH91" s="52"/>
      <c r="TDI91" s="52"/>
      <c r="TDJ91" s="52"/>
      <c r="TDK91" s="52"/>
      <c r="TDL91" s="52"/>
      <c r="TDM91" s="52"/>
      <c r="TDN91" s="52"/>
      <c r="TDO91" s="52"/>
      <c r="TDP91" s="52"/>
      <c r="TDQ91" s="52"/>
      <c r="TDR91" s="52"/>
      <c r="TDS91" s="52"/>
      <c r="TDT91" s="52"/>
      <c r="TDU91" s="52"/>
      <c r="TDV91" s="52"/>
      <c r="TDW91" s="52"/>
      <c r="TDX91" s="52"/>
      <c r="TDY91" s="52"/>
      <c r="TDZ91" s="52"/>
      <c r="TEA91" s="52"/>
      <c r="TEB91" s="52"/>
      <c r="TEC91" s="52"/>
      <c r="TED91" s="52"/>
      <c r="TEE91" s="52"/>
      <c r="TEF91" s="52"/>
      <c r="TEG91" s="52"/>
      <c r="TEH91" s="52"/>
      <c r="TEI91" s="52"/>
      <c r="TEJ91" s="52"/>
      <c r="TEK91" s="52"/>
      <c r="TEL91" s="52"/>
      <c r="TEM91" s="52"/>
      <c r="TEN91" s="52"/>
      <c r="TEO91" s="52"/>
      <c r="TEP91" s="52"/>
      <c r="TEQ91" s="52"/>
      <c r="TER91" s="52"/>
      <c r="TES91" s="52"/>
      <c r="TET91" s="52"/>
      <c r="TEU91" s="52"/>
      <c r="TEV91" s="52"/>
      <c r="TEW91" s="52"/>
      <c r="TEX91" s="52"/>
      <c r="TEY91" s="52"/>
      <c r="TEZ91" s="52"/>
      <c r="TFA91" s="52"/>
      <c r="TFB91" s="52"/>
      <c r="TFC91" s="52"/>
      <c r="TFD91" s="52"/>
      <c r="TFE91" s="52"/>
      <c r="TFF91" s="52"/>
      <c r="TFG91" s="52"/>
      <c r="TFH91" s="52"/>
      <c r="TFI91" s="52"/>
      <c r="TFJ91" s="52"/>
      <c r="TFK91" s="52"/>
      <c r="TFL91" s="52"/>
      <c r="TFM91" s="52"/>
      <c r="TFN91" s="52"/>
      <c r="TFO91" s="52"/>
      <c r="TFP91" s="52"/>
      <c r="TFQ91" s="52"/>
      <c r="TFR91" s="52"/>
      <c r="TFS91" s="52"/>
      <c r="TFT91" s="52"/>
      <c r="TFU91" s="52"/>
      <c r="TFV91" s="52"/>
      <c r="TFW91" s="52"/>
      <c r="TFX91" s="52"/>
      <c r="TFY91" s="52"/>
      <c r="TFZ91" s="52"/>
      <c r="TGA91" s="52"/>
      <c r="TGB91" s="52"/>
      <c r="TGC91" s="52"/>
      <c r="TGD91" s="52"/>
      <c r="TGE91" s="52"/>
      <c r="TGF91" s="52"/>
      <c r="TGG91" s="52"/>
      <c r="TGH91" s="52"/>
      <c r="TGI91" s="52"/>
      <c r="TGJ91" s="52"/>
      <c r="TGK91" s="52"/>
      <c r="TGL91" s="52"/>
      <c r="TGM91" s="52"/>
      <c r="TGN91" s="52"/>
      <c r="TGO91" s="52"/>
      <c r="TGP91" s="52"/>
      <c r="TGQ91" s="52"/>
      <c r="TGR91" s="52"/>
      <c r="TGS91" s="52"/>
      <c r="TGT91" s="52"/>
      <c r="TGU91" s="52"/>
      <c r="TGV91" s="52"/>
      <c r="TGW91" s="52"/>
      <c r="TGX91" s="52"/>
      <c r="TGY91" s="52"/>
      <c r="TGZ91" s="52"/>
      <c r="THA91" s="52"/>
      <c r="THB91" s="52"/>
      <c r="THC91" s="52"/>
      <c r="THD91" s="52"/>
      <c r="THE91" s="52"/>
      <c r="THF91" s="52"/>
      <c r="THG91" s="52"/>
      <c r="THH91" s="52"/>
      <c r="THI91" s="52"/>
      <c r="THJ91" s="52"/>
      <c r="THK91" s="52"/>
      <c r="THL91" s="52"/>
      <c r="THM91" s="52"/>
      <c r="THN91" s="52"/>
      <c r="THO91" s="52"/>
      <c r="THP91" s="52"/>
      <c r="THQ91" s="52"/>
      <c r="THR91" s="52"/>
      <c r="THS91" s="52"/>
      <c r="THT91" s="52"/>
      <c r="THU91" s="52"/>
      <c r="THV91" s="52"/>
      <c r="THW91" s="52"/>
      <c r="THX91" s="52"/>
      <c r="THY91" s="52"/>
      <c r="THZ91" s="52"/>
      <c r="TIA91" s="52"/>
      <c r="TIB91" s="52"/>
      <c r="TIC91" s="52"/>
      <c r="TID91" s="52"/>
      <c r="TIE91" s="52"/>
      <c r="TIF91" s="52"/>
      <c r="TIG91" s="52"/>
      <c r="TIH91" s="52"/>
      <c r="TII91" s="52"/>
      <c r="TIJ91" s="52"/>
      <c r="TIK91" s="52"/>
      <c r="TIL91" s="52"/>
      <c r="TIM91" s="52"/>
      <c r="TIN91" s="52"/>
      <c r="TIO91" s="52"/>
      <c r="TIP91" s="52"/>
      <c r="TIQ91" s="52"/>
      <c r="TIR91" s="52"/>
      <c r="TIS91" s="52"/>
      <c r="TIT91" s="52"/>
      <c r="TIU91" s="52"/>
      <c r="TIV91" s="52"/>
      <c r="TIW91" s="52"/>
      <c r="TIX91" s="52"/>
      <c r="TIY91" s="52"/>
      <c r="TIZ91" s="52"/>
      <c r="TJA91" s="52"/>
      <c r="TJB91" s="52"/>
      <c r="TJC91" s="52"/>
      <c r="TJD91" s="52"/>
      <c r="TJE91" s="52"/>
      <c r="TJF91" s="52"/>
      <c r="TJG91" s="52"/>
      <c r="TJH91" s="52"/>
      <c r="TJI91" s="52"/>
      <c r="TJJ91" s="52"/>
      <c r="TJK91" s="52"/>
      <c r="TJL91" s="52"/>
      <c r="TJM91" s="52"/>
      <c r="TJN91" s="52"/>
      <c r="TJO91" s="52"/>
      <c r="TJP91" s="52"/>
      <c r="TJQ91" s="52"/>
      <c r="TJR91" s="52"/>
      <c r="TJS91" s="52"/>
      <c r="TJT91" s="52"/>
      <c r="TJU91" s="52"/>
      <c r="TJV91" s="52"/>
      <c r="TJW91" s="52"/>
      <c r="TJX91" s="52"/>
      <c r="TJY91" s="52"/>
      <c r="TJZ91" s="52"/>
      <c r="TKA91" s="52"/>
      <c r="TKB91" s="52"/>
      <c r="TKC91" s="52"/>
      <c r="TKD91" s="52"/>
      <c r="TKE91" s="52"/>
      <c r="TKF91" s="52"/>
      <c r="TKG91" s="52"/>
      <c r="TKH91" s="52"/>
      <c r="TKI91" s="52"/>
      <c r="TKJ91" s="52"/>
      <c r="TKK91" s="52"/>
      <c r="TKL91" s="52"/>
      <c r="TKM91" s="52"/>
      <c r="TKN91" s="52"/>
      <c r="TKO91" s="52"/>
      <c r="TKP91" s="52"/>
      <c r="TKQ91" s="52"/>
      <c r="TKR91" s="52"/>
      <c r="TKS91" s="52"/>
      <c r="TKT91" s="52"/>
      <c r="TKU91" s="52"/>
      <c r="TKV91" s="52"/>
      <c r="TKW91" s="52"/>
      <c r="TKX91" s="52"/>
      <c r="TKY91" s="52"/>
      <c r="TKZ91" s="52"/>
      <c r="TLA91" s="52"/>
      <c r="TLB91" s="52"/>
      <c r="TLC91" s="52"/>
      <c r="TLD91" s="52"/>
      <c r="TLE91" s="52"/>
      <c r="TLF91" s="52"/>
      <c r="TLG91" s="52"/>
      <c r="TLH91" s="52"/>
      <c r="TLI91" s="52"/>
      <c r="TLJ91" s="52"/>
      <c r="TLK91" s="52"/>
      <c r="TLL91" s="52"/>
      <c r="TLM91" s="52"/>
      <c r="TLN91" s="52"/>
      <c r="TLO91" s="52"/>
      <c r="TLP91" s="52"/>
      <c r="TLQ91" s="52"/>
      <c r="TLR91" s="52"/>
      <c r="TLS91" s="52"/>
      <c r="TLT91" s="52"/>
      <c r="TLU91" s="52"/>
      <c r="TLV91" s="52"/>
      <c r="TLW91" s="52"/>
      <c r="TLX91" s="52"/>
      <c r="TLY91" s="52"/>
      <c r="TLZ91" s="52"/>
      <c r="TMA91" s="52"/>
      <c r="TMB91" s="52"/>
      <c r="TMC91" s="52"/>
      <c r="TMD91" s="52"/>
      <c r="TME91" s="52"/>
      <c r="TMF91" s="52"/>
      <c r="TMG91" s="52"/>
      <c r="TMH91" s="52"/>
      <c r="TMI91" s="52"/>
      <c r="TMJ91" s="52"/>
      <c r="TMK91" s="52"/>
      <c r="TML91" s="52"/>
      <c r="TMM91" s="52"/>
      <c r="TMN91" s="52"/>
      <c r="TMO91" s="52"/>
      <c r="TMP91" s="52"/>
      <c r="TMQ91" s="52"/>
      <c r="TMR91" s="52"/>
      <c r="TMS91" s="52"/>
      <c r="TMT91" s="52"/>
      <c r="TMU91" s="52"/>
      <c r="TMV91" s="52"/>
      <c r="TMW91" s="52"/>
      <c r="TMX91" s="52"/>
      <c r="TMY91" s="52"/>
      <c r="TMZ91" s="52"/>
      <c r="TNA91" s="52"/>
      <c r="TNB91" s="52"/>
      <c r="TNC91" s="52"/>
      <c r="TND91" s="52"/>
      <c r="TNE91" s="52"/>
      <c r="TNF91" s="52"/>
      <c r="TNG91" s="52"/>
      <c r="TNH91" s="52"/>
      <c r="TNI91" s="52"/>
      <c r="TNJ91" s="52"/>
      <c r="TNK91" s="52"/>
      <c r="TNL91" s="52"/>
      <c r="TNM91" s="52"/>
      <c r="TNN91" s="52"/>
      <c r="TNO91" s="52"/>
      <c r="TNP91" s="52"/>
      <c r="TNQ91" s="52"/>
      <c r="TNR91" s="52"/>
      <c r="TNS91" s="52"/>
      <c r="TNT91" s="52"/>
      <c r="TNU91" s="52"/>
      <c r="TNV91" s="52"/>
      <c r="TNW91" s="52"/>
      <c r="TNX91" s="52"/>
      <c r="TNY91" s="52"/>
      <c r="TNZ91" s="52"/>
      <c r="TOA91" s="52"/>
      <c r="TOB91" s="52"/>
      <c r="TOC91" s="52"/>
      <c r="TOD91" s="52"/>
      <c r="TOE91" s="52"/>
      <c r="TOF91" s="52"/>
      <c r="TOG91" s="52"/>
      <c r="TOH91" s="52"/>
      <c r="TOI91" s="52"/>
      <c r="TOJ91" s="52"/>
      <c r="TOK91" s="52"/>
      <c r="TOL91" s="52"/>
      <c r="TOM91" s="52"/>
      <c r="TON91" s="52"/>
      <c r="TOO91" s="52"/>
      <c r="TOP91" s="52"/>
      <c r="TOQ91" s="52"/>
      <c r="TOR91" s="52"/>
      <c r="TOS91" s="52"/>
      <c r="TOT91" s="52"/>
      <c r="TOU91" s="52"/>
      <c r="TOV91" s="52"/>
      <c r="TOW91" s="52"/>
      <c r="TOX91" s="52"/>
      <c r="TOY91" s="52"/>
      <c r="TOZ91" s="52"/>
      <c r="TPA91" s="52"/>
      <c r="TPB91" s="52"/>
      <c r="TPC91" s="52"/>
      <c r="TPD91" s="52"/>
      <c r="TPE91" s="52"/>
      <c r="TPF91" s="52"/>
      <c r="TPG91" s="52"/>
      <c r="TPH91" s="52"/>
      <c r="TPI91" s="52"/>
      <c r="TPJ91" s="52"/>
      <c r="TPK91" s="52"/>
      <c r="TPL91" s="52"/>
      <c r="TPM91" s="52"/>
      <c r="TPN91" s="52"/>
      <c r="TPO91" s="52"/>
      <c r="TPP91" s="52"/>
      <c r="TPQ91" s="52"/>
      <c r="TPR91" s="52"/>
      <c r="TPS91" s="52"/>
      <c r="TPT91" s="52"/>
      <c r="TPU91" s="52"/>
      <c r="TPV91" s="52"/>
      <c r="TPW91" s="52"/>
      <c r="TPX91" s="52"/>
      <c r="TPY91" s="52"/>
      <c r="TPZ91" s="52"/>
      <c r="TQA91" s="52"/>
      <c r="TQB91" s="52"/>
      <c r="TQC91" s="52"/>
      <c r="TQD91" s="52"/>
      <c r="TQE91" s="52"/>
      <c r="TQF91" s="52"/>
      <c r="TQG91" s="52"/>
      <c r="TQH91" s="52"/>
      <c r="TQI91" s="52"/>
      <c r="TQJ91" s="52"/>
      <c r="TQK91" s="52"/>
      <c r="TQL91" s="52"/>
      <c r="TQM91" s="52"/>
      <c r="TQN91" s="52"/>
      <c r="TQO91" s="52"/>
      <c r="TQP91" s="52"/>
      <c r="TQQ91" s="52"/>
      <c r="TQR91" s="52"/>
      <c r="TQS91" s="52"/>
      <c r="TQT91" s="52"/>
      <c r="TQU91" s="52"/>
      <c r="TQV91" s="52"/>
      <c r="TQW91" s="52"/>
      <c r="TQX91" s="52"/>
      <c r="TQY91" s="52"/>
      <c r="TQZ91" s="52"/>
      <c r="TRA91" s="52"/>
      <c r="TRB91" s="52"/>
      <c r="TRC91" s="52"/>
      <c r="TRD91" s="52"/>
      <c r="TRE91" s="52"/>
      <c r="TRF91" s="52"/>
      <c r="TRG91" s="52"/>
      <c r="TRH91" s="52"/>
      <c r="TRI91" s="52"/>
      <c r="TRJ91" s="52"/>
      <c r="TRK91" s="52"/>
      <c r="TRL91" s="52"/>
      <c r="TRM91" s="52"/>
      <c r="TRN91" s="52"/>
      <c r="TRO91" s="52"/>
      <c r="TRP91" s="52"/>
      <c r="TRQ91" s="52"/>
      <c r="TRR91" s="52"/>
      <c r="TRS91" s="52"/>
      <c r="TRT91" s="52"/>
      <c r="TRU91" s="52"/>
      <c r="TRV91" s="52"/>
      <c r="TRW91" s="52"/>
      <c r="TRX91" s="52"/>
      <c r="TRY91" s="52"/>
      <c r="TRZ91" s="52"/>
      <c r="TSA91" s="52"/>
      <c r="TSB91" s="52"/>
      <c r="TSC91" s="52"/>
      <c r="TSD91" s="52"/>
      <c r="TSE91" s="52"/>
      <c r="TSF91" s="52"/>
      <c r="TSG91" s="52"/>
      <c r="TSH91" s="52"/>
      <c r="TSI91" s="52"/>
      <c r="TSJ91" s="52"/>
      <c r="TSK91" s="52"/>
      <c r="TSL91" s="52"/>
      <c r="TSM91" s="52"/>
      <c r="TSN91" s="52"/>
      <c r="TSO91" s="52"/>
      <c r="TSP91" s="52"/>
      <c r="TSQ91" s="52"/>
      <c r="TSR91" s="52"/>
      <c r="TSS91" s="52"/>
      <c r="TST91" s="52"/>
      <c r="TSU91" s="52"/>
      <c r="TSV91" s="52"/>
      <c r="TSW91" s="52"/>
      <c r="TSX91" s="52"/>
      <c r="TSY91" s="52"/>
      <c r="TSZ91" s="52"/>
      <c r="TTA91" s="52"/>
      <c r="TTB91" s="52"/>
      <c r="TTC91" s="52"/>
      <c r="TTD91" s="52"/>
      <c r="TTE91" s="52"/>
      <c r="TTF91" s="52"/>
      <c r="TTG91" s="52"/>
      <c r="TTH91" s="52"/>
      <c r="TTI91" s="52"/>
      <c r="TTJ91" s="52"/>
      <c r="TTK91" s="52"/>
      <c r="TTL91" s="52"/>
      <c r="TTM91" s="52"/>
      <c r="TTN91" s="52"/>
      <c r="TTO91" s="52"/>
      <c r="TTP91" s="52"/>
      <c r="TTQ91" s="52"/>
      <c r="TTR91" s="52"/>
      <c r="TTS91" s="52"/>
      <c r="TTT91" s="52"/>
      <c r="TTU91" s="52"/>
      <c r="TTV91" s="52"/>
      <c r="TTW91" s="52"/>
      <c r="TTX91" s="52"/>
      <c r="TTY91" s="52"/>
      <c r="TTZ91" s="52"/>
      <c r="TUA91" s="52"/>
      <c r="TUB91" s="52"/>
      <c r="TUC91" s="52"/>
      <c r="TUD91" s="52"/>
      <c r="TUE91" s="52"/>
      <c r="TUF91" s="52"/>
      <c r="TUG91" s="52"/>
      <c r="TUH91" s="52"/>
      <c r="TUI91" s="52"/>
      <c r="TUJ91" s="52"/>
      <c r="TUK91" s="52"/>
      <c r="TUL91" s="52"/>
      <c r="TUM91" s="52"/>
      <c r="TUN91" s="52"/>
      <c r="TUO91" s="52"/>
      <c r="TUP91" s="52"/>
      <c r="TUQ91" s="52"/>
      <c r="TUR91" s="52"/>
      <c r="TUS91" s="52"/>
      <c r="TUT91" s="52"/>
      <c r="TUU91" s="52"/>
      <c r="TUV91" s="52"/>
      <c r="TUW91" s="52"/>
      <c r="TUX91" s="52"/>
      <c r="TUY91" s="52"/>
      <c r="TUZ91" s="52"/>
      <c r="TVA91" s="52"/>
      <c r="TVB91" s="52"/>
      <c r="TVC91" s="52"/>
      <c r="TVD91" s="52"/>
      <c r="TVE91" s="52"/>
      <c r="TVF91" s="52"/>
      <c r="TVG91" s="52"/>
      <c r="TVH91" s="52"/>
      <c r="TVI91" s="52"/>
      <c r="TVJ91" s="52"/>
      <c r="TVK91" s="52"/>
      <c r="TVL91" s="52"/>
      <c r="TVM91" s="52"/>
      <c r="TVN91" s="52"/>
      <c r="TVO91" s="52"/>
      <c r="TVP91" s="52"/>
      <c r="TVQ91" s="52"/>
      <c r="TVR91" s="52"/>
      <c r="TVS91" s="52"/>
      <c r="TVT91" s="52"/>
      <c r="TVU91" s="52"/>
      <c r="TVV91" s="52"/>
      <c r="TVW91" s="52"/>
      <c r="TVX91" s="52"/>
      <c r="TVY91" s="52"/>
      <c r="TVZ91" s="52"/>
      <c r="TWA91" s="52"/>
      <c r="TWB91" s="52"/>
      <c r="TWC91" s="52"/>
      <c r="TWD91" s="52"/>
      <c r="TWE91" s="52"/>
      <c r="TWF91" s="52"/>
      <c r="TWG91" s="52"/>
      <c r="TWH91" s="52"/>
      <c r="TWI91" s="52"/>
      <c r="TWJ91" s="52"/>
      <c r="TWK91" s="52"/>
      <c r="TWL91" s="52"/>
      <c r="TWM91" s="52"/>
      <c r="TWN91" s="52"/>
      <c r="TWO91" s="52"/>
      <c r="TWP91" s="52"/>
      <c r="TWQ91" s="52"/>
      <c r="TWR91" s="52"/>
      <c r="TWS91" s="52"/>
      <c r="TWT91" s="52"/>
      <c r="TWU91" s="52"/>
      <c r="TWV91" s="52"/>
      <c r="TWW91" s="52"/>
      <c r="TWX91" s="52"/>
      <c r="TWY91" s="52"/>
      <c r="TWZ91" s="52"/>
      <c r="TXA91" s="52"/>
      <c r="TXB91" s="52"/>
      <c r="TXC91" s="52"/>
      <c r="TXD91" s="52"/>
      <c r="TXE91" s="52"/>
      <c r="TXF91" s="52"/>
      <c r="TXG91" s="52"/>
      <c r="TXH91" s="52"/>
      <c r="TXI91" s="52"/>
      <c r="TXJ91" s="52"/>
      <c r="TXK91" s="52"/>
      <c r="TXL91" s="52"/>
      <c r="TXM91" s="52"/>
      <c r="TXN91" s="52"/>
      <c r="TXO91" s="52"/>
      <c r="TXP91" s="52"/>
      <c r="TXQ91" s="52"/>
      <c r="TXR91" s="52"/>
      <c r="TXS91" s="52"/>
      <c r="TXT91" s="52"/>
      <c r="TXU91" s="52"/>
      <c r="TXV91" s="52"/>
      <c r="TXW91" s="52"/>
      <c r="TXX91" s="52"/>
      <c r="TXY91" s="52"/>
      <c r="TXZ91" s="52"/>
      <c r="TYA91" s="52"/>
      <c r="TYB91" s="52"/>
      <c r="TYC91" s="52"/>
      <c r="TYD91" s="52"/>
      <c r="TYE91" s="52"/>
      <c r="TYF91" s="52"/>
      <c r="TYG91" s="52"/>
      <c r="TYH91" s="52"/>
      <c r="TYI91" s="52"/>
      <c r="TYJ91" s="52"/>
      <c r="TYK91" s="52"/>
      <c r="TYL91" s="52"/>
      <c r="TYM91" s="52"/>
      <c r="TYN91" s="52"/>
      <c r="TYO91" s="52"/>
      <c r="TYP91" s="52"/>
      <c r="TYQ91" s="52"/>
      <c r="TYR91" s="52"/>
      <c r="TYS91" s="52"/>
      <c r="TYT91" s="52"/>
      <c r="TYU91" s="52"/>
      <c r="TYV91" s="52"/>
      <c r="TYW91" s="52"/>
      <c r="TYX91" s="52"/>
      <c r="TYY91" s="52"/>
      <c r="TYZ91" s="52"/>
      <c r="TZA91" s="52"/>
      <c r="TZB91" s="52"/>
      <c r="TZC91" s="52"/>
      <c r="TZD91" s="52"/>
      <c r="TZE91" s="52"/>
      <c r="TZF91" s="52"/>
      <c r="TZG91" s="52"/>
      <c r="TZH91" s="52"/>
      <c r="TZI91" s="52"/>
      <c r="TZJ91" s="52"/>
      <c r="TZK91" s="52"/>
      <c r="TZL91" s="52"/>
      <c r="TZM91" s="52"/>
      <c r="TZN91" s="52"/>
      <c r="TZO91" s="52"/>
      <c r="TZP91" s="52"/>
      <c r="TZQ91" s="52"/>
      <c r="TZR91" s="52"/>
      <c r="TZS91" s="52"/>
      <c r="TZT91" s="52"/>
      <c r="TZU91" s="52"/>
      <c r="TZV91" s="52"/>
      <c r="TZW91" s="52"/>
      <c r="TZX91" s="52"/>
      <c r="TZY91" s="52"/>
      <c r="TZZ91" s="52"/>
      <c r="UAA91" s="52"/>
      <c r="UAB91" s="52"/>
      <c r="UAC91" s="52"/>
      <c r="UAD91" s="52"/>
      <c r="UAE91" s="52"/>
      <c r="UAF91" s="52"/>
      <c r="UAG91" s="52"/>
      <c r="UAH91" s="52"/>
      <c r="UAI91" s="52"/>
      <c r="UAJ91" s="52"/>
      <c r="UAK91" s="52"/>
      <c r="UAL91" s="52"/>
      <c r="UAM91" s="52"/>
      <c r="UAN91" s="52"/>
      <c r="UAO91" s="52"/>
      <c r="UAP91" s="52"/>
      <c r="UAQ91" s="52"/>
      <c r="UAR91" s="52"/>
      <c r="UAS91" s="52"/>
      <c r="UAT91" s="52"/>
      <c r="UAU91" s="52"/>
      <c r="UAV91" s="52"/>
      <c r="UAW91" s="52"/>
      <c r="UAX91" s="52"/>
      <c r="UAY91" s="52"/>
      <c r="UAZ91" s="52"/>
      <c r="UBA91" s="52"/>
      <c r="UBB91" s="52"/>
      <c r="UBC91" s="52"/>
      <c r="UBD91" s="52"/>
      <c r="UBE91" s="52"/>
      <c r="UBF91" s="52"/>
      <c r="UBG91" s="52"/>
      <c r="UBH91" s="52"/>
      <c r="UBI91" s="52"/>
      <c r="UBJ91" s="52"/>
      <c r="UBK91" s="52"/>
      <c r="UBL91" s="52"/>
      <c r="UBM91" s="52"/>
      <c r="UBN91" s="52"/>
      <c r="UBO91" s="52"/>
      <c r="UBP91" s="52"/>
      <c r="UBQ91" s="52"/>
      <c r="UBR91" s="52"/>
      <c r="UBS91" s="52"/>
      <c r="UBT91" s="52"/>
      <c r="UBU91" s="52"/>
      <c r="UBV91" s="52"/>
      <c r="UBW91" s="52"/>
      <c r="UBX91" s="52"/>
      <c r="UBY91" s="52"/>
      <c r="UBZ91" s="52"/>
      <c r="UCA91" s="52"/>
      <c r="UCB91" s="52"/>
      <c r="UCC91" s="52"/>
      <c r="UCD91" s="52"/>
      <c r="UCE91" s="52"/>
      <c r="UCF91" s="52"/>
      <c r="UCG91" s="52"/>
      <c r="UCH91" s="52"/>
      <c r="UCI91" s="52"/>
      <c r="UCJ91" s="52"/>
      <c r="UCK91" s="52"/>
      <c r="UCL91" s="52"/>
      <c r="UCM91" s="52"/>
      <c r="UCN91" s="52"/>
      <c r="UCO91" s="52"/>
      <c r="UCP91" s="52"/>
      <c r="UCQ91" s="52"/>
      <c r="UCR91" s="52"/>
      <c r="UCS91" s="52"/>
      <c r="UCT91" s="52"/>
      <c r="UCU91" s="52"/>
      <c r="UCV91" s="52"/>
      <c r="UCW91" s="52"/>
      <c r="UCX91" s="52"/>
      <c r="UCY91" s="52"/>
      <c r="UCZ91" s="52"/>
      <c r="UDA91" s="52"/>
      <c r="UDB91" s="52"/>
      <c r="UDC91" s="52"/>
      <c r="UDD91" s="52"/>
      <c r="UDE91" s="52"/>
      <c r="UDF91" s="52"/>
      <c r="UDG91" s="52"/>
      <c r="UDH91" s="52"/>
      <c r="UDI91" s="52"/>
      <c r="UDJ91" s="52"/>
      <c r="UDK91" s="52"/>
      <c r="UDL91" s="52"/>
      <c r="UDM91" s="52"/>
      <c r="UDN91" s="52"/>
      <c r="UDO91" s="52"/>
      <c r="UDP91" s="52"/>
      <c r="UDQ91" s="52"/>
      <c r="UDR91" s="52"/>
      <c r="UDS91" s="52"/>
      <c r="UDT91" s="52"/>
      <c r="UDU91" s="52"/>
      <c r="UDV91" s="52"/>
      <c r="UDW91" s="52"/>
      <c r="UDX91" s="52"/>
      <c r="UDY91" s="52"/>
      <c r="UDZ91" s="52"/>
      <c r="UEA91" s="52"/>
      <c r="UEB91" s="52"/>
      <c r="UEC91" s="52"/>
      <c r="UED91" s="52"/>
      <c r="UEE91" s="52"/>
      <c r="UEF91" s="52"/>
      <c r="UEG91" s="52"/>
      <c r="UEH91" s="52"/>
      <c r="UEI91" s="52"/>
      <c r="UEJ91" s="52"/>
      <c r="UEK91" s="52"/>
      <c r="UEL91" s="52"/>
      <c r="UEM91" s="52"/>
      <c r="UEN91" s="52"/>
      <c r="UEO91" s="52"/>
      <c r="UEP91" s="52"/>
      <c r="UEQ91" s="52"/>
      <c r="UER91" s="52"/>
      <c r="UES91" s="52"/>
      <c r="UET91" s="52"/>
      <c r="UEU91" s="52"/>
      <c r="UEV91" s="52"/>
      <c r="UEW91" s="52"/>
      <c r="UEX91" s="52"/>
      <c r="UEY91" s="52"/>
      <c r="UEZ91" s="52"/>
      <c r="UFA91" s="52"/>
      <c r="UFB91" s="52"/>
      <c r="UFC91" s="52"/>
      <c r="UFD91" s="52"/>
      <c r="UFE91" s="52"/>
      <c r="UFF91" s="52"/>
      <c r="UFG91" s="52"/>
      <c r="UFH91" s="52"/>
      <c r="UFI91" s="52"/>
      <c r="UFJ91" s="52"/>
      <c r="UFK91" s="52"/>
      <c r="UFL91" s="52"/>
      <c r="UFM91" s="52"/>
      <c r="UFN91" s="52"/>
      <c r="UFO91" s="52"/>
      <c r="UFP91" s="52"/>
      <c r="UFQ91" s="52"/>
      <c r="UFR91" s="52"/>
      <c r="UFS91" s="52"/>
      <c r="UFT91" s="52"/>
      <c r="UFU91" s="52"/>
      <c r="UFV91" s="52"/>
      <c r="UFW91" s="52"/>
      <c r="UFX91" s="52"/>
      <c r="UFY91" s="52"/>
      <c r="UFZ91" s="52"/>
      <c r="UGA91" s="52"/>
      <c r="UGB91" s="52"/>
      <c r="UGC91" s="52"/>
      <c r="UGD91" s="52"/>
      <c r="UGE91" s="52"/>
      <c r="UGF91" s="52"/>
      <c r="UGG91" s="52"/>
      <c r="UGH91" s="52"/>
      <c r="UGI91" s="52"/>
      <c r="UGJ91" s="52"/>
      <c r="UGK91" s="52"/>
      <c r="UGL91" s="52"/>
      <c r="UGM91" s="52"/>
      <c r="UGN91" s="52"/>
      <c r="UGO91" s="52"/>
      <c r="UGP91" s="52"/>
      <c r="UGQ91" s="52"/>
      <c r="UGR91" s="52"/>
      <c r="UGS91" s="52"/>
      <c r="UGT91" s="52"/>
      <c r="UGU91" s="52"/>
      <c r="UGV91" s="52"/>
      <c r="UGW91" s="52"/>
      <c r="UGX91" s="52"/>
      <c r="UGY91" s="52"/>
      <c r="UGZ91" s="52"/>
      <c r="UHA91" s="52"/>
      <c r="UHB91" s="52"/>
      <c r="UHC91" s="52"/>
      <c r="UHD91" s="52"/>
      <c r="UHE91" s="52"/>
      <c r="UHF91" s="52"/>
      <c r="UHG91" s="52"/>
      <c r="UHH91" s="52"/>
      <c r="UHI91" s="52"/>
      <c r="UHJ91" s="52"/>
      <c r="UHK91" s="52"/>
      <c r="UHL91" s="52"/>
      <c r="UHM91" s="52"/>
      <c r="UHN91" s="52"/>
      <c r="UHO91" s="52"/>
      <c r="UHP91" s="52"/>
      <c r="UHQ91" s="52"/>
      <c r="UHR91" s="52"/>
      <c r="UHS91" s="52"/>
      <c r="UHT91" s="52"/>
      <c r="UHU91" s="52"/>
      <c r="UHV91" s="52"/>
      <c r="UHW91" s="52"/>
      <c r="UHX91" s="52"/>
      <c r="UHY91" s="52"/>
      <c r="UHZ91" s="52"/>
      <c r="UIA91" s="52"/>
      <c r="UIB91" s="52"/>
      <c r="UIC91" s="52"/>
      <c r="UID91" s="52"/>
      <c r="UIE91" s="52"/>
      <c r="UIF91" s="52"/>
      <c r="UIG91" s="52"/>
      <c r="UIH91" s="52"/>
      <c r="UII91" s="52"/>
      <c r="UIJ91" s="52"/>
      <c r="UIK91" s="52"/>
      <c r="UIL91" s="52"/>
      <c r="UIM91" s="52"/>
      <c r="UIN91" s="52"/>
      <c r="UIO91" s="52"/>
      <c r="UIP91" s="52"/>
      <c r="UIQ91" s="52"/>
      <c r="UIR91" s="52"/>
      <c r="UIS91" s="52"/>
      <c r="UIT91" s="52"/>
      <c r="UIU91" s="52"/>
      <c r="UIV91" s="52"/>
      <c r="UIW91" s="52"/>
      <c r="UIX91" s="52"/>
      <c r="UIY91" s="52"/>
      <c r="UIZ91" s="52"/>
      <c r="UJA91" s="52"/>
      <c r="UJB91" s="52"/>
      <c r="UJC91" s="52"/>
      <c r="UJD91" s="52"/>
      <c r="UJE91" s="52"/>
      <c r="UJF91" s="52"/>
      <c r="UJG91" s="52"/>
      <c r="UJH91" s="52"/>
      <c r="UJI91" s="52"/>
      <c r="UJJ91" s="52"/>
      <c r="UJK91" s="52"/>
      <c r="UJL91" s="52"/>
      <c r="UJM91" s="52"/>
      <c r="UJN91" s="52"/>
      <c r="UJO91" s="52"/>
      <c r="UJP91" s="52"/>
      <c r="UJQ91" s="52"/>
      <c r="UJR91" s="52"/>
      <c r="UJS91" s="52"/>
      <c r="UJT91" s="52"/>
      <c r="UJU91" s="52"/>
      <c r="UJV91" s="52"/>
      <c r="UJW91" s="52"/>
      <c r="UJX91" s="52"/>
      <c r="UJY91" s="52"/>
      <c r="UJZ91" s="52"/>
      <c r="UKA91" s="52"/>
      <c r="UKB91" s="52"/>
      <c r="UKC91" s="52"/>
      <c r="UKD91" s="52"/>
      <c r="UKE91" s="52"/>
      <c r="UKF91" s="52"/>
      <c r="UKG91" s="52"/>
      <c r="UKH91" s="52"/>
      <c r="UKI91" s="52"/>
      <c r="UKJ91" s="52"/>
      <c r="UKK91" s="52"/>
      <c r="UKL91" s="52"/>
      <c r="UKM91" s="52"/>
      <c r="UKN91" s="52"/>
      <c r="UKO91" s="52"/>
      <c r="UKP91" s="52"/>
      <c r="UKQ91" s="52"/>
      <c r="UKR91" s="52"/>
      <c r="UKS91" s="52"/>
      <c r="UKT91" s="52"/>
      <c r="UKU91" s="52"/>
      <c r="UKV91" s="52"/>
      <c r="UKW91" s="52"/>
      <c r="UKX91" s="52"/>
      <c r="UKY91" s="52"/>
      <c r="UKZ91" s="52"/>
      <c r="ULA91" s="52"/>
      <c r="ULB91" s="52"/>
      <c r="ULC91" s="52"/>
      <c r="ULD91" s="52"/>
      <c r="ULE91" s="52"/>
      <c r="ULF91" s="52"/>
      <c r="ULG91" s="52"/>
      <c r="ULH91" s="52"/>
      <c r="ULI91" s="52"/>
      <c r="ULJ91" s="52"/>
      <c r="ULK91" s="52"/>
      <c r="ULL91" s="52"/>
      <c r="ULM91" s="52"/>
      <c r="ULN91" s="52"/>
      <c r="ULO91" s="52"/>
      <c r="ULP91" s="52"/>
      <c r="ULQ91" s="52"/>
      <c r="ULR91" s="52"/>
      <c r="ULS91" s="52"/>
      <c r="ULT91" s="52"/>
      <c r="ULU91" s="52"/>
      <c r="ULV91" s="52"/>
      <c r="ULW91" s="52"/>
      <c r="ULX91" s="52"/>
      <c r="ULY91" s="52"/>
      <c r="ULZ91" s="52"/>
      <c r="UMA91" s="52"/>
      <c r="UMB91" s="52"/>
      <c r="UMC91" s="52"/>
      <c r="UMD91" s="52"/>
      <c r="UME91" s="52"/>
      <c r="UMF91" s="52"/>
      <c r="UMG91" s="52"/>
      <c r="UMH91" s="52"/>
      <c r="UMI91" s="52"/>
      <c r="UMJ91" s="52"/>
      <c r="UMK91" s="52"/>
      <c r="UML91" s="52"/>
      <c r="UMM91" s="52"/>
      <c r="UMN91" s="52"/>
      <c r="UMO91" s="52"/>
      <c r="UMP91" s="52"/>
      <c r="UMQ91" s="52"/>
      <c r="UMR91" s="52"/>
      <c r="UMS91" s="52"/>
      <c r="UMT91" s="52"/>
      <c r="UMU91" s="52"/>
      <c r="UMV91" s="52"/>
      <c r="UMW91" s="52"/>
      <c r="UMX91" s="52"/>
      <c r="UMY91" s="52"/>
      <c r="UMZ91" s="52"/>
      <c r="UNA91" s="52"/>
      <c r="UNB91" s="52"/>
      <c r="UNC91" s="52"/>
      <c r="UND91" s="52"/>
      <c r="UNE91" s="52"/>
      <c r="UNF91" s="52"/>
      <c r="UNG91" s="52"/>
      <c r="UNH91" s="52"/>
      <c r="UNI91" s="52"/>
      <c r="UNJ91" s="52"/>
      <c r="UNK91" s="52"/>
      <c r="UNL91" s="52"/>
      <c r="UNM91" s="52"/>
      <c r="UNN91" s="52"/>
      <c r="UNO91" s="52"/>
      <c r="UNP91" s="52"/>
      <c r="UNQ91" s="52"/>
      <c r="UNR91" s="52"/>
      <c r="UNS91" s="52"/>
      <c r="UNT91" s="52"/>
      <c r="UNU91" s="52"/>
      <c r="UNV91" s="52"/>
      <c r="UNW91" s="52"/>
      <c r="UNX91" s="52"/>
      <c r="UNY91" s="52"/>
      <c r="UNZ91" s="52"/>
      <c r="UOA91" s="52"/>
      <c r="UOB91" s="52"/>
      <c r="UOC91" s="52"/>
      <c r="UOD91" s="52"/>
      <c r="UOE91" s="52"/>
      <c r="UOF91" s="52"/>
      <c r="UOG91" s="52"/>
      <c r="UOH91" s="52"/>
      <c r="UOI91" s="52"/>
      <c r="UOJ91" s="52"/>
      <c r="UOK91" s="52"/>
      <c r="UOL91" s="52"/>
      <c r="UOM91" s="52"/>
      <c r="UON91" s="52"/>
      <c r="UOO91" s="52"/>
      <c r="UOP91" s="52"/>
      <c r="UOQ91" s="52"/>
      <c r="UOR91" s="52"/>
      <c r="UOS91" s="52"/>
      <c r="UOT91" s="52"/>
      <c r="UOU91" s="52"/>
      <c r="UOV91" s="52"/>
      <c r="UOW91" s="52"/>
      <c r="UOX91" s="52"/>
      <c r="UOY91" s="52"/>
      <c r="UOZ91" s="52"/>
      <c r="UPA91" s="52"/>
      <c r="UPB91" s="52"/>
      <c r="UPC91" s="52"/>
      <c r="UPD91" s="52"/>
      <c r="UPE91" s="52"/>
      <c r="UPF91" s="52"/>
      <c r="UPG91" s="52"/>
      <c r="UPH91" s="52"/>
      <c r="UPI91" s="52"/>
      <c r="UPJ91" s="52"/>
      <c r="UPK91" s="52"/>
      <c r="UPL91" s="52"/>
      <c r="UPM91" s="52"/>
      <c r="UPN91" s="52"/>
      <c r="UPO91" s="52"/>
      <c r="UPP91" s="52"/>
      <c r="UPQ91" s="52"/>
      <c r="UPR91" s="52"/>
      <c r="UPS91" s="52"/>
      <c r="UPT91" s="52"/>
      <c r="UPU91" s="52"/>
      <c r="UPV91" s="52"/>
      <c r="UPW91" s="52"/>
      <c r="UPX91" s="52"/>
      <c r="UPY91" s="52"/>
      <c r="UPZ91" s="52"/>
      <c r="UQA91" s="52"/>
      <c r="UQB91" s="52"/>
      <c r="UQC91" s="52"/>
      <c r="UQD91" s="52"/>
      <c r="UQE91" s="52"/>
      <c r="UQF91" s="52"/>
      <c r="UQG91" s="52"/>
      <c r="UQH91" s="52"/>
      <c r="UQI91" s="52"/>
      <c r="UQJ91" s="52"/>
      <c r="UQK91" s="52"/>
      <c r="UQL91" s="52"/>
      <c r="UQM91" s="52"/>
      <c r="UQN91" s="52"/>
      <c r="UQO91" s="52"/>
      <c r="UQP91" s="52"/>
      <c r="UQQ91" s="52"/>
      <c r="UQR91" s="52"/>
      <c r="UQS91" s="52"/>
      <c r="UQT91" s="52"/>
      <c r="UQU91" s="52"/>
      <c r="UQV91" s="52"/>
      <c r="UQW91" s="52"/>
      <c r="UQX91" s="52"/>
      <c r="UQY91" s="52"/>
      <c r="UQZ91" s="52"/>
      <c r="URA91" s="52"/>
      <c r="URB91" s="52"/>
      <c r="URC91" s="52"/>
      <c r="URD91" s="52"/>
      <c r="URE91" s="52"/>
      <c r="URF91" s="52"/>
      <c r="URG91" s="52"/>
      <c r="URH91" s="52"/>
      <c r="URI91" s="52"/>
      <c r="URJ91" s="52"/>
      <c r="URK91" s="52"/>
      <c r="URL91" s="52"/>
      <c r="URM91" s="52"/>
      <c r="URN91" s="52"/>
      <c r="URO91" s="52"/>
      <c r="URP91" s="52"/>
      <c r="URQ91" s="52"/>
      <c r="URR91" s="52"/>
      <c r="URS91" s="52"/>
      <c r="URT91" s="52"/>
      <c r="URU91" s="52"/>
      <c r="URV91" s="52"/>
      <c r="URW91" s="52"/>
      <c r="URX91" s="52"/>
      <c r="URY91" s="52"/>
      <c r="URZ91" s="52"/>
      <c r="USA91" s="52"/>
      <c r="USB91" s="52"/>
      <c r="USC91" s="52"/>
      <c r="USD91" s="52"/>
      <c r="USE91" s="52"/>
      <c r="USF91" s="52"/>
      <c r="USG91" s="52"/>
      <c r="USH91" s="52"/>
      <c r="USI91" s="52"/>
      <c r="USJ91" s="52"/>
      <c r="USK91" s="52"/>
      <c r="USL91" s="52"/>
      <c r="USM91" s="52"/>
      <c r="USN91" s="52"/>
      <c r="USO91" s="52"/>
      <c r="USP91" s="52"/>
      <c r="USQ91" s="52"/>
      <c r="USR91" s="52"/>
      <c r="USS91" s="52"/>
      <c r="UST91" s="52"/>
      <c r="USU91" s="52"/>
      <c r="USV91" s="52"/>
      <c r="USW91" s="52"/>
      <c r="USX91" s="52"/>
      <c r="USY91" s="52"/>
      <c r="USZ91" s="52"/>
      <c r="UTA91" s="52"/>
      <c r="UTB91" s="52"/>
      <c r="UTC91" s="52"/>
      <c r="UTD91" s="52"/>
      <c r="UTE91" s="52"/>
      <c r="UTF91" s="52"/>
      <c r="UTG91" s="52"/>
      <c r="UTH91" s="52"/>
      <c r="UTI91" s="52"/>
      <c r="UTJ91" s="52"/>
      <c r="UTK91" s="52"/>
      <c r="UTL91" s="52"/>
      <c r="UTM91" s="52"/>
      <c r="UTN91" s="52"/>
      <c r="UTO91" s="52"/>
      <c r="UTP91" s="52"/>
      <c r="UTQ91" s="52"/>
      <c r="UTR91" s="52"/>
      <c r="UTS91" s="52"/>
      <c r="UTT91" s="52"/>
      <c r="UTU91" s="52"/>
      <c r="UTV91" s="52"/>
      <c r="UTW91" s="52"/>
      <c r="UTX91" s="52"/>
      <c r="UTY91" s="52"/>
      <c r="UTZ91" s="52"/>
      <c r="UUA91" s="52"/>
      <c r="UUB91" s="52"/>
      <c r="UUC91" s="52"/>
      <c r="UUD91" s="52"/>
      <c r="UUE91" s="52"/>
      <c r="UUF91" s="52"/>
      <c r="UUG91" s="52"/>
      <c r="UUH91" s="52"/>
      <c r="UUI91" s="52"/>
      <c r="UUJ91" s="52"/>
      <c r="UUK91" s="52"/>
      <c r="UUL91" s="52"/>
      <c r="UUM91" s="52"/>
      <c r="UUN91" s="52"/>
      <c r="UUO91" s="52"/>
      <c r="UUP91" s="52"/>
      <c r="UUQ91" s="52"/>
      <c r="UUR91" s="52"/>
      <c r="UUS91" s="52"/>
      <c r="UUT91" s="52"/>
      <c r="UUU91" s="52"/>
      <c r="UUV91" s="52"/>
      <c r="UUW91" s="52"/>
      <c r="UUX91" s="52"/>
      <c r="UUY91" s="52"/>
      <c r="UUZ91" s="52"/>
      <c r="UVA91" s="52"/>
      <c r="UVB91" s="52"/>
      <c r="UVC91" s="52"/>
      <c r="UVD91" s="52"/>
      <c r="UVE91" s="52"/>
      <c r="UVF91" s="52"/>
      <c r="UVG91" s="52"/>
      <c r="UVH91" s="52"/>
      <c r="UVI91" s="52"/>
      <c r="UVJ91" s="52"/>
      <c r="UVK91" s="52"/>
      <c r="UVL91" s="52"/>
      <c r="UVM91" s="52"/>
      <c r="UVN91" s="52"/>
      <c r="UVO91" s="52"/>
      <c r="UVP91" s="52"/>
      <c r="UVQ91" s="52"/>
      <c r="UVR91" s="52"/>
      <c r="UVS91" s="52"/>
      <c r="UVT91" s="52"/>
      <c r="UVU91" s="52"/>
      <c r="UVV91" s="52"/>
      <c r="UVW91" s="52"/>
      <c r="UVX91" s="52"/>
      <c r="UVY91" s="52"/>
      <c r="UVZ91" s="52"/>
      <c r="UWA91" s="52"/>
      <c r="UWB91" s="52"/>
      <c r="UWC91" s="52"/>
      <c r="UWD91" s="52"/>
      <c r="UWE91" s="52"/>
      <c r="UWF91" s="52"/>
      <c r="UWG91" s="52"/>
      <c r="UWH91" s="52"/>
      <c r="UWI91" s="52"/>
      <c r="UWJ91" s="52"/>
      <c r="UWK91" s="52"/>
      <c r="UWL91" s="52"/>
      <c r="UWM91" s="52"/>
      <c r="UWN91" s="52"/>
      <c r="UWO91" s="52"/>
      <c r="UWP91" s="52"/>
      <c r="UWQ91" s="52"/>
      <c r="UWR91" s="52"/>
      <c r="UWS91" s="52"/>
      <c r="UWT91" s="52"/>
      <c r="UWU91" s="52"/>
      <c r="UWV91" s="52"/>
      <c r="UWW91" s="52"/>
      <c r="UWX91" s="52"/>
      <c r="UWY91" s="52"/>
      <c r="UWZ91" s="52"/>
      <c r="UXA91" s="52"/>
      <c r="UXB91" s="52"/>
      <c r="UXC91" s="52"/>
      <c r="UXD91" s="52"/>
      <c r="UXE91" s="52"/>
      <c r="UXF91" s="52"/>
      <c r="UXG91" s="52"/>
      <c r="UXH91" s="52"/>
      <c r="UXI91" s="52"/>
      <c r="UXJ91" s="52"/>
      <c r="UXK91" s="52"/>
      <c r="UXL91" s="52"/>
      <c r="UXM91" s="52"/>
      <c r="UXN91" s="52"/>
      <c r="UXO91" s="52"/>
      <c r="UXP91" s="52"/>
      <c r="UXQ91" s="52"/>
      <c r="UXR91" s="52"/>
      <c r="UXS91" s="52"/>
      <c r="UXT91" s="52"/>
      <c r="UXU91" s="52"/>
      <c r="UXV91" s="52"/>
      <c r="UXW91" s="52"/>
      <c r="UXX91" s="52"/>
      <c r="UXY91" s="52"/>
      <c r="UXZ91" s="52"/>
      <c r="UYA91" s="52"/>
      <c r="UYB91" s="52"/>
      <c r="UYC91" s="52"/>
      <c r="UYD91" s="52"/>
      <c r="UYE91" s="52"/>
      <c r="UYF91" s="52"/>
      <c r="UYG91" s="52"/>
      <c r="UYH91" s="52"/>
      <c r="UYI91" s="52"/>
      <c r="UYJ91" s="52"/>
      <c r="UYK91" s="52"/>
      <c r="UYL91" s="52"/>
      <c r="UYM91" s="52"/>
      <c r="UYN91" s="52"/>
      <c r="UYO91" s="52"/>
      <c r="UYP91" s="52"/>
      <c r="UYQ91" s="52"/>
      <c r="UYR91" s="52"/>
      <c r="UYS91" s="52"/>
      <c r="UYT91" s="52"/>
      <c r="UYU91" s="52"/>
      <c r="UYV91" s="52"/>
      <c r="UYW91" s="52"/>
      <c r="UYX91" s="52"/>
      <c r="UYY91" s="52"/>
      <c r="UYZ91" s="52"/>
      <c r="UZA91" s="52"/>
      <c r="UZB91" s="52"/>
      <c r="UZC91" s="52"/>
      <c r="UZD91" s="52"/>
      <c r="UZE91" s="52"/>
      <c r="UZF91" s="52"/>
      <c r="UZG91" s="52"/>
      <c r="UZH91" s="52"/>
      <c r="UZI91" s="52"/>
      <c r="UZJ91" s="52"/>
      <c r="UZK91" s="52"/>
      <c r="UZL91" s="52"/>
      <c r="UZM91" s="52"/>
      <c r="UZN91" s="52"/>
      <c r="UZO91" s="52"/>
      <c r="UZP91" s="52"/>
      <c r="UZQ91" s="52"/>
      <c r="UZR91" s="52"/>
      <c r="UZS91" s="52"/>
      <c r="UZT91" s="52"/>
      <c r="UZU91" s="52"/>
      <c r="UZV91" s="52"/>
      <c r="UZW91" s="52"/>
      <c r="UZX91" s="52"/>
      <c r="UZY91" s="52"/>
      <c r="UZZ91" s="52"/>
      <c r="VAA91" s="52"/>
      <c r="VAB91" s="52"/>
      <c r="VAC91" s="52"/>
      <c r="VAD91" s="52"/>
      <c r="VAE91" s="52"/>
      <c r="VAF91" s="52"/>
      <c r="VAG91" s="52"/>
      <c r="VAH91" s="52"/>
      <c r="VAI91" s="52"/>
      <c r="VAJ91" s="52"/>
      <c r="VAK91" s="52"/>
      <c r="VAL91" s="52"/>
      <c r="VAM91" s="52"/>
      <c r="VAN91" s="52"/>
      <c r="VAO91" s="52"/>
      <c r="VAP91" s="52"/>
      <c r="VAQ91" s="52"/>
      <c r="VAR91" s="52"/>
      <c r="VAS91" s="52"/>
      <c r="VAT91" s="52"/>
      <c r="VAU91" s="52"/>
      <c r="VAV91" s="52"/>
      <c r="VAW91" s="52"/>
      <c r="VAX91" s="52"/>
      <c r="VAY91" s="52"/>
      <c r="VAZ91" s="52"/>
      <c r="VBA91" s="52"/>
      <c r="VBB91" s="52"/>
      <c r="VBC91" s="52"/>
      <c r="VBD91" s="52"/>
      <c r="VBE91" s="52"/>
      <c r="VBF91" s="52"/>
      <c r="VBG91" s="52"/>
      <c r="VBH91" s="52"/>
      <c r="VBI91" s="52"/>
      <c r="VBJ91" s="52"/>
      <c r="VBK91" s="52"/>
      <c r="VBL91" s="52"/>
      <c r="VBM91" s="52"/>
      <c r="VBN91" s="52"/>
      <c r="VBO91" s="52"/>
      <c r="VBP91" s="52"/>
      <c r="VBQ91" s="52"/>
      <c r="VBR91" s="52"/>
      <c r="VBS91" s="52"/>
      <c r="VBT91" s="52"/>
      <c r="VBU91" s="52"/>
      <c r="VBV91" s="52"/>
      <c r="VBW91" s="52"/>
      <c r="VBX91" s="52"/>
      <c r="VBY91" s="52"/>
      <c r="VBZ91" s="52"/>
      <c r="VCA91" s="52"/>
      <c r="VCB91" s="52"/>
      <c r="VCC91" s="52"/>
      <c r="VCD91" s="52"/>
      <c r="VCE91" s="52"/>
      <c r="VCF91" s="52"/>
      <c r="VCG91" s="52"/>
      <c r="VCH91" s="52"/>
      <c r="VCI91" s="52"/>
      <c r="VCJ91" s="52"/>
      <c r="VCK91" s="52"/>
      <c r="VCL91" s="52"/>
      <c r="VCM91" s="52"/>
      <c r="VCN91" s="52"/>
      <c r="VCO91" s="52"/>
      <c r="VCP91" s="52"/>
      <c r="VCQ91" s="52"/>
      <c r="VCR91" s="52"/>
      <c r="VCS91" s="52"/>
      <c r="VCT91" s="52"/>
      <c r="VCU91" s="52"/>
      <c r="VCV91" s="52"/>
      <c r="VCW91" s="52"/>
      <c r="VCX91" s="52"/>
      <c r="VCY91" s="52"/>
      <c r="VCZ91" s="52"/>
      <c r="VDA91" s="52"/>
      <c r="VDB91" s="52"/>
      <c r="VDC91" s="52"/>
      <c r="VDD91" s="52"/>
      <c r="VDE91" s="52"/>
      <c r="VDF91" s="52"/>
      <c r="VDG91" s="52"/>
      <c r="VDH91" s="52"/>
      <c r="VDI91" s="52"/>
      <c r="VDJ91" s="52"/>
      <c r="VDK91" s="52"/>
      <c r="VDL91" s="52"/>
      <c r="VDM91" s="52"/>
      <c r="VDN91" s="52"/>
      <c r="VDO91" s="52"/>
      <c r="VDP91" s="52"/>
      <c r="VDQ91" s="52"/>
      <c r="VDR91" s="52"/>
      <c r="VDS91" s="52"/>
      <c r="VDT91" s="52"/>
      <c r="VDU91" s="52"/>
      <c r="VDV91" s="52"/>
      <c r="VDW91" s="52"/>
      <c r="VDX91" s="52"/>
      <c r="VDY91" s="52"/>
      <c r="VDZ91" s="52"/>
      <c r="VEA91" s="52"/>
      <c r="VEB91" s="52"/>
      <c r="VEC91" s="52"/>
      <c r="VED91" s="52"/>
      <c r="VEE91" s="52"/>
      <c r="VEF91" s="52"/>
      <c r="VEG91" s="52"/>
      <c r="VEH91" s="52"/>
      <c r="VEI91" s="52"/>
      <c r="VEJ91" s="52"/>
      <c r="VEK91" s="52"/>
      <c r="VEL91" s="52"/>
      <c r="VEM91" s="52"/>
      <c r="VEN91" s="52"/>
      <c r="VEO91" s="52"/>
      <c r="VEP91" s="52"/>
      <c r="VEQ91" s="52"/>
      <c r="VER91" s="52"/>
      <c r="VES91" s="52"/>
      <c r="VET91" s="52"/>
      <c r="VEU91" s="52"/>
      <c r="VEV91" s="52"/>
      <c r="VEW91" s="52"/>
      <c r="VEX91" s="52"/>
      <c r="VEY91" s="52"/>
      <c r="VEZ91" s="52"/>
      <c r="VFA91" s="52"/>
      <c r="VFB91" s="52"/>
      <c r="VFC91" s="52"/>
      <c r="VFD91" s="52"/>
      <c r="VFE91" s="52"/>
      <c r="VFF91" s="52"/>
      <c r="VFG91" s="52"/>
      <c r="VFH91" s="52"/>
      <c r="VFI91" s="52"/>
      <c r="VFJ91" s="52"/>
      <c r="VFK91" s="52"/>
      <c r="VFL91" s="52"/>
      <c r="VFM91" s="52"/>
      <c r="VFN91" s="52"/>
      <c r="VFO91" s="52"/>
      <c r="VFP91" s="52"/>
      <c r="VFQ91" s="52"/>
      <c r="VFR91" s="52"/>
      <c r="VFS91" s="52"/>
      <c r="VFT91" s="52"/>
      <c r="VFU91" s="52"/>
      <c r="VFV91" s="52"/>
      <c r="VFW91" s="52"/>
      <c r="VFX91" s="52"/>
      <c r="VFY91" s="52"/>
      <c r="VFZ91" s="52"/>
      <c r="VGA91" s="52"/>
      <c r="VGB91" s="52"/>
      <c r="VGC91" s="52"/>
      <c r="VGD91" s="52"/>
      <c r="VGE91" s="52"/>
      <c r="VGF91" s="52"/>
      <c r="VGG91" s="52"/>
      <c r="VGH91" s="52"/>
      <c r="VGI91" s="52"/>
      <c r="VGJ91" s="52"/>
      <c r="VGK91" s="52"/>
      <c r="VGL91" s="52"/>
      <c r="VGM91" s="52"/>
      <c r="VGN91" s="52"/>
      <c r="VGO91" s="52"/>
      <c r="VGP91" s="52"/>
      <c r="VGQ91" s="52"/>
      <c r="VGR91" s="52"/>
      <c r="VGS91" s="52"/>
      <c r="VGT91" s="52"/>
      <c r="VGU91" s="52"/>
      <c r="VGV91" s="52"/>
      <c r="VGW91" s="52"/>
      <c r="VGX91" s="52"/>
      <c r="VGY91" s="52"/>
      <c r="VGZ91" s="52"/>
      <c r="VHA91" s="52"/>
      <c r="VHB91" s="52"/>
      <c r="VHC91" s="52"/>
      <c r="VHD91" s="52"/>
      <c r="VHE91" s="52"/>
      <c r="VHF91" s="52"/>
      <c r="VHG91" s="52"/>
      <c r="VHH91" s="52"/>
      <c r="VHI91" s="52"/>
      <c r="VHJ91" s="52"/>
      <c r="VHK91" s="52"/>
      <c r="VHL91" s="52"/>
      <c r="VHM91" s="52"/>
      <c r="VHN91" s="52"/>
      <c r="VHO91" s="52"/>
      <c r="VHP91" s="52"/>
      <c r="VHQ91" s="52"/>
      <c r="VHR91" s="52"/>
      <c r="VHS91" s="52"/>
      <c r="VHT91" s="52"/>
      <c r="VHU91" s="52"/>
      <c r="VHV91" s="52"/>
      <c r="VHW91" s="52"/>
      <c r="VHX91" s="52"/>
      <c r="VHY91" s="52"/>
      <c r="VHZ91" s="52"/>
      <c r="VIA91" s="52"/>
      <c r="VIB91" s="52"/>
      <c r="VIC91" s="52"/>
      <c r="VID91" s="52"/>
      <c r="VIE91" s="52"/>
      <c r="VIF91" s="52"/>
      <c r="VIG91" s="52"/>
      <c r="VIH91" s="52"/>
      <c r="VII91" s="52"/>
      <c r="VIJ91" s="52"/>
      <c r="VIK91" s="52"/>
      <c r="VIL91" s="52"/>
      <c r="VIM91" s="52"/>
      <c r="VIN91" s="52"/>
      <c r="VIO91" s="52"/>
      <c r="VIP91" s="52"/>
      <c r="VIQ91" s="52"/>
      <c r="VIR91" s="52"/>
      <c r="VIS91" s="52"/>
      <c r="VIT91" s="52"/>
      <c r="VIU91" s="52"/>
      <c r="VIV91" s="52"/>
      <c r="VIW91" s="52"/>
      <c r="VIX91" s="52"/>
      <c r="VIY91" s="52"/>
      <c r="VIZ91" s="52"/>
      <c r="VJA91" s="52"/>
      <c r="VJB91" s="52"/>
      <c r="VJC91" s="52"/>
      <c r="VJD91" s="52"/>
      <c r="VJE91" s="52"/>
      <c r="VJF91" s="52"/>
      <c r="VJG91" s="52"/>
      <c r="VJH91" s="52"/>
      <c r="VJI91" s="52"/>
      <c r="VJJ91" s="52"/>
      <c r="VJK91" s="52"/>
      <c r="VJL91" s="52"/>
      <c r="VJM91" s="52"/>
      <c r="VJN91" s="52"/>
      <c r="VJO91" s="52"/>
      <c r="VJP91" s="52"/>
      <c r="VJQ91" s="52"/>
      <c r="VJR91" s="52"/>
      <c r="VJS91" s="52"/>
      <c r="VJT91" s="52"/>
      <c r="VJU91" s="52"/>
      <c r="VJV91" s="52"/>
      <c r="VJW91" s="52"/>
      <c r="VJX91" s="52"/>
      <c r="VJY91" s="52"/>
      <c r="VJZ91" s="52"/>
      <c r="VKA91" s="52"/>
      <c r="VKB91" s="52"/>
      <c r="VKC91" s="52"/>
      <c r="VKD91" s="52"/>
      <c r="VKE91" s="52"/>
      <c r="VKF91" s="52"/>
      <c r="VKG91" s="52"/>
      <c r="VKH91" s="52"/>
      <c r="VKI91" s="52"/>
      <c r="VKJ91" s="52"/>
      <c r="VKK91" s="52"/>
      <c r="VKL91" s="52"/>
      <c r="VKM91" s="52"/>
      <c r="VKN91" s="52"/>
      <c r="VKO91" s="52"/>
      <c r="VKP91" s="52"/>
      <c r="VKQ91" s="52"/>
      <c r="VKR91" s="52"/>
      <c r="VKS91" s="52"/>
      <c r="VKT91" s="52"/>
      <c r="VKU91" s="52"/>
      <c r="VKV91" s="52"/>
      <c r="VKW91" s="52"/>
      <c r="VKX91" s="52"/>
      <c r="VKY91" s="52"/>
      <c r="VKZ91" s="52"/>
      <c r="VLA91" s="52"/>
      <c r="VLB91" s="52"/>
      <c r="VLC91" s="52"/>
      <c r="VLD91" s="52"/>
      <c r="VLE91" s="52"/>
      <c r="VLF91" s="52"/>
      <c r="VLG91" s="52"/>
      <c r="VLH91" s="52"/>
      <c r="VLI91" s="52"/>
      <c r="VLJ91" s="52"/>
      <c r="VLK91" s="52"/>
      <c r="VLL91" s="52"/>
      <c r="VLM91" s="52"/>
      <c r="VLN91" s="52"/>
      <c r="VLO91" s="52"/>
      <c r="VLP91" s="52"/>
      <c r="VLQ91" s="52"/>
      <c r="VLR91" s="52"/>
      <c r="VLS91" s="52"/>
      <c r="VLT91" s="52"/>
      <c r="VLU91" s="52"/>
      <c r="VLV91" s="52"/>
      <c r="VLW91" s="52"/>
      <c r="VLX91" s="52"/>
      <c r="VLY91" s="52"/>
      <c r="VLZ91" s="52"/>
      <c r="VMA91" s="52"/>
      <c r="VMB91" s="52"/>
      <c r="VMC91" s="52"/>
      <c r="VMD91" s="52"/>
      <c r="VME91" s="52"/>
      <c r="VMF91" s="52"/>
      <c r="VMG91" s="52"/>
      <c r="VMH91" s="52"/>
      <c r="VMI91" s="52"/>
      <c r="VMJ91" s="52"/>
      <c r="VMK91" s="52"/>
      <c r="VML91" s="52"/>
      <c r="VMM91" s="52"/>
      <c r="VMN91" s="52"/>
      <c r="VMO91" s="52"/>
      <c r="VMP91" s="52"/>
      <c r="VMQ91" s="52"/>
      <c r="VMR91" s="52"/>
      <c r="VMS91" s="52"/>
      <c r="VMT91" s="52"/>
      <c r="VMU91" s="52"/>
      <c r="VMV91" s="52"/>
      <c r="VMW91" s="52"/>
      <c r="VMX91" s="52"/>
      <c r="VMY91" s="52"/>
      <c r="VMZ91" s="52"/>
      <c r="VNA91" s="52"/>
      <c r="VNB91" s="52"/>
      <c r="VNC91" s="52"/>
      <c r="VND91" s="52"/>
      <c r="VNE91" s="52"/>
      <c r="VNF91" s="52"/>
      <c r="VNG91" s="52"/>
      <c r="VNH91" s="52"/>
      <c r="VNI91" s="52"/>
      <c r="VNJ91" s="52"/>
      <c r="VNK91" s="52"/>
      <c r="VNL91" s="52"/>
      <c r="VNM91" s="52"/>
      <c r="VNN91" s="52"/>
      <c r="VNO91" s="52"/>
      <c r="VNP91" s="52"/>
      <c r="VNQ91" s="52"/>
      <c r="VNR91" s="52"/>
      <c r="VNS91" s="52"/>
      <c r="VNT91" s="52"/>
      <c r="VNU91" s="52"/>
      <c r="VNV91" s="52"/>
      <c r="VNW91" s="52"/>
      <c r="VNX91" s="52"/>
      <c r="VNY91" s="52"/>
      <c r="VNZ91" s="52"/>
      <c r="VOA91" s="52"/>
      <c r="VOB91" s="52"/>
      <c r="VOC91" s="52"/>
      <c r="VOD91" s="52"/>
      <c r="VOE91" s="52"/>
      <c r="VOF91" s="52"/>
      <c r="VOG91" s="52"/>
      <c r="VOH91" s="52"/>
      <c r="VOI91" s="52"/>
      <c r="VOJ91" s="52"/>
      <c r="VOK91" s="52"/>
      <c r="VOL91" s="52"/>
      <c r="VOM91" s="52"/>
      <c r="VON91" s="52"/>
      <c r="VOO91" s="52"/>
      <c r="VOP91" s="52"/>
      <c r="VOQ91" s="52"/>
      <c r="VOR91" s="52"/>
      <c r="VOS91" s="52"/>
      <c r="VOT91" s="52"/>
      <c r="VOU91" s="52"/>
      <c r="VOV91" s="52"/>
      <c r="VOW91" s="52"/>
      <c r="VOX91" s="52"/>
      <c r="VOY91" s="52"/>
      <c r="VOZ91" s="52"/>
      <c r="VPA91" s="52"/>
      <c r="VPB91" s="52"/>
      <c r="VPC91" s="52"/>
      <c r="VPD91" s="52"/>
      <c r="VPE91" s="52"/>
      <c r="VPF91" s="52"/>
      <c r="VPG91" s="52"/>
      <c r="VPH91" s="52"/>
      <c r="VPI91" s="52"/>
      <c r="VPJ91" s="52"/>
      <c r="VPK91" s="52"/>
      <c r="VPL91" s="52"/>
      <c r="VPM91" s="52"/>
      <c r="VPN91" s="52"/>
      <c r="VPO91" s="52"/>
      <c r="VPP91" s="52"/>
      <c r="VPQ91" s="52"/>
      <c r="VPR91" s="52"/>
      <c r="VPS91" s="52"/>
      <c r="VPT91" s="52"/>
      <c r="VPU91" s="52"/>
      <c r="VPV91" s="52"/>
      <c r="VPW91" s="52"/>
      <c r="VPX91" s="52"/>
      <c r="VPY91" s="52"/>
      <c r="VPZ91" s="52"/>
      <c r="VQA91" s="52"/>
      <c r="VQB91" s="52"/>
      <c r="VQC91" s="52"/>
      <c r="VQD91" s="52"/>
      <c r="VQE91" s="52"/>
      <c r="VQF91" s="52"/>
      <c r="VQG91" s="52"/>
      <c r="VQH91" s="52"/>
      <c r="VQI91" s="52"/>
      <c r="VQJ91" s="52"/>
      <c r="VQK91" s="52"/>
      <c r="VQL91" s="52"/>
      <c r="VQM91" s="52"/>
      <c r="VQN91" s="52"/>
      <c r="VQO91" s="52"/>
      <c r="VQP91" s="52"/>
      <c r="VQQ91" s="52"/>
      <c r="VQR91" s="52"/>
      <c r="VQS91" s="52"/>
      <c r="VQT91" s="52"/>
      <c r="VQU91" s="52"/>
      <c r="VQV91" s="52"/>
      <c r="VQW91" s="52"/>
      <c r="VQX91" s="52"/>
      <c r="VQY91" s="52"/>
      <c r="VQZ91" s="52"/>
      <c r="VRA91" s="52"/>
      <c r="VRB91" s="52"/>
      <c r="VRC91" s="52"/>
      <c r="VRD91" s="52"/>
      <c r="VRE91" s="52"/>
      <c r="VRF91" s="52"/>
      <c r="VRG91" s="52"/>
      <c r="VRH91" s="52"/>
      <c r="VRI91" s="52"/>
      <c r="VRJ91" s="52"/>
      <c r="VRK91" s="52"/>
      <c r="VRL91" s="52"/>
      <c r="VRM91" s="52"/>
      <c r="VRN91" s="52"/>
      <c r="VRO91" s="52"/>
      <c r="VRP91" s="52"/>
      <c r="VRQ91" s="52"/>
      <c r="VRR91" s="52"/>
      <c r="VRS91" s="52"/>
      <c r="VRT91" s="52"/>
      <c r="VRU91" s="52"/>
      <c r="VRV91" s="52"/>
      <c r="VRW91" s="52"/>
      <c r="VRX91" s="52"/>
      <c r="VRY91" s="52"/>
      <c r="VRZ91" s="52"/>
      <c r="VSA91" s="52"/>
      <c r="VSB91" s="52"/>
      <c r="VSC91" s="52"/>
      <c r="VSD91" s="52"/>
      <c r="VSE91" s="52"/>
      <c r="VSF91" s="52"/>
      <c r="VSG91" s="52"/>
      <c r="VSH91" s="52"/>
      <c r="VSI91" s="52"/>
      <c r="VSJ91" s="52"/>
      <c r="VSK91" s="52"/>
      <c r="VSL91" s="52"/>
      <c r="VSM91" s="52"/>
      <c r="VSN91" s="52"/>
      <c r="VSO91" s="52"/>
      <c r="VSP91" s="52"/>
      <c r="VSQ91" s="52"/>
      <c r="VSR91" s="52"/>
      <c r="VSS91" s="52"/>
      <c r="VST91" s="52"/>
      <c r="VSU91" s="52"/>
      <c r="VSV91" s="52"/>
      <c r="VSW91" s="52"/>
      <c r="VSX91" s="52"/>
      <c r="VSY91" s="52"/>
      <c r="VSZ91" s="52"/>
      <c r="VTA91" s="52"/>
      <c r="VTB91" s="52"/>
      <c r="VTC91" s="52"/>
      <c r="VTD91" s="52"/>
      <c r="VTE91" s="52"/>
      <c r="VTF91" s="52"/>
      <c r="VTG91" s="52"/>
      <c r="VTH91" s="52"/>
      <c r="VTI91" s="52"/>
      <c r="VTJ91" s="52"/>
      <c r="VTK91" s="52"/>
      <c r="VTL91" s="52"/>
      <c r="VTM91" s="52"/>
      <c r="VTN91" s="52"/>
      <c r="VTO91" s="52"/>
      <c r="VTP91" s="52"/>
      <c r="VTQ91" s="52"/>
      <c r="VTR91" s="52"/>
      <c r="VTS91" s="52"/>
      <c r="VTT91" s="52"/>
      <c r="VTU91" s="52"/>
      <c r="VTV91" s="52"/>
      <c r="VTW91" s="52"/>
      <c r="VTX91" s="52"/>
      <c r="VTY91" s="52"/>
      <c r="VTZ91" s="52"/>
      <c r="VUA91" s="52"/>
      <c r="VUB91" s="52"/>
      <c r="VUC91" s="52"/>
      <c r="VUD91" s="52"/>
      <c r="VUE91" s="52"/>
      <c r="VUF91" s="52"/>
      <c r="VUG91" s="52"/>
      <c r="VUH91" s="52"/>
      <c r="VUI91" s="52"/>
      <c r="VUJ91" s="52"/>
      <c r="VUK91" s="52"/>
      <c r="VUL91" s="52"/>
      <c r="VUM91" s="52"/>
      <c r="VUN91" s="52"/>
      <c r="VUO91" s="52"/>
      <c r="VUP91" s="52"/>
      <c r="VUQ91" s="52"/>
      <c r="VUR91" s="52"/>
      <c r="VUS91" s="52"/>
      <c r="VUT91" s="52"/>
      <c r="VUU91" s="52"/>
      <c r="VUV91" s="52"/>
      <c r="VUW91" s="52"/>
      <c r="VUX91" s="52"/>
      <c r="VUY91" s="52"/>
      <c r="VUZ91" s="52"/>
      <c r="VVA91" s="52"/>
      <c r="VVB91" s="52"/>
      <c r="VVC91" s="52"/>
      <c r="VVD91" s="52"/>
      <c r="VVE91" s="52"/>
      <c r="VVF91" s="52"/>
      <c r="VVG91" s="52"/>
      <c r="VVH91" s="52"/>
      <c r="VVI91" s="52"/>
      <c r="VVJ91" s="52"/>
      <c r="VVK91" s="52"/>
      <c r="VVL91" s="52"/>
      <c r="VVM91" s="52"/>
      <c r="VVN91" s="52"/>
      <c r="VVO91" s="52"/>
      <c r="VVP91" s="52"/>
      <c r="VVQ91" s="52"/>
      <c r="VVR91" s="52"/>
      <c r="VVS91" s="52"/>
      <c r="VVT91" s="52"/>
      <c r="VVU91" s="52"/>
      <c r="VVV91" s="52"/>
      <c r="VVW91" s="52"/>
      <c r="VVX91" s="52"/>
      <c r="VVY91" s="52"/>
      <c r="VVZ91" s="52"/>
      <c r="VWA91" s="52"/>
      <c r="VWB91" s="52"/>
      <c r="VWC91" s="52"/>
      <c r="VWD91" s="52"/>
      <c r="VWE91" s="52"/>
      <c r="VWF91" s="52"/>
      <c r="VWG91" s="52"/>
      <c r="VWH91" s="52"/>
      <c r="VWI91" s="52"/>
      <c r="VWJ91" s="52"/>
      <c r="VWK91" s="52"/>
      <c r="VWL91" s="52"/>
      <c r="VWM91" s="52"/>
      <c r="VWN91" s="52"/>
      <c r="VWO91" s="52"/>
      <c r="VWP91" s="52"/>
      <c r="VWQ91" s="52"/>
      <c r="VWR91" s="52"/>
      <c r="VWS91" s="52"/>
      <c r="VWT91" s="52"/>
      <c r="VWU91" s="52"/>
      <c r="VWV91" s="52"/>
      <c r="VWW91" s="52"/>
      <c r="VWX91" s="52"/>
      <c r="VWY91" s="52"/>
      <c r="VWZ91" s="52"/>
      <c r="VXA91" s="52"/>
      <c r="VXB91" s="52"/>
      <c r="VXC91" s="52"/>
      <c r="VXD91" s="52"/>
      <c r="VXE91" s="52"/>
      <c r="VXF91" s="52"/>
      <c r="VXG91" s="52"/>
      <c r="VXH91" s="52"/>
      <c r="VXI91" s="52"/>
      <c r="VXJ91" s="52"/>
      <c r="VXK91" s="52"/>
      <c r="VXL91" s="52"/>
      <c r="VXM91" s="52"/>
      <c r="VXN91" s="52"/>
      <c r="VXO91" s="52"/>
      <c r="VXP91" s="52"/>
      <c r="VXQ91" s="52"/>
      <c r="VXR91" s="52"/>
      <c r="VXS91" s="52"/>
      <c r="VXT91" s="52"/>
      <c r="VXU91" s="52"/>
      <c r="VXV91" s="52"/>
      <c r="VXW91" s="52"/>
      <c r="VXX91" s="52"/>
      <c r="VXY91" s="52"/>
      <c r="VXZ91" s="52"/>
      <c r="VYA91" s="52"/>
      <c r="VYB91" s="52"/>
      <c r="VYC91" s="52"/>
      <c r="VYD91" s="52"/>
      <c r="VYE91" s="52"/>
      <c r="VYF91" s="52"/>
      <c r="VYG91" s="52"/>
      <c r="VYH91" s="52"/>
      <c r="VYI91" s="52"/>
      <c r="VYJ91" s="52"/>
      <c r="VYK91" s="52"/>
      <c r="VYL91" s="52"/>
      <c r="VYM91" s="52"/>
      <c r="VYN91" s="52"/>
      <c r="VYO91" s="52"/>
      <c r="VYP91" s="52"/>
      <c r="VYQ91" s="52"/>
      <c r="VYR91" s="52"/>
      <c r="VYS91" s="52"/>
      <c r="VYT91" s="52"/>
      <c r="VYU91" s="52"/>
      <c r="VYV91" s="52"/>
      <c r="VYW91" s="52"/>
      <c r="VYX91" s="52"/>
      <c r="VYY91" s="52"/>
      <c r="VYZ91" s="52"/>
      <c r="VZA91" s="52"/>
      <c r="VZB91" s="52"/>
      <c r="VZC91" s="52"/>
      <c r="VZD91" s="52"/>
      <c r="VZE91" s="52"/>
      <c r="VZF91" s="52"/>
      <c r="VZG91" s="52"/>
      <c r="VZH91" s="52"/>
      <c r="VZI91" s="52"/>
      <c r="VZJ91" s="52"/>
      <c r="VZK91" s="52"/>
      <c r="VZL91" s="52"/>
      <c r="VZM91" s="52"/>
      <c r="VZN91" s="52"/>
      <c r="VZO91" s="52"/>
      <c r="VZP91" s="52"/>
      <c r="VZQ91" s="52"/>
      <c r="VZR91" s="52"/>
      <c r="VZS91" s="52"/>
      <c r="VZT91" s="52"/>
      <c r="VZU91" s="52"/>
      <c r="VZV91" s="52"/>
      <c r="VZW91" s="52"/>
      <c r="VZX91" s="52"/>
      <c r="VZY91" s="52"/>
      <c r="VZZ91" s="52"/>
      <c r="WAA91" s="52"/>
      <c r="WAB91" s="52"/>
      <c r="WAC91" s="52"/>
      <c r="WAD91" s="52"/>
      <c r="WAE91" s="52"/>
      <c r="WAF91" s="52"/>
      <c r="WAG91" s="52"/>
      <c r="WAH91" s="52"/>
      <c r="WAI91" s="52"/>
      <c r="WAJ91" s="52"/>
      <c r="WAK91" s="52"/>
      <c r="WAL91" s="52"/>
      <c r="WAM91" s="52"/>
      <c r="WAN91" s="52"/>
      <c r="WAO91" s="52"/>
      <c r="WAP91" s="52"/>
      <c r="WAQ91" s="52"/>
      <c r="WAR91" s="52"/>
      <c r="WAS91" s="52"/>
      <c r="WAT91" s="52"/>
      <c r="WAU91" s="52"/>
      <c r="WAV91" s="52"/>
      <c r="WAW91" s="52"/>
      <c r="WAX91" s="52"/>
      <c r="WAY91" s="52"/>
      <c r="WAZ91" s="52"/>
      <c r="WBA91" s="52"/>
      <c r="WBB91" s="52"/>
      <c r="WBC91" s="52"/>
      <c r="WBD91" s="52"/>
      <c r="WBE91" s="52"/>
      <c r="WBF91" s="52"/>
      <c r="WBG91" s="52"/>
      <c r="WBH91" s="52"/>
      <c r="WBI91" s="52"/>
      <c r="WBJ91" s="52"/>
      <c r="WBK91" s="52"/>
      <c r="WBL91" s="52"/>
      <c r="WBM91" s="52"/>
      <c r="WBN91" s="52"/>
      <c r="WBO91" s="52"/>
      <c r="WBP91" s="52"/>
      <c r="WBQ91" s="52"/>
      <c r="WBR91" s="52"/>
      <c r="WBS91" s="52"/>
      <c r="WBT91" s="52"/>
      <c r="WBU91" s="52"/>
      <c r="WBV91" s="52"/>
      <c r="WBW91" s="52"/>
      <c r="WBX91" s="52"/>
      <c r="WBY91" s="52"/>
      <c r="WBZ91" s="52"/>
      <c r="WCA91" s="52"/>
      <c r="WCB91" s="52"/>
      <c r="WCC91" s="52"/>
      <c r="WCD91" s="52"/>
      <c r="WCE91" s="52"/>
      <c r="WCF91" s="52"/>
      <c r="WCG91" s="52"/>
      <c r="WCH91" s="52"/>
      <c r="WCI91" s="52"/>
      <c r="WCJ91" s="52"/>
      <c r="WCK91" s="52"/>
      <c r="WCL91" s="52"/>
      <c r="WCM91" s="52"/>
      <c r="WCN91" s="52"/>
      <c r="WCO91" s="52"/>
      <c r="WCP91" s="52"/>
      <c r="WCQ91" s="52"/>
      <c r="WCR91" s="52"/>
      <c r="WCS91" s="52"/>
      <c r="WCT91" s="52"/>
      <c r="WCU91" s="52"/>
      <c r="WCV91" s="52"/>
      <c r="WCW91" s="52"/>
      <c r="WCX91" s="52"/>
      <c r="WCY91" s="52"/>
      <c r="WCZ91" s="52"/>
      <c r="WDA91" s="52"/>
      <c r="WDB91" s="52"/>
      <c r="WDC91" s="52"/>
      <c r="WDD91" s="52"/>
      <c r="WDE91" s="52"/>
      <c r="WDF91" s="52"/>
      <c r="WDG91" s="52"/>
      <c r="WDH91" s="52"/>
      <c r="WDI91" s="52"/>
      <c r="WDJ91" s="52"/>
      <c r="WDK91" s="52"/>
      <c r="WDL91" s="52"/>
      <c r="WDM91" s="52"/>
      <c r="WDN91" s="52"/>
      <c r="WDO91" s="52"/>
      <c r="WDP91" s="52"/>
      <c r="WDQ91" s="52"/>
      <c r="WDR91" s="52"/>
      <c r="WDS91" s="52"/>
      <c r="WDT91" s="52"/>
      <c r="WDU91" s="52"/>
      <c r="WDV91" s="52"/>
      <c r="WDW91" s="52"/>
      <c r="WDX91" s="52"/>
      <c r="WDY91" s="52"/>
      <c r="WDZ91" s="52"/>
      <c r="WEA91" s="52"/>
      <c r="WEB91" s="52"/>
      <c r="WEC91" s="52"/>
      <c r="WED91" s="52"/>
      <c r="WEE91" s="52"/>
      <c r="WEF91" s="52"/>
      <c r="WEG91" s="52"/>
      <c r="WEH91" s="52"/>
      <c r="WEI91" s="52"/>
      <c r="WEJ91" s="52"/>
      <c r="WEK91" s="52"/>
      <c r="WEL91" s="52"/>
      <c r="WEM91" s="52"/>
      <c r="WEN91" s="52"/>
      <c r="WEO91" s="52"/>
      <c r="WEP91" s="52"/>
      <c r="WEQ91" s="52"/>
      <c r="WER91" s="52"/>
      <c r="WES91" s="52"/>
      <c r="WET91" s="52"/>
      <c r="WEU91" s="52"/>
      <c r="WEV91" s="52"/>
      <c r="WEW91" s="52"/>
      <c r="WEX91" s="52"/>
      <c r="WEY91" s="52"/>
      <c r="WEZ91" s="52"/>
      <c r="WFA91" s="52"/>
      <c r="WFB91" s="52"/>
      <c r="WFC91" s="52"/>
      <c r="WFD91" s="52"/>
      <c r="WFE91" s="52"/>
      <c r="WFF91" s="52"/>
      <c r="WFG91" s="52"/>
      <c r="WFH91" s="52"/>
      <c r="WFI91" s="52"/>
      <c r="WFJ91" s="52"/>
      <c r="WFK91" s="52"/>
      <c r="WFL91" s="52"/>
      <c r="WFM91" s="52"/>
      <c r="WFN91" s="52"/>
      <c r="WFO91" s="52"/>
      <c r="WFP91" s="52"/>
      <c r="WFQ91" s="52"/>
      <c r="WFR91" s="52"/>
      <c r="WFS91" s="52"/>
      <c r="WFT91" s="52"/>
      <c r="WFU91" s="52"/>
      <c r="WFV91" s="52"/>
      <c r="WFW91" s="52"/>
      <c r="WFX91" s="52"/>
      <c r="WFY91" s="52"/>
      <c r="WFZ91" s="52"/>
      <c r="WGA91" s="52"/>
      <c r="WGB91" s="52"/>
      <c r="WGC91" s="52"/>
      <c r="WGD91" s="52"/>
      <c r="WGE91" s="52"/>
      <c r="WGF91" s="52"/>
      <c r="WGG91" s="52"/>
      <c r="WGH91" s="52"/>
      <c r="WGI91" s="52"/>
      <c r="WGJ91" s="52"/>
      <c r="WGK91" s="52"/>
      <c r="WGL91" s="52"/>
      <c r="WGM91" s="52"/>
      <c r="WGN91" s="52"/>
      <c r="WGO91" s="52"/>
      <c r="WGP91" s="52"/>
      <c r="WGQ91" s="52"/>
      <c r="WGR91" s="52"/>
      <c r="WGS91" s="52"/>
      <c r="WGT91" s="52"/>
      <c r="WGU91" s="52"/>
      <c r="WGV91" s="52"/>
      <c r="WGW91" s="52"/>
      <c r="WGX91" s="52"/>
      <c r="WGY91" s="52"/>
      <c r="WGZ91" s="52"/>
      <c r="WHA91" s="52"/>
      <c r="WHB91" s="52"/>
      <c r="WHC91" s="52"/>
      <c r="WHD91" s="52"/>
      <c r="WHE91" s="52"/>
      <c r="WHF91" s="52"/>
      <c r="WHG91" s="52"/>
      <c r="WHH91" s="52"/>
      <c r="WHI91" s="52"/>
      <c r="WHJ91" s="52"/>
      <c r="WHK91" s="52"/>
      <c r="WHL91" s="52"/>
      <c r="WHM91" s="52"/>
      <c r="WHN91" s="52"/>
      <c r="WHO91" s="52"/>
      <c r="WHP91" s="52"/>
      <c r="WHQ91" s="52"/>
      <c r="WHR91" s="52"/>
      <c r="WHS91" s="52"/>
      <c r="WHT91" s="52"/>
      <c r="WHU91" s="52"/>
      <c r="WHV91" s="52"/>
      <c r="WHW91" s="52"/>
      <c r="WHX91" s="52"/>
      <c r="WHY91" s="52"/>
      <c r="WHZ91" s="52"/>
      <c r="WIA91" s="52"/>
      <c r="WIB91" s="52"/>
      <c r="WIC91" s="52"/>
      <c r="WID91" s="52"/>
      <c r="WIE91" s="52"/>
      <c r="WIF91" s="52"/>
      <c r="WIG91" s="52"/>
      <c r="WIH91" s="52"/>
      <c r="WII91" s="52"/>
      <c r="WIJ91" s="52"/>
      <c r="WIK91" s="52"/>
      <c r="WIL91" s="52"/>
      <c r="WIM91" s="52"/>
      <c r="WIN91" s="52"/>
      <c r="WIO91" s="52"/>
      <c r="WIP91" s="52"/>
      <c r="WIQ91" s="52"/>
      <c r="WIR91" s="52"/>
      <c r="WIS91" s="52"/>
      <c r="WIT91" s="52"/>
      <c r="WIU91" s="52"/>
      <c r="WIV91" s="52"/>
      <c r="WIW91" s="52"/>
      <c r="WIX91" s="52"/>
      <c r="WIY91" s="52"/>
      <c r="WIZ91" s="52"/>
      <c r="WJA91" s="52"/>
      <c r="WJB91" s="52"/>
      <c r="WJC91" s="52"/>
      <c r="WJD91" s="52"/>
      <c r="WJE91" s="52"/>
      <c r="WJF91" s="52"/>
      <c r="WJG91" s="52"/>
      <c r="WJH91" s="52"/>
      <c r="WJI91" s="52"/>
      <c r="WJJ91" s="52"/>
      <c r="WJK91" s="52"/>
      <c r="WJL91" s="52"/>
      <c r="WJM91" s="52"/>
      <c r="WJN91" s="52"/>
      <c r="WJO91" s="52"/>
      <c r="WJP91" s="52"/>
      <c r="WJQ91" s="52"/>
      <c r="WJR91" s="52"/>
      <c r="WJS91" s="52"/>
      <c r="WJT91" s="52"/>
      <c r="WJU91" s="52"/>
      <c r="WJV91" s="52"/>
      <c r="WJW91" s="52"/>
      <c r="WJX91" s="52"/>
      <c r="WJY91" s="52"/>
      <c r="WJZ91" s="52"/>
      <c r="WKA91" s="52"/>
      <c r="WKB91" s="52"/>
      <c r="WKC91" s="52"/>
      <c r="WKD91" s="52"/>
      <c r="WKE91" s="52"/>
      <c r="WKF91" s="52"/>
      <c r="WKG91" s="52"/>
      <c r="WKH91" s="52"/>
      <c r="WKI91" s="52"/>
      <c r="WKJ91" s="52"/>
      <c r="WKK91" s="52"/>
      <c r="WKL91" s="52"/>
      <c r="WKM91" s="52"/>
      <c r="WKN91" s="52"/>
      <c r="WKO91" s="52"/>
      <c r="WKP91" s="52"/>
      <c r="WKQ91" s="52"/>
      <c r="WKR91" s="52"/>
      <c r="WKS91" s="52"/>
      <c r="WKT91" s="52"/>
      <c r="WKU91" s="52"/>
      <c r="WKV91" s="52"/>
      <c r="WKW91" s="52"/>
      <c r="WKX91" s="52"/>
      <c r="WKY91" s="52"/>
      <c r="WKZ91" s="52"/>
      <c r="WLA91" s="52"/>
      <c r="WLB91" s="52"/>
      <c r="WLC91" s="52"/>
      <c r="WLD91" s="52"/>
      <c r="WLE91" s="52"/>
      <c r="WLF91" s="52"/>
      <c r="WLG91" s="52"/>
      <c r="WLH91" s="52"/>
      <c r="WLI91" s="52"/>
      <c r="WLJ91" s="52"/>
      <c r="WLK91" s="52"/>
      <c r="WLL91" s="52"/>
      <c r="WLM91" s="52"/>
      <c r="WLN91" s="52"/>
      <c r="WLO91" s="52"/>
      <c r="WLP91" s="52"/>
      <c r="WLQ91" s="52"/>
      <c r="WLR91" s="52"/>
      <c r="WLS91" s="52"/>
      <c r="WLT91" s="52"/>
      <c r="WLU91" s="52"/>
      <c r="WLV91" s="52"/>
      <c r="WLW91" s="52"/>
      <c r="WLX91" s="52"/>
      <c r="WLY91" s="52"/>
      <c r="WLZ91" s="52"/>
      <c r="WMA91" s="52"/>
      <c r="WMB91" s="52"/>
      <c r="WMC91" s="52"/>
      <c r="WMD91" s="52"/>
      <c r="WME91" s="52"/>
      <c r="WMF91" s="52"/>
      <c r="WMG91" s="52"/>
      <c r="WMH91" s="52"/>
      <c r="WMI91" s="52"/>
      <c r="WMJ91" s="52"/>
      <c r="WMK91" s="52"/>
      <c r="WML91" s="52"/>
      <c r="WMM91" s="52"/>
      <c r="WMN91" s="52"/>
      <c r="WMO91" s="52"/>
      <c r="WMP91" s="52"/>
      <c r="WMQ91" s="52"/>
      <c r="WMR91" s="52"/>
      <c r="WMS91" s="52"/>
      <c r="WMT91" s="52"/>
      <c r="WMU91" s="52"/>
      <c r="WMV91" s="52"/>
      <c r="WMW91" s="52"/>
      <c r="WMX91" s="52"/>
      <c r="WMY91" s="52"/>
      <c r="WMZ91" s="52"/>
      <c r="WNA91" s="52"/>
      <c r="WNB91" s="52"/>
      <c r="WNC91" s="52"/>
      <c r="WND91" s="52"/>
      <c r="WNE91" s="52"/>
      <c r="WNF91" s="52"/>
      <c r="WNG91" s="52"/>
      <c r="WNH91" s="52"/>
      <c r="WNI91" s="52"/>
      <c r="WNJ91" s="52"/>
      <c r="WNK91" s="52"/>
      <c r="WNL91" s="52"/>
      <c r="WNM91" s="52"/>
      <c r="WNN91" s="52"/>
      <c r="WNO91" s="52"/>
      <c r="WNP91" s="52"/>
      <c r="WNQ91" s="52"/>
      <c r="WNR91" s="52"/>
      <c r="WNS91" s="52"/>
      <c r="WNT91" s="52"/>
      <c r="WNU91" s="52"/>
      <c r="WNV91" s="52"/>
      <c r="WNW91" s="52"/>
      <c r="WNX91" s="52"/>
      <c r="WNY91" s="52"/>
      <c r="WNZ91" s="52"/>
      <c r="WOA91" s="52"/>
      <c r="WOB91" s="52"/>
      <c r="WOC91" s="52"/>
      <c r="WOD91" s="52"/>
      <c r="WOE91" s="52"/>
      <c r="WOF91" s="52"/>
      <c r="WOG91" s="52"/>
      <c r="WOH91" s="52"/>
      <c r="WOI91" s="52"/>
      <c r="WOJ91" s="52"/>
      <c r="WOK91" s="52"/>
      <c r="WOL91" s="52"/>
      <c r="WOM91" s="52"/>
      <c r="WON91" s="52"/>
      <c r="WOO91" s="52"/>
      <c r="WOP91" s="52"/>
      <c r="WOQ91" s="52"/>
      <c r="WOR91" s="52"/>
      <c r="WOS91" s="52"/>
      <c r="WOT91" s="52"/>
      <c r="WOU91" s="52"/>
      <c r="WOV91" s="52"/>
      <c r="WOW91" s="52"/>
      <c r="WOX91" s="52"/>
      <c r="WOY91" s="52"/>
      <c r="WOZ91" s="52"/>
      <c r="WPA91" s="52"/>
      <c r="WPB91" s="52"/>
      <c r="WPC91" s="52"/>
      <c r="WPD91" s="52"/>
      <c r="WPE91" s="52"/>
      <c r="WPF91" s="52"/>
      <c r="WPG91" s="52"/>
      <c r="WPH91" s="52"/>
      <c r="WPI91" s="52"/>
      <c r="WPJ91" s="52"/>
      <c r="WPK91" s="52"/>
      <c r="WPL91" s="52"/>
      <c r="WPM91" s="52"/>
      <c r="WPN91" s="52"/>
      <c r="WPO91" s="52"/>
      <c r="WPP91" s="52"/>
      <c r="WPQ91" s="52"/>
      <c r="WPR91" s="52"/>
      <c r="WPS91" s="52"/>
      <c r="WPT91" s="52"/>
      <c r="WPU91" s="52"/>
      <c r="WPV91" s="52"/>
      <c r="WPW91" s="52"/>
      <c r="WPX91" s="52"/>
      <c r="WPY91" s="52"/>
      <c r="WPZ91" s="52"/>
      <c r="WQA91" s="52"/>
      <c r="WQB91" s="52"/>
      <c r="WQC91" s="52"/>
      <c r="WQD91" s="52"/>
      <c r="WQE91" s="52"/>
      <c r="WQF91" s="52"/>
      <c r="WQG91" s="52"/>
      <c r="WQH91" s="52"/>
      <c r="WQI91" s="52"/>
      <c r="WQJ91" s="52"/>
      <c r="WQK91" s="52"/>
      <c r="WQL91" s="52"/>
      <c r="WQM91" s="52"/>
      <c r="WQN91" s="52"/>
      <c r="WQO91" s="52"/>
      <c r="WQP91" s="52"/>
      <c r="WQQ91" s="52"/>
      <c r="WQR91" s="52"/>
      <c r="WQS91" s="52"/>
      <c r="WQT91" s="52"/>
      <c r="WQU91" s="52"/>
      <c r="WQV91" s="52"/>
      <c r="WQW91" s="52"/>
      <c r="WQX91" s="52"/>
      <c r="WQY91" s="52"/>
      <c r="WQZ91" s="52"/>
      <c r="WRA91" s="52"/>
      <c r="WRB91" s="52"/>
      <c r="WRC91" s="52"/>
      <c r="WRD91" s="52"/>
      <c r="WRE91" s="52"/>
      <c r="WRF91" s="52"/>
      <c r="WRG91" s="52"/>
      <c r="WRH91" s="52"/>
      <c r="WRI91" s="52"/>
      <c r="WRJ91" s="52"/>
      <c r="WRK91" s="52"/>
      <c r="WRL91" s="52"/>
      <c r="WRM91" s="52"/>
      <c r="WRN91" s="52"/>
      <c r="WRO91" s="52"/>
      <c r="WRP91" s="52"/>
      <c r="WRQ91" s="52"/>
      <c r="WRR91" s="52"/>
      <c r="WRS91" s="52"/>
      <c r="WRT91" s="52"/>
      <c r="WRU91" s="52"/>
      <c r="WRV91" s="52"/>
      <c r="WRW91" s="52"/>
      <c r="WRX91" s="52"/>
      <c r="WRY91" s="52"/>
      <c r="WRZ91" s="52"/>
      <c r="WSA91" s="52"/>
      <c r="WSB91" s="52"/>
      <c r="WSC91" s="52"/>
      <c r="WSD91" s="52"/>
      <c r="WSE91" s="52"/>
      <c r="WSF91" s="52"/>
      <c r="WSG91" s="52"/>
      <c r="WSH91" s="52"/>
      <c r="WSI91" s="52"/>
      <c r="WSJ91" s="52"/>
      <c r="WSK91" s="52"/>
      <c r="WSL91" s="52"/>
      <c r="WSM91" s="52"/>
      <c r="WSN91" s="52"/>
      <c r="WSO91" s="52"/>
      <c r="WSP91" s="52"/>
      <c r="WSQ91" s="52"/>
      <c r="WSR91" s="52"/>
      <c r="WSS91" s="52"/>
      <c r="WST91" s="52"/>
      <c r="WSU91" s="52"/>
      <c r="WSV91" s="52"/>
      <c r="WSW91" s="52"/>
      <c r="WSX91" s="52"/>
      <c r="WSY91" s="52"/>
      <c r="WSZ91" s="52"/>
      <c r="WTA91" s="52"/>
      <c r="WTB91" s="52"/>
      <c r="WTC91" s="52"/>
      <c r="WTD91" s="52"/>
      <c r="WTE91" s="52"/>
      <c r="WTF91" s="52"/>
      <c r="WTG91" s="52"/>
      <c r="WTH91" s="52"/>
      <c r="WTI91" s="52"/>
      <c r="WTJ91" s="52"/>
      <c r="WTK91" s="52"/>
      <c r="WTL91" s="52"/>
      <c r="WTM91" s="52"/>
      <c r="WTN91" s="52"/>
      <c r="WTO91" s="52"/>
      <c r="WTP91" s="52"/>
      <c r="WTQ91" s="52"/>
      <c r="WTR91" s="52"/>
      <c r="WTS91" s="52"/>
      <c r="WTT91" s="52"/>
      <c r="WTU91" s="52"/>
      <c r="WTV91" s="52"/>
      <c r="WTW91" s="52"/>
      <c r="WTX91" s="52"/>
      <c r="WTY91" s="52"/>
      <c r="WTZ91" s="52"/>
      <c r="WUA91" s="52"/>
      <c r="WUB91" s="52"/>
      <c r="WUC91" s="52"/>
      <c r="WUD91" s="52"/>
      <c r="WUE91" s="52"/>
      <c r="WUF91" s="52"/>
      <c r="WUG91" s="52"/>
      <c r="WUH91" s="52"/>
      <c r="WUI91" s="52"/>
      <c r="WUJ91" s="52"/>
      <c r="WUK91" s="52"/>
      <c r="WUL91" s="52"/>
      <c r="WUM91" s="52"/>
      <c r="WUN91" s="52"/>
      <c r="WUO91" s="52"/>
      <c r="WUP91" s="52"/>
      <c r="WUQ91" s="52"/>
      <c r="WUR91" s="52"/>
      <c r="WUS91" s="52"/>
      <c r="WUT91" s="52"/>
      <c r="WUU91" s="52"/>
      <c r="WUV91" s="52"/>
      <c r="WUW91" s="52"/>
      <c r="WUX91" s="52"/>
      <c r="WUY91" s="52"/>
      <c r="WUZ91" s="52"/>
      <c r="WVA91" s="52"/>
      <c r="WVB91" s="52"/>
      <c r="WVC91" s="52"/>
      <c r="WVD91" s="52"/>
      <c r="WVE91" s="52"/>
      <c r="WVF91" s="52"/>
      <c r="WVG91" s="52"/>
      <c r="WVH91" s="52"/>
      <c r="WVI91" s="52"/>
      <c r="WVJ91" s="52"/>
      <c r="WVK91" s="52"/>
      <c r="WVL91" s="52"/>
      <c r="WVM91" s="52"/>
      <c r="WVN91" s="52"/>
      <c r="WVO91" s="52"/>
      <c r="WVP91" s="52"/>
      <c r="WVQ91" s="52"/>
      <c r="WVR91" s="52"/>
      <c r="WVS91" s="52"/>
      <c r="WVT91" s="52"/>
      <c r="WVU91" s="52"/>
      <c r="WVV91" s="52"/>
      <c r="WVW91" s="52"/>
      <c r="WVX91" s="52"/>
      <c r="WVY91" s="52"/>
      <c r="WVZ91" s="52"/>
      <c r="WWA91" s="52"/>
      <c r="WWB91" s="52"/>
      <c r="WWC91" s="52"/>
      <c r="WWD91" s="52"/>
      <c r="WWE91" s="52"/>
      <c r="WWF91" s="52"/>
      <c r="WWG91" s="52"/>
      <c r="WWH91" s="52"/>
      <c r="WWI91" s="52"/>
      <c r="WWJ91" s="52"/>
      <c r="WWK91" s="52"/>
      <c r="WWL91" s="52"/>
      <c r="WWM91" s="52"/>
      <c r="WWN91" s="52"/>
      <c r="WWO91" s="52"/>
      <c r="WWP91" s="52"/>
      <c r="WWQ91" s="52"/>
      <c r="WWR91" s="52"/>
      <c r="WWS91" s="52"/>
      <c r="WWT91" s="52"/>
      <c r="WWU91" s="52"/>
      <c r="WWV91" s="52"/>
      <c r="WWW91" s="52"/>
      <c r="WWX91" s="52"/>
      <c r="WWY91" s="52"/>
      <c r="WWZ91" s="52"/>
      <c r="WXA91" s="52"/>
      <c r="WXB91" s="52"/>
      <c r="WXC91" s="52"/>
      <c r="WXD91" s="52"/>
      <c r="WXE91" s="52"/>
      <c r="WXF91" s="52"/>
      <c r="WXG91" s="52"/>
      <c r="WXH91" s="52"/>
      <c r="WXI91" s="52"/>
      <c r="WXJ91" s="52"/>
      <c r="WXK91" s="52"/>
      <c r="WXL91" s="52"/>
      <c r="WXM91" s="52"/>
      <c r="WXN91" s="52"/>
      <c r="WXO91" s="52"/>
      <c r="WXP91" s="52"/>
      <c r="WXQ91" s="52"/>
      <c r="WXR91" s="52"/>
      <c r="WXS91" s="52"/>
      <c r="WXT91" s="52"/>
      <c r="WXU91" s="52"/>
      <c r="WXV91" s="52"/>
      <c r="WXW91" s="52"/>
      <c r="WXX91" s="52"/>
      <c r="WXY91" s="52"/>
      <c r="WXZ91" s="52"/>
      <c r="WYA91" s="52"/>
      <c r="WYB91" s="52"/>
      <c r="WYC91" s="52"/>
      <c r="WYD91" s="52"/>
      <c r="WYE91" s="52"/>
      <c r="WYF91" s="52"/>
      <c r="WYG91" s="52"/>
      <c r="WYH91" s="52"/>
      <c r="WYI91" s="52"/>
      <c r="WYJ91" s="52"/>
      <c r="WYK91" s="52"/>
      <c r="WYL91" s="52"/>
      <c r="WYM91" s="52"/>
      <c r="WYN91" s="52"/>
      <c r="WYO91" s="52"/>
      <c r="WYP91" s="52"/>
      <c r="WYQ91" s="52"/>
      <c r="WYR91" s="52"/>
      <c r="WYS91" s="52"/>
      <c r="WYT91" s="52"/>
      <c r="WYU91" s="52"/>
      <c r="WYV91" s="52"/>
      <c r="WYW91" s="52"/>
      <c r="WYX91" s="52"/>
      <c r="WYY91" s="52"/>
      <c r="WYZ91" s="52"/>
      <c r="WZA91" s="52"/>
      <c r="WZB91" s="52"/>
      <c r="WZC91" s="52"/>
      <c r="WZD91" s="52"/>
      <c r="WZE91" s="52"/>
      <c r="WZF91" s="52"/>
      <c r="WZG91" s="52"/>
      <c r="WZH91" s="52"/>
      <c r="WZI91" s="52"/>
      <c r="WZJ91" s="52"/>
      <c r="WZK91" s="52"/>
      <c r="WZL91" s="52"/>
      <c r="WZM91" s="52"/>
      <c r="WZN91" s="52"/>
      <c r="WZO91" s="52"/>
      <c r="WZP91" s="52"/>
      <c r="WZQ91" s="52"/>
      <c r="WZR91" s="52"/>
      <c r="WZS91" s="52"/>
      <c r="WZT91" s="52"/>
      <c r="WZU91" s="52"/>
      <c r="WZV91" s="52"/>
      <c r="WZW91" s="52"/>
      <c r="WZX91" s="52"/>
      <c r="WZY91" s="52"/>
      <c r="WZZ91" s="52"/>
      <c r="XAA91" s="52"/>
      <c r="XAB91" s="52"/>
      <c r="XAC91" s="52"/>
      <c r="XAD91" s="52"/>
      <c r="XAE91" s="52"/>
      <c r="XAF91" s="52"/>
      <c r="XAG91" s="52"/>
      <c r="XAH91" s="52"/>
      <c r="XAI91" s="52"/>
      <c r="XAJ91" s="52"/>
      <c r="XAK91" s="52"/>
      <c r="XAL91" s="52"/>
      <c r="XAM91" s="52"/>
      <c r="XAN91" s="52"/>
      <c r="XAO91" s="52"/>
      <c r="XAP91" s="52"/>
      <c r="XAQ91" s="52"/>
      <c r="XAR91" s="52"/>
      <c r="XAS91" s="52"/>
      <c r="XAT91" s="52"/>
      <c r="XAU91" s="52"/>
      <c r="XAV91" s="52"/>
      <c r="XAW91" s="52"/>
      <c r="XAX91" s="52"/>
      <c r="XAY91" s="52"/>
      <c r="XAZ91" s="52"/>
      <c r="XBA91" s="52"/>
      <c r="XBB91" s="52"/>
      <c r="XBC91" s="52"/>
      <c r="XBD91" s="52"/>
      <c r="XBE91" s="52"/>
      <c r="XBF91" s="52"/>
      <c r="XBG91" s="52"/>
      <c r="XBH91" s="52"/>
      <c r="XBI91" s="52"/>
      <c r="XBJ91" s="52"/>
      <c r="XBK91" s="52"/>
      <c r="XBL91" s="52"/>
      <c r="XBM91" s="52"/>
      <c r="XBN91" s="52"/>
      <c r="XBO91" s="52"/>
      <c r="XBP91" s="52"/>
      <c r="XBQ91" s="52"/>
      <c r="XBR91" s="52"/>
      <c r="XBS91" s="52"/>
      <c r="XBT91" s="52"/>
      <c r="XBU91" s="52"/>
      <c r="XBV91" s="52"/>
      <c r="XBW91" s="52"/>
      <c r="XBX91" s="52"/>
      <c r="XBY91" s="52"/>
      <c r="XBZ91" s="52"/>
      <c r="XCA91" s="52"/>
      <c r="XCB91" s="52"/>
      <c r="XCC91" s="52"/>
      <c r="XCD91" s="52"/>
      <c r="XCE91" s="52"/>
      <c r="XCF91" s="52"/>
      <c r="XCG91" s="52"/>
      <c r="XCH91" s="52"/>
      <c r="XCI91" s="52"/>
      <c r="XCJ91" s="52"/>
      <c r="XCK91" s="52"/>
      <c r="XCL91" s="52"/>
      <c r="XCM91" s="52"/>
      <c r="XCN91" s="52"/>
      <c r="XCO91" s="52"/>
      <c r="XCP91" s="52"/>
      <c r="XCQ91" s="52"/>
      <c r="XCR91" s="52"/>
      <c r="XCS91" s="52"/>
      <c r="XCT91" s="52"/>
      <c r="XCU91" s="52"/>
      <c r="XCV91" s="52"/>
      <c r="XCW91" s="52"/>
      <c r="XCX91" s="52"/>
      <c r="XCY91" s="52"/>
      <c r="XCZ91" s="52"/>
      <c r="XDA91" s="52"/>
      <c r="XDB91" s="52"/>
      <c r="XDC91" s="52"/>
      <c r="XDD91" s="52"/>
      <c r="XDE91" s="52"/>
      <c r="XDF91" s="52"/>
      <c r="XDG91" s="52"/>
      <c r="XDH91" s="52"/>
      <c r="XDI91" s="52"/>
      <c r="XDJ91" s="52"/>
      <c r="XDK91" s="52"/>
      <c r="XDL91" s="52"/>
      <c r="XDM91" s="52"/>
      <c r="XDN91" s="52"/>
      <c r="XDO91" s="52"/>
      <c r="XDP91" s="52"/>
      <c r="XDQ91" s="52"/>
      <c r="XDR91" s="52"/>
      <c r="XDS91" s="52"/>
      <c r="XDT91" s="52"/>
      <c r="XDU91" s="52"/>
      <c r="XDV91" s="52"/>
      <c r="XDW91" s="52"/>
      <c r="XDX91" s="52"/>
      <c r="XDY91" s="52"/>
      <c r="XDZ91" s="52"/>
      <c r="XEA91" s="52"/>
      <c r="XEB91" s="52"/>
      <c r="XEC91" s="52"/>
      <c r="XED91" s="52"/>
      <c r="XEE91" s="52"/>
      <c r="XEF91" s="52"/>
      <c r="XEG91" s="52"/>
      <c r="XEH91" s="52"/>
      <c r="XEI91" s="52"/>
      <c r="XEJ91" s="52"/>
      <c r="XEK91" s="52"/>
      <c r="XEL91" s="52"/>
      <c r="XEM91" s="52"/>
      <c r="XEN91" s="52"/>
      <c r="XEO91" s="52"/>
      <c r="XEP91" s="52"/>
      <c r="XEQ91" s="52"/>
      <c r="XER91" s="52"/>
      <c r="XES91" s="52"/>
      <c r="XET91" s="52"/>
      <c r="XEU91" s="52"/>
      <c r="XEV91" s="52"/>
      <c r="XEW91" s="52"/>
      <c r="XEX91" s="52"/>
      <c r="XEY91" s="52"/>
      <c r="XEZ91" s="52"/>
      <c r="XFA91" s="52"/>
    </row>
  </sheetData>
  <sortState xmlns:xlrd2="http://schemas.microsoft.com/office/spreadsheetml/2017/richdata2" ref="A3:N67">
    <sortCondition descending="1" ref="N3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0.59999389629810485"/>
  </sheetPr>
  <dimension ref="A1:O92"/>
  <sheetViews>
    <sheetView workbookViewId="0"/>
  </sheetViews>
  <sheetFormatPr defaultRowHeight="15" x14ac:dyDescent="0.3"/>
  <cols>
    <col min="2" max="2" width="35.875" customWidth="1"/>
    <col min="3" max="11" width="8.5" customWidth="1"/>
    <col min="12" max="12" width="10.125" customWidth="1"/>
    <col min="13" max="14" width="8.5" customWidth="1"/>
    <col min="15" max="15" width="8.5" style="44" customWidth="1"/>
    <col min="16" max="16" width="10.5" customWidth="1"/>
  </cols>
  <sheetData>
    <row r="1" spans="1:14" s="3" customFormat="1" x14ac:dyDescent="0.25">
      <c r="A1" s="14"/>
      <c r="B1" s="55" t="s">
        <v>1146</v>
      </c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14" customFormat="1" ht="15" customHeight="1" x14ac:dyDescent="0.25">
      <c r="A3" s="96">
        <v>29218</v>
      </c>
      <c r="B3" s="71" t="s">
        <v>1149</v>
      </c>
      <c r="C3" s="152">
        <v>69</v>
      </c>
      <c r="D3" s="149">
        <v>76</v>
      </c>
      <c r="E3" s="149">
        <v>81</v>
      </c>
      <c r="F3" s="152">
        <v>82</v>
      </c>
      <c r="G3" s="149">
        <v>79</v>
      </c>
      <c r="H3" s="149">
        <v>77</v>
      </c>
      <c r="I3" s="149">
        <v>80</v>
      </c>
      <c r="J3" s="150">
        <v>72</v>
      </c>
      <c r="K3" s="92">
        <f>VLOOKUP(A3,'[1]District Growth'!$A:$J,5,FALSE)</f>
        <v>68</v>
      </c>
      <c r="L3" s="32">
        <f>VLOOKUP(A3,'[2]District Growth'!$A:$K,6,FALSE)</f>
        <v>81</v>
      </c>
      <c r="M3" s="36">
        <f t="shared" ref="M3:M41" si="0">L3-K3</f>
        <v>13</v>
      </c>
      <c r="N3" s="38">
        <f t="shared" ref="N3:N41" si="1">(L3/K3)-1</f>
        <v>0.19117647058823528</v>
      </c>
    </row>
    <row r="4" spans="1:14" s="14" customFormat="1" ht="15" customHeight="1" x14ac:dyDescent="0.25">
      <c r="A4" s="96">
        <v>2648</v>
      </c>
      <c r="B4" s="71" t="s">
        <v>1148</v>
      </c>
      <c r="C4" s="152">
        <v>25</v>
      </c>
      <c r="D4" s="149">
        <v>25</v>
      </c>
      <c r="E4" s="149">
        <v>26</v>
      </c>
      <c r="F4" s="152">
        <v>20</v>
      </c>
      <c r="G4" s="149">
        <v>20</v>
      </c>
      <c r="H4" s="149">
        <v>12</v>
      </c>
      <c r="I4" s="149">
        <v>12</v>
      </c>
      <c r="J4" s="150">
        <v>15</v>
      </c>
      <c r="K4" s="92">
        <f>VLOOKUP(A4,'[1]District Growth'!$A:$J,5,FALSE)</f>
        <v>21</v>
      </c>
      <c r="L4" s="32">
        <f>VLOOKUP(A4,'[2]District Growth'!$A:$K,6,FALSE)</f>
        <v>25</v>
      </c>
      <c r="M4" s="36">
        <f t="shared" si="0"/>
        <v>4</v>
      </c>
      <c r="N4" s="38">
        <f t="shared" si="1"/>
        <v>0.19047619047619047</v>
      </c>
    </row>
    <row r="5" spans="1:14" s="14" customFormat="1" ht="15" customHeight="1" x14ac:dyDescent="0.25">
      <c r="A5" s="96">
        <v>64677</v>
      </c>
      <c r="B5" s="71" t="s">
        <v>1147</v>
      </c>
      <c r="C5" s="152">
        <v>27</v>
      </c>
      <c r="D5" s="149">
        <v>27</v>
      </c>
      <c r="E5" s="149">
        <v>27</v>
      </c>
      <c r="F5" s="152">
        <v>29</v>
      </c>
      <c r="G5" s="149">
        <v>23</v>
      </c>
      <c r="H5" s="149">
        <v>25</v>
      </c>
      <c r="I5" s="149">
        <v>24</v>
      </c>
      <c r="J5" s="150">
        <v>22</v>
      </c>
      <c r="K5" s="92">
        <f>VLOOKUP(A5,'[1]District Growth'!$A:$J,5,FALSE)</f>
        <v>20</v>
      </c>
      <c r="L5" s="32">
        <f>VLOOKUP(A5,'[2]District Growth'!$A:$K,6,FALSE)</f>
        <v>23</v>
      </c>
      <c r="M5" s="36">
        <f t="shared" si="0"/>
        <v>3</v>
      </c>
      <c r="N5" s="38">
        <f t="shared" si="1"/>
        <v>0.14999999999999991</v>
      </c>
    </row>
    <row r="6" spans="1:14" s="14" customFormat="1" ht="15" customHeight="1" x14ac:dyDescent="0.25">
      <c r="A6" s="96">
        <v>2649</v>
      </c>
      <c r="B6" s="71" t="s">
        <v>1155</v>
      </c>
      <c r="C6" s="152">
        <v>20</v>
      </c>
      <c r="D6" s="149">
        <v>17</v>
      </c>
      <c r="E6" s="149">
        <v>19</v>
      </c>
      <c r="F6" s="152">
        <v>17</v>
      </c>
      <c r="G6" s="149">
        <v>15</v>
      </c>
      <c r="H6" s="149">
        <v>15</v>
      </c>
      <c r="I6" s="149">
        <v>15</v>
      </c>
      <c r="J6" s="150">
        <v>20</v>
      </c>
      <c r="K6" s="92">
        <f>VLOOKUP(A6,'[1]District Growth'!$A:$J,5,FALSE)</f>
        <v>22</v>
      </c>
      <c r="L6" s="32">
        <f>VLOOKUP(A6,'[2]District Growth'!$A:$K,6,FALSE)</f>
        <v>25</v>
      </c>
      <c r="M6" s="36">
        <f t="shared" si="0"/>
        <v>3</v>
      </c>
      <c r="N6" s="38">
        <f t="shared" si="1"/>
        <v>0.13636363636363646</v>
      </c>
    </row>
    <row r="7" spans="1:14" s="14" customFormat="1" ht="15" customHeight="1" x14ac:dyDescent="0.25">
      <c r="A7" s="96">
        <v>2666</v>
      </c>
      <c r="B7" s="71" t="s">
        <v>1161</v>
      </c>
      <c r="C7" s="152">
        <v>54</v>
      </c>
      <c r="D7" s="149">
        <v>52</v>
      </c>
      <c r="E7" s="149">
        <v>51</v>
      </c>
      <c r="F7" s="152">
        <v>48</v>
      </c>
      <c r="G7" s="149">
        <v>42</v>
      </c>
      <c r="H7" s="149">
        <v>48</v>
      </c>
      <c r="I7" s="149">
        <v>46</v>
      </c>
      <c r="J7" s="150">
        <v>47</v>
      </c>
      <c r="K7" s="92">
        <f>VLOOKUP(A7,'[1]District Growth'!$A:$J,5,FALSE)</f>
        <v>45</v>
      </c>
      <c r="L7" s="32">
        <f>VLOOKUP(A7,'[2]District Growth'!$A:$K,6,FALSE)</f>
        <v>49</v>
      </c>
      <c r="M7" s="36">
        <f t="shared" si="0"/>
        <v>4</v>
      </c>
      <c r="N7" s="38">
        <f t="shared" si="1"/>
        <v>8.8888888888888795E-2</v>
      </c>
    </row>
    <row r="8" spans="1:14" s="14" customFormat="1" ht="15" customHeight="1" x14ac:dyDescent="0.25">
      <c r="A8" s="96">
        <v>2670</v>
      </c>
      <c r="B8" s="71" t="s">
        <v>1152</v>
      </c>
      <c r="C8" s="152">
        <v>18</v>
      </c>
      <c r="D8" s="149">
        <v>19</v>
      </c>
      <c r="E8" s="149">
        <v>17</v>
      </c>
      <c r="F8" s="152">
        <v>18</v>
      </c>
      <c r="G8" s="149">
        <v>18</v>
      </c>
      <c r="H8" s="149">
        <v>17</v>
      </c>
      <c r="I8" s="149">
        <v>16</v>
      </c>
      <c r="J8" s="150">
        <v>17</v>
      </c>
      <c r="K8" s="92">
        <f>VLOOKUP(A8,'[1]District Growth'!$A:$J,5,FALSE)</f>
        <v>13</v>
      </c>
      <c r="L8" s="32">
        <f>VLOOKUP(A8,'[2]District Growth'!$A:$K,6,FALSE)</f>
        <v>14</v>
      </c>
      <c r="M8" s="36">
        <f t="shared" si="0"/>
        <v>1</v>
      </c>
      <c r="N8" s="38">
        <f t="shared" si="1"/>
        <v>7.6923076923076872E-2</v>
      </c>
    </row>
    <row r="9" spans="1:14" s="14" customFormat="1" ht="15" customHeight="1" x14ac:dyDescent="0.25">
      <c r="A9" s="96">
        <v>30968</v>
      </c>
      <c r="B9" s="71" t="s">
        <v>1154</v>
      </c>
      <c r="C9" s="152">
        <v>20</v>
      </c>
      <c r="D9" s="149">
        <v>19</v>
      </c>
      <c r="E9" s="149">
        <v>20</v>
      </c>
      <c r="F9" s="152">
        <v>19</v>
      </c>
      <c r="G9" s="149">
        <v>17</v>
      </c>
      <c r="H9" s="149">
        <v>18</v>
      </c>
      <c r="I9" s="149">
        <v>17</v>
      </c>
      <c r="J9" s="150">
        <v>16</v>
      </c>
      <c r="K9" s="92">
        <f>VLOOKUP(A9,'[1]District Growth'!$A:$J,5,FALSE)</f>
        <v>14</v>
      </c>
      <c r="L9" s="32">
        <f>VLOOKUP(A9,'[2]District Growth'!$A:$K,6,FALSE)</f>
        <v>15</v>
      </c>
      <c r="M9" s="36">
        <f t="shared" si="0"/>
        <v>1</v>
      </c>
      <c r="N9" s="38">
        <f t="shared" si="1"/>
        <v>7.1428571428571397E-2</v>
      </c>
    </row>
    <row r="10" spans="1:14" s="14" customFormat="1" ht="15" customHeight="1" x14ac:dyDescent="0.25">
      <c r="A10" s="96">
        <v>2642</v>
      </c>
      <c r="B10" s="71" t="s">
        <v>1160</v>
      </c>
      <c r="C10" s="152">
        <v>37</v>
      </c>
      <c r="D10" s="149">
        <v>35</v>
      </c>
      <c r="E10" s="149">
        <v>35</v>
      </c>
      <c r="F10" s="152">
        <v>36</v>
      </c>
      <c r="G10" s="149">
        <v>41</v>
      </c>
      <c r="H10" s="149">
        <v>40</v>
      </c>
      <c r="I10" s="149">
        <v>32</v>
      </c>
      <c r="J10" s="150">
        <v>30</v>
      </c>
      <c r="K10" s="92">
        <f>VLOOKUP(A10,'[1]District Growth'!$A:$J,5,FALSE)</f>
        <v>36</v>
      </c>
      <c r="L10" s="32">
        <f>VLOOKUP(A10,'[2]District Growth'!$A:$K,6,FALSE)</f>
        <v>38</v>
      </c>
      <c r="M10" s="36">
        <f t="shared" si="0"/>
        <v>2</v>
      </c>
      <c r="N10" s="38">
        <f t="shared" si="1"/>
        <v>5.555555555555558E-2</v>
      </c>
    </row>
    <row r="11" spans="1:14" s="14" customFormat="1" ht="15" customHeight="1" x14ac:dyDescent="0.25">
      <c r="A11" s="96">
        <v>2664</v>
      </c>
      <c r="B11" s="71" t="s">
        <v>1156</v>
      </c>
      <c r="C11" s="152">
        <v>33</v>
      </c>
      <c r="D11" s="149">
        <v>30</v>
      </c>
      <c r="E11" s="149">
        <v>30</v>
      </c>
      <c r="F11" s="152">
        <v>29</v>
      </c>
      <c r="G11" s="149">
        <v>27</v>
      </c>
      <c r="H11" s="149">
        <v>25</v>
      </c>
      <c r="I11" s="149">
        <v>29</v>
      </c>
      <c r="J11" s="150">
        <v>30</v>
      </c>
      <c r="K11" s="92">
        <f>VLOOKUP(A11,'[1]District Growth'!$A:$J,5,FALSE)</f>
        <v>26</v>
      </c>
      <c r="L11" s="32">
        <f>VLOOKUP(A11,'[2]District Growth'!$A:$K,6,FALSE)</f>
        <v>27</v>
      </c>
      <c r="M11" s="36">
        <f t="shared" si="0"/>
        <v>1</v>
      </c>
      <c r="N11" s="38">
        <f t="shared" si="1"/>
        <v>3.8461538461538547E-2</v>
      </c>
    </row>
    <row r="12" spans="1:14" s="14" customFormat="1" ht="15" customHeight="1" x14ac:dyDescent="0.25">
      <c r="A12" s="96">
        <v>2651</v>
      </c>
      <c r="B12" s="71" t="s">
        <v>1157</v>
      </c>
      <c r="C12" s="152">
        <v>48</v>
      </c>
      <c r="D12" s="149">
        <v>41</v>
      </c>
      <c r="E12" s="149">
        <v>39</v>
      </c>
      <c r="F12" s="152">
        <v>34</v>
      </c>
      <c r="G12" s="149">
        <v>31</v>
      </c>
      <c r="H12" s="149">
        <v>29</v>
      </c>
      <c r="I12" s="149">
        <v>27</v>
      </c>
      <c r="J12" s="150">
        <v>28</v>
      </c>
      <c r="K12" s="92">
        <f>VLOOKUP(A12,'[1]District Growth'!$A:$J,5,FALSE)</f>
        <v>29</v>
      </c>
      <c r="L12" s="32">
        <f>VLOOKUP(A12,'[2]District Growth'!$A:$K,6,FALSE)</f>
        <v>30</v>
      </c>
      <c r="M12" s="36">
        <f t="shared" si="0"/>
        <v>1</v>
      </c>
      <c r="N12" s="38">
        <f t="shared" si="1"/>
        <v>3.4482758620689724E-2</v>
      </c>
    </row>
    <row r="13" spans="1:14" s="14" customFormat="1" ht="15" customHeight="1" x14ac:dyDescent="0.25">
      <c r="A13" s="96">
        <v>2657</v>
      </c>
      <c r="B13" s="71" t="s">
        <v>1151</v>
      </c>
      <c r="C13" s="152">
        <v>53</v>
      </c>
      <c r="D13" s="149">
        <v>50</v>
      </c>
      <c r="E13" s="149">
        <v>50</v>
      </c>
      <c r="F13" s="152">
        <v>50</v>
      </c>
      <c r="G13" s="149">
        <v>46</v>
      </c>
      <c r="H13" s="149">
        <v>37</v>
      </c>
      <c r="I13" s="149">
        <v>36</v>
      </c>
      <c r="J13" s="150">
        <v>35</v>
      </c>
      <c r="K13" s="92">
        <f>VLOOKUP(A13,'[1]District Growth'!$A:$J,5,FALSE)</f>
        <v>35</v>
      </c>
      <c r="L13" s="32">
        <f>VLOOKUP(A13,'[2]District Growth'!$A:$K,6,FALSE)</f>
        <v>36</v>
      </c>
      <c r="M13" s="36">
        <f t="shared" si="0"/>
        <v>1</v>
      </c>
      <c r="N13" s="38">
        <f t="shared" si="1"/>
        <v>2.857142857142847E-2</v>
      </c>
    </row>
    <row r="14" spans="1:14" s="14" customFormat="1" ht="15" customHeight="1" x14ac:dyDescent="0.25">
      <c r="A14" s="96">
        <v>2647</v>
      </c>
      <c r="B14" s="71" t="s">
        <v>1159</v>
      </c>
      <c r="C14" s="152">
        <v>36</v>
      </c>
      <c r="D14" s="149">
        <v>36</v>
      </c>
      <c r="E14" s="149">
        <v>35</v>
      </c>
      <c r="F14" s="152">
        <v>33</v>
      </c>
      <c r="G14" s="149">
        <v>33</v>
      </c>
      <c r="H14" s="149">
        <v>35</v>
      </c>
      <c r="I14" s="149">
        <v>34</v>
      </c>
      <c r="J14" s="150">
        <v>36</v>
      </c>
      <c r="K14" s="92">
        <f>VLOOKUP(A14,'[1]District Growth'!$A:$J,5,FALSE)</f>
        <v>35</v>
      </c>
      <c r="L14" s="32">
        <f>VLOOKUP(A14,'[2]District Growth'!$A:$K,6,FALSE)</f>
        <v>36</v>
      </c>
      <c r="M14" s="36">
        <f t="shared" si="0"/>
        <v>1</v>
      </c>
      <c r="N14" s="38">
        <f t="shared" si="1"/>
        <v>2.857142857142847E-2</v>
      </c>
    </row>
    <row r="15" spans="1:14" s="14" customFormat="1" ht="15" customHeight="1" x14ac:dyDescent="0.25">
      <c r="A15" s="96">
        <v>2672</v>
      </c>
      <c r="B15" s="71" t="s">
        <v>1173</v>
      </c>
      <c r="C15" s="152">
        <v>72</v>
      </c>
      <c r="D15" s="149">
        <v>62</v>
      </c>
      <c r="E15" s="149">
        <v>68</v>
      </c>
      <c r="F15" s="152">
        <v>71</v>
      </c>
      <c r="G15" s="149">
        <v>63</v>
      </c>
      <c r="H15" s="149">
        <v>57</v>
      </c>
      <c r="I15" s="149">
        <v>55</v>
      </c>
      <c r="J15" s="150">
        <v>54</v>
      </c>
      <c r="K15" s="92">
        <f>VLOOKUP(A15,'[1]District Growth'!$A:$J,5,FALSE)</f>
        <v>48</v>
      </c>
      <c r="L15" s="32">
        <f>VLOOKUP(A15,'[2]District Growth'!$A:$K,6,FALSE)</f>
        <v>49</v>
      </c>
      <c r="M15" s="36">
        <f t="shared" si="0"/>
        <v>1</v>
      </c>
      <c r="N15" s="38">
        <f t="shared" si="1"/>
        <v>2.0833333333333259E-2</v>
      </c>
    </row>
    <row r="16" spans="1:14" s="14" customFormat="1" ht="15" customHeight="1" x14ac:dyDescent="0.25">
      <c r="A16" s="96">
        <v>2655</v>
      </c>
      <c r="B16" s="72" t="s">
        <v>1153</v>
      </c>
      <c r="C16" s="152">
        <v>16</v>
      </c>
      <c r="D16" s="149">
        <v>16</v>
      </c>
      <c r="E16" s="149">
        <v>15</v>
      </c>
      <c r="F16" s="152">
        <v>14</v>
      </c>
      <c r="G16" s="149">
        <v>12</v>
      </c>
      <c r="H16" s="149">
        <v>11</v>
      </c>
      <c r="I16" s="149">
        <v>11</v>
      </c>
      <c r="J16" s="150">
        <v>16</v>
      </c>
      <c r="K16" s="92">
        <f>VLOOKUP(A16,'[1]District Growth'!$A:$J,5,FALSE)</f>
        <v>13</v>
      </c>
      <c r="L16" s="32">
        <f>VLOOKUP(A16,'[2]District Growth'!$A:$K,6,FALSE)</f>
        <v>13</v>
      </c>
      <c r="M16" s="36">
        <f t="shared" si="0"/>
        <v>0</v>
      </c>
      <c r="N16" s="38">
        <f t="shared" si="1"/>
        <v>0</v>
      </c>
    </row>
    <row r="17" spans="1:14" s="14" customFormat="1" ht="15" customHeight="1" x14ac:dyDescent="0.25">
      <c r="A17" s="96">
        <v>2654</v>
      </c>
      <c r="B17" s="72" t="s">
        <v>1171</v>
      </c>
      <c r="C17" s="152">
        <v>18</v>
      </c>
      <c r="D17" s="149">
        <v>21</v>
      </c>
      <c r="E17" s="149">
        <v>18</v>
      </c>
      <c r="F17" s="152">
        <v>19</v>
      </c>
      <c r="G17" s="149">
        <v>19</v>
      </c>
      <c r="H17" s="149">
        <v>16</v>
      </c>
      <c r="I17" s="149">
        <v>16</v>
      </c>
      <c r="J17" s="150">
        <v>18</v>
      </c>
      <c r="K17" s="92">
        <f>VLOOKUP(A17,'[1]District Growth'!$A:$J,5,FALSE)</f>
        <v>18</v>
      </c>
      <c r="L17" s="32">
        <f>VLOOKUP(A17,'[2]District Growth'!$A:$K,6,FALSE)</f>
        <v>18</v>
      </c>
      <c r="M17" s="36">
        <f t="shared" si="0"/>
        <v>0</v>
      </c>
      <c r="N17" s="38">
        <f t="shared" si="1"/>
        <v>0</v>
      </c>
    </row>
    <row r="18" spans="1:14" s="14" customFormat="1" ht="15" customHeight="1" x14ac:dyDescent="0.25">
      <c r="A18" s="96">
        <v>2645</v>
      </c>
      <c r="B18" s="72" t="s">
        <v>1169</v>
      </c>
      <c r="C18" s="152">
        <v>71</v>
      </c>
      <c r="D18" s="149">
        <v>68</v>
      </c>
      <c r="E18" s="149">
        <v>67</v>
      </c>
      <c r="F18" s="152">
        <v>59</v>
      </c>
      <c r="G18" s="149">
        <v>56</v>
      </c>
      <c r="H18" s="149">
        <v>55</v>
      </c>
      <c r="I18" s="149">
        <v>53</v>
      </c>
      <c r="J18" s="150">
        <v>53</v>
      </c>
      <c r="K18" s="92">
        <f>VLOOKUP(A18,'[1]District Growth'!$A:$J,5,FALSE)</f>
        <v>52</v>
      </c>
      <c r="L18" s="32">
        <f>VLOOKUP(A18,'[2]District Growth'!$A:$K,6,FALSE)</f>
        <v>52</v>
      </c>
      <c r="M18" s="36">
        <f t="shared" si="0"/>
        <v>0</v>
      </c>
      <c r="N18" s="38">
        <f t="shared" si="1"/>
        <v>0</v>
      </c>
    </row>
    <row r="19" spans="1:14" s="14" customFormat="1" ht="15" customHeight="1" x14ac:dyDescent="0.25">
      <c r="A19" s="96">
        <v>2652</v>
      </c>
      <c r="B19" s="72" t="s">
        <v>1170</v>
      </c>
      <c r="C19" s="152">
        <v>14</v>
      </c>
      <c r="D19" s="149">
        <v>13</v>
      </c>
      <c r="E19" s="149">
        <v>15</v>
      </c>
      <c r="F19" s="152">
        <v>14</v>
      </c>
      <c r="G19" s="149">
        <v>14</v>
      </c>
      <c r="H19" s="149">
        <v>15</v>
      </c>
      <c r="I19" s="149">
        <v>18</v>
      </c>
      <c r="J19" s="150">
        <v>16</v>
      </c>
      <c r="K19" s="92">
        <f>VLOOKUP(A19,'[1]District Growth'!$A:$J,5,FALSE)</f>
        <v>14</v>
      </c>
      <c r="L19" s="32">
        <f>VLOOKUP(A19,'[2]District Growth'!$A:$K,6,FALSE)</f>
        <v>14</v>
      </c>
      <c r="M19" s="36">
        <f t="shared" si="0"/>
        <v>0</v>
      </c>
      <c r="N19" s="38">
        <f t="shared" si="1"/>
        <v>0</v>
      </c>
    </row>
    <row r="20" spans="1:14" s="14" customFormat="1" ht="15" customHeight="1" x14ac:dyDescent="0.25">
      <c r="A20" s="96">
        <v>83943</v>
      </c>
      <c r="B20" s="72" t="s">
        <v>1164</v>
      </c>
      <c r="C20" s="152">
        <v>26</v>
      </c>
      <c r="D20" s="149">
        <v>17</v>
      </c>
      <c r="E20" s="149">
        <v>16</v>
      </c>
      <c r="F20" s="152">
        <v>20</v>
      </c>
      <c r="G20" s="149">
        <v>23</v>
      </c>
      <c r="H20" s="149">
        <v>31</v>
      </c>
      <c r="I20" s="149">
        <v>37</v>
      </c>
      <c r="J20" s="150">
        <v>36</v>
      </c>
      <c r="K20" s="92">
        <f>VLOOKUP(A20,'[1]District Growth'!$A:$J,5,FALSE)</f>
        <v>31</v>
      </c>
      <c r="L20" s="32">
        <f>VLOOKUP(A20,'[2]District Growth'!$A:$K,6,FALSE)</f>
        <v>31</v>
      </c>
      <c r="M20" s="36">
        <f t="shared" si="0"/>
        <v>0</v>
      </c>
      <c r="N20" s="38">
        <f t="shared" si="1"/>
        <v>0</v>
      </c>
    </row>
    <row r="21" spans="1:14" s="14" customFormat="1" ht="15" customHeight="1" x14ac:dyDescent="0.25">
      <c r="A21" s="96">
        <v>2640</v>
      </c>
      <c r="B21" s="72" t="s">
        <v>1167</v>
      </c>
      <c r="C21" s="152">
        <v>26</v>
      </c>
      <c r="D21" s="149">
        <v>24</v>
      </c>
      <c r="E21" s="149">
        <v>26</v>
      </c>
      <c r="F21" s="152">
        <v>23</v>
      </c>
      <c r="G21" s="149">
        <v>24</v>
      </c>
      <c r="H21" s="149">
        <v>25</v>
      </c>
      <c r="I21" s="149">
        <v>21</v>
      </c>
      <c r="J21" s="150">
        <v>20</v>
      </c>
      <c r="K21" s="92">
        <f>VLOOKUP(A21,'[1]District Growth'!$A:$J,5,FALSE)</f>
        <v>18</v>
      </c>
      <c r="L21" s="32">
        <f>VLOOKUP(A21,'[2]District Growth'!$A:$K,6,FALSE)</f>
        <v>18</v>
      </c>
      <c r="M21" s="36">
        <f t="shared" si="0"/>
        <v>0</v>
      </c>
      <c r="N21" s="38">
        <f t="shared" si="1"/>
        <v>0</v>
      </c>
    </row>
    <row r="22" spans="1:14" s="14" customFormat="1" ht="15" customHeight="1" x14ac:dyDescent="0.25">
      <c r="A22" s="96">
        <v>2660</v>
      </c>
      <c r="B22" s="72" t="s">
        <v>1172</v>
      </c>
      <c r="C22" s="152">
        <v>34</v>
      </c>
      <c r="D22" s="149">
        <v>34</v>
      </c>
      <c r="E22" s="149">
        <v>33</v>
      </c>
      <c r="F22" s="152">
        <v>31</v>
      </c>
      <c r="G22" s="149">
        <v>23</v>
      </c>
      <c r="H22" s="149">
        <v>20</v>
      </c>
      <c r="I22" s="149">
        <v>18</v>
      </c>
      <c r="J22" s="150">
        <v>19</v>
      </c>
      <c r="K22" s="92">
        <f>VLOOKUP(A22,'[1]District Growth'!$A:$J,5,FALSE)</f>
        <v>17</v>
      </c>
      <c r="L22" s="32">
        <f>VLOOKUP(A22,'[2]District Growth'!$A:$K,6,FALSE)</f>
        <v>17</v>
      </c>
      <c r="M22" s="36">
        <f t="shared" si="0"/>
        <v>0</v>
      </c>
      <c r="N22" s="38">
        <f t="shared" si="1"/>
        <v>0</v>
      </c>
    </row>
    <row r="23" spans="1:14" s="14" customFormat="1" ht="15" customHeight="1" x14ac:dyDescent="0.25">
      <c r="A23" s="96">
        <v>2659</v>
      </c>
      <c r="B23" s="72" t="s">
        <v>1183</v>
      </c>
      <c r="C23" s="152">
        <v>25</v>
      </c>
      <c r="D23" s="149">
        <v>26</v>
      </c>
      <c r="E23" s="149">
        <v>26</v>
      </c>
      <c r="F23" s="152">
        <v>26</v>
      </c>
      <c r="G23" s="149">
        <v>25</v>
      </c>
      <c r="H23" s="149">
        <v>28</v>
      </c>
      <c r="I23" s="149">
        <v>30</v>
      </c>
      <c r="J23" s="150">
        <v>24</v>
      </c>
      <c r="K23" s="92">
        <f>VLOOKUP(A23,'[1]District Growth'!$A:$J,5,FALSE)</f>
        <v>24</v>
      </c>
      <c r="L23" s="32">
        <f>VLOOKUP(A23,'[2]District Growth'!$A:$K,6,FALSE)</f>
        <v>24</v>
      </c>
      <c r="M23" s="36">
        <f t="shared" si="0"/>
        <v>0</v>
      </c>
      <c r="N23" s="38">
        <f t="shared" si="1"/>
        <v>0</v>
      </c>
    </row>
    <row r="24" spans="1:14" s="14" customFormat="1" ht="15" customHeight="1" x14ac:dyDescent="0.25">
      <c r="A24" s="96">
        <v>2738</v>
      </c>
      <c r="B24" s="72" t="s">
        <v>1163</v>
      </c>
      <c r="C24" s="152">
        <v>29</v>
      </c>
      <c r="D24" s="149">
        <v>30</v>
      </c>
      <c r="E24" s="149">
        <v>29</v>
      </c>
      <c r="F24" s="152">
        <v>30</v>
      </c>
      <c r="G24" s="149">
        <v>29</v>
      </c>
      <c r="H24" s="149">
        <v>29</v>
      </c>
      <c r="I24" s="149">
        <v>31</v>
      </c>
      <c r="J24" s="150">
        <v>30</v>
      </c>
      <c r="K24" s="92">
        <f>VLOOKUP(A24,'[1]District Growth'!$A:$J,5,FALSE)</f>
        <v>26</v>
      </c>
      <c r="L24" s="32">
        <f>VLOOKUP(A24,'[2]District Growth'!$A:$K,6,FALSE)</f>
        <v>26</v>
      </c>
      <c r="M24" s="36">
        <f t="shared" si="0"/>
        <v>0</v>
      </c>
      <c r="N24" s="38">
        <f t="shared" si="1"/>
        <v>0</v>
      </c>
    </row>
    <row r="25" spans="1:14" s="14" customFormat="1" ht="15" customHeight="1" x14ac:dyDescent="0.25">
      <c r="A25" s="96">
        <v>23180</v>
      </c>
      <c r="B25" s="153" t="s">
        <v>1175</v>
      </c>
      <c r="C25" s="152">
        <v>16</v>
      </c>
      <c r="D25" s="149">
        <v>11</v>
      </c>
      <c r="E25" s="149">
        <v>12</v>
      </c>
      <c r="F25" s="152">
        <v>15</v>
      </c>
      <c r="G25" s="149">
        <v>19</v>
      </c>
      <c r="H25" s="149">
        <v>17</v>
      </c>
      <c r="I25" s="149">
        <v>20</v>
      </c>
      <c r="J25" s="150">
        <v>22</v>
      </c>
      <c r="K25" s="92">
        <f>VLOOKUP(A25,'[1]District Growth'!$A:$J,5,FALSE)</f>
        <v>23</v>
      </c>
      <c r="L25" s="32">
        <f>VLOOKUP(A25,'[2]District Growth'!$A:$K,6,FALSE)</f>
        <v>22</v>
      </c>
      <c r="M25" s="36">
        <f t="shared" si="0"/>
        <v>-1</v>
      </c>
      <c r="N25" s="38">
        <f t="shared" si="1"/>
        <v>-4.3478260869565188E-2</v>
      </c>
    </row>
    <row r="26" spans="1:14" s="14" customFormat="1" ht="15" customHeight="1" x14ac:dyDescent="0.25">
      <c r="A26" s="96">
        <v>2663</v>
      </c>
      <c r="B26" s="153" t="s">
        <v>1158</v>
      </c>
      <c r="C26" s="152">
        <v>84</v>
      </c>
      <c r="D26" s="149">
        <v>83</v>
      </c>
      <c r="E26" s="149">
        <v>84</v>
      </c>
      <c r="F26" s="152">
        <v>75</v>
      </c>
      <c r="G26" s="149">
        <v>73</v>
      </c>
      <c r="H26" s="149">
        <v>69</v>
      </c>
      <c r="I26" s="149">
        <v>65</v>
      </c>
      <c r="J26" s="150">
        <v>61</v>
      </c>
      <c r="K26" s="92">
        <f>VLOOKUP(A26,'[1]District Growth'!$A:$J,5,FALSE)</f>
        <v>60</v>
      </c>
      <c r="L26" s="32">
        <f>VLOOKUP(A26,'[2]District Growth'!$A:$K,6,FALSE)</f>
        <v>57</v>
      </c>
      <c r="M26" s="36">
        <f t="shared" si="0"/>
        <v>-3</v>
      </c>
      <c r="N26" s="38">
        <f t="shared" si="1"/>
        <v>-5.0000000000000044E-2</v>
      </c>
    </row>
    <row r="27" spans="1:14" s="14" customFormat="1" ht="15" customHeight="1" x14ac:dyDescent="0.25">
      <c r="A27" s="96">
        <v>21709</v>
      </c>
      <c r="B27" s="153" t="s">
        <v>1174</v>
      </c>
      <c r="C27" s="152">
        <v>44</v>
      </c>
      <c r="D27" s="149">
        <v>42</v>
      </c>
      <c r="E27" s="149">
        <v>47</v>
      </c>
      <c r="F27" s="152">
        <v>52</v>
      </c>
      <c r="G27" s="149">
        <v>50</v>
      </c>
      <c r="H27" s="149">
        <v>43</v>
      </c>
      <c r="I27" s="149">
        <v>38</v>
      </c>
      <c r="J27" s="150">
        <v>41</v>
      </c>
      <c r="K27" s="92">
        <f>VLOOKUP(A27,'[1]District Growth'!$A:$J,5,FALSE)</f>
        <v>39</v>
      </c>
      <c r="L27" s="32">
        <f>VLOOKUP(A27,'[2]District Growth'!$A:$K,6,FALSE)</f>
        <v>37</v>
      </c>
      <c r="M27" s="36">
        <f t="shared" si="0"/>
        <v>-2</v>
      </c>
      <c r="N27" s="38">
        <f t="shared" si="1"/>
        <v>-5.1282051282051322E-2</v>
      </c>
    </row>
    <row r="28" spans="1:14" s="14" customFormat="1" ht="15" customHeight="1" x14ac:dyDescent="0.25">
      <c r="A28" s="96">
        <v>2661</v>
      </c>
      <c r="B28" s="153" t="s">
        <v>1165</v>
      </c>
      <c r="C28" s="152">
        <v>43</v>
      </c>
      <c r="D28" s="149">
        <v>45</v>
      </c>
      <c r="E28" s="149">
        <v>46</v>
      </c>
      <c r="F28" s="152">
        <v>46</v>
      </c>
      <c r="G28" s="149">
        <v>41</v>
      </c>
      <c r="H28" s="149">
        <v>44</v>
      </c>
      <c r="I28" s="149">
        <v>40</v>
      </c>
      <c r="J28" s="150">
        <v>36</v>
      </c>
      <c r="K28" s="92">
        <f>VLOOKUP(A28,'[1]District Growth'!$A:$J,5,FALSE)</f>
        <v>38</v>
      </c>
      <c r="L28" s="32">
        <f>VLOOKUP(A28,'[2]District Growth'!$A:$K,6,FALSE)</f>
        <v>36</v>
      </c>
      <c r="M28" s="36">
        <f t="shared" si="0"/>
        <v>-2</v>
      </c>
      <c r="N28" s="38">
        <f t="shared" si="1"/>
        <v>-5.2631578947368474E-2</v>
      </c>
    </row>
    <row r="29" spans="1:14" s="14" customFormat="1" ht="15" customHeight="1" x14ac:dyDescent="0.25">
      <c r="A29" s="96">
        <v>2674</v>
      </c>
      <c r="B29" s="153" t="s">
        <v>1177</v>
      </c>
      <c r="C29" s="152">
        <v>110</v>
      </c>
      <c r="D29" s="149">
        <v>105</v>
      </c>
      <c r="E29" s="149">
        <v>103</v>
      </c>
      <c r="F29" s="152">
        <v>101</v>
      </c>
      <c r="G29" s="149">
        <v>100</v>
      </c>
      <c r="H29" s="149">
        <v>96</v>
      </c>
      <c r="I29" s="149">
        <v>91</v>
      </c>
      <c r="J29" s="150">
        <v>92</v>
      </c>
      <c r="K29" s="92">
        <f>VLOOKUP(A29,'[1]District Growth'!$A:$J,5,FALSE)</f>
        <v>87</v>
      </c>
      <c r="L29" s="32">
        <f>VLOOKUP(A29,'[2]District Growth'!$A:$K,6,FALSE)</f>
        <v>82</v>
      </c>
      <c r="M29" s="36">
        <f t="shared" si="0"/>
        <v>-5</v>
      </c>
      <c r="N29" s="38">
        <f t="shared" si="1"/>
        <v>-5.7471264367816133E-2</v>
      </c>
    </row>
    <row r="30" spans="1:14" s="14" customFormat="1" ht="15" customHeight="1" x14ac:dyDescent="0.25">
      <c r="A30" s="96">
        <v>29175</v>
      </c>
      <c r="B30" s="153" t="s">
        <v>1162</v>
      </c>
      <c r="C30" s="152">
        <v>43</v>
      </c>
      <c r="D30" s="149">
        <v>45</v>
      </c>
      <c r="E30" s="149">
        <v>47</v>
      </c>
      <c r="F30" s="152">
        <v>49</v>
      </c>
      <c r="G30" s="149">
        <v>52</v>
      </c>
      <c r="H30" s="149">
        <v>54</v>
      </c>
      <c r="I30" s="149">
        <v>50</v>
      </c>
      <c r="J30" s="150">
        <v>54</v>
      </c>
      <c r="K30" s="92">
        <f>VLOOKUP(A30,'[1]District Growth'!$A:$J,5,FALSE)</f>
        <v>51</v>
      </c>
      <c r="L30" s="32">
        <f>VLOOKUP(A30,'[2]District Growth'!$A:$K,6,FALSE)</f>
        <v>48</v>
      </c>
      <c r="M30" s="36">
        <f t="shared" si="0"/>
        <v>-3</v>
      </c>
      <c r="N30" s="38">
        <f t="shared" si="1"/>
        <v>-5.8823529411764719E-2</v>
      </c>
    </row>
    <row r="31" spans="1:14" s="14" customFormat="1" ht="15" customHeight="1" x14ac:dyDescent="0.25">
      <c r="A31" s="96">
        <v>2656</v>
      </c>
      <c r="B31" s="153" t="s">
        <v>1182</v>
      </c>
      <c r="C31" s="152">
        <v>196</v>
      </c>
      <c r="D31" s="149">
        <v>197</v>
      </c>
      <c r="E31" s="149">
        <v>191</v>
      </c>
      <c r="F31" s="152">
        <v>177</v>
      </c>
      <c r="G31" s="149">
        <v>170</v>
      </c>
      <c r="H31" s="149">
        <v>148</v>
      </c>
      <c r="I31" s="149">
        <v>139</v>
      </c>
      <c r="J31" s="150">
        <v>130</v>
      </c>
      <c r="K31" s="92">
        <f>VLOOKUP(A31,'[1]District Growth'!$A:$J,5,FALSE)</f>
        <v>107</v>
      </c>
      <c r="L31" s="32">
        <f>VLOOKUP(A31,'[2]District Growth'!$A:$K,6,FALSE)</f>
        <v>99</v>
      </c>
      <c r="M31" s="36">
        <f t="shared" si="0"/>
        <v>-8</v>
      </c>
      <c r="N31" s="38">
        <f t="shared" si="1"/>
        <v>-7.4766355140186924E-2</v>
      </c>
    </row>
    <row r="32" spans="1:14" s="14" customFormat="1" ht="15" customHeight="1" x14ac:dyDescent="0.25">
      <c r="A32" s="96">
        <v>2646</v>
      </c>
      <c r="B32" s="153" t="s">
        <v>1166</v>
      </c>
      <c r="C32" s="152">
        <v>46</v>
      </c>
      <c r="D32" s="149">
        <v>42</v>
      </c>
      <c r="E32" s="149">
        <v>43</v>
      </c>
      <c r="F32" s="152">
        <v>40</v>
      </c>
      <c r="G32" s="149">
        <v>39</v>
      </c>
      <c r="H32" s="149">
        <v>40</v>
      </c>
      <c r="I32" s="149">
        <v>38</v>
      </c>
      <c r="J32" s="150">
        <v>40</v>
      </c>
      <c r="K32" s="92">
        <f>VLOOKUP(A32,'[1]District Growth'!$A:$J,5,FALSE)</f>
        <v>39</v>
      </c>
      <c r="L32" s="32">
        <f>VLOOKUP(A32,'[2]District Growth'!$A:$K,6,FALSE)</f>
        <v>36</v>
      </c>
      <c r="M32" s="36">
        <f t="shared" si="0"/>
        <v>-3</v>
      </c>
      <c r="N32" s="38">
        <f t="shared" si="1"/>
        <v>-7.6923076923076872E-2</v>
      </c>
    </row>
    <row r="33" spans="1:14" s="14" customFormat="1" ht="15" customHeight="1" x14ac:dyDescent="0.25">
      <c r="A33" s="96">
        <v>27878</v>
      </c>
      <c r="B33" s="153" t="s">
        <v>1176</v>
      </c>
      <c r="C33" s="152">
        <v>44</v>
      </c>
      <c r="D33" s="149">
        <v>43</v>
      </c>
      <c r="E33" s="149">
        <v>41</v>
      </c>
      <c r="F33" s="152">
        <v>46</v>
      </c>
      <c r="G33" s="149">
        <v>48</v>
      </c>
      <c r="H33" s="149">
        <v>47</v>
      </c>
      <c r="I33" s="149">
        <v>55</v>
      </c>
      <c r="J33" s="150">
        <v>52</v>
      </c>
      <c r="K33" s="92">
        <f>VLOOKUP(A33,'[1]District Growth'!$A:$J,5,FALSE)</f>
        <v>48</v>
      </c>
      <c r="L33" s="32">
        <f>VLOOKUP(A33,'[2]District Growth'!$A:$K,6,FALSE)</f>
        <v>44</v>
      </c>
      <c r="M33" s="36">
        <f t="shared" si="0"/>
        <v>-4</v>
      </c>
      <c r="N33" s="38">
        <f t="shared" si="1"/>
        <v>-8.333333333333337E-2</v>
      </c>
    </row>
    <row r="34" spans="1:14" s="14" customFormat="1" ht="15" customHeight="1" x14ac:dyDescent="0.25">
      <c r="A34" s="96">
        <v>2644</v>
      </c>
      <c r="B34" s="153" t="s">
        <v>1168</v>
      </c>
      <c r="C34" s="152">
        <v>28</v>
      </c>
      <c r="D34" s="149">
        <v>27</v>
      </c>
      <c r="E34" s="149">
        <v>28</v>
      </c>
      <c r="F34" s="152">
        <v>25</v>
      </c>
      <c r="G34" s="149">
        <v>23</v>
      </c>
      <c r="H34" s="149">
        <v>22</v>
      </c>
      <c r="I34" s="149">
        <v>19</v>
      </c>
      <c r="J34" s="150">
        <v>18</v>
      </c>
      <c r="K34" s="92">
        <f>VLOOKUP(A34,'[1]District Growth'!$A:$J,5,FALSE)</f>
        <v>21</v>
      </c>
      <c r="L34" s="32">
        <f>VLOOKUP(A34,'[2]District Growth'!$A:$K,6,FALSE)</f>
        <v>19</v>
      </c>
      <c r="M34" s="36">
        <f t="shared" si="0"/>
        <v>-2</v>
      </c>
      <c r="N34" s="38">
        <f t="shared" si="1"/>
        <v>-9.5238095238095233E-2</v>
      </c>
    </row>
    <row r="35" spans="1:14" s="14" customFormat="1" ht="15" customHeight="1" x14ac:dyDescent="0.25">
      <c r="A35" s="96">
        <v>83577</v>
      </c>
      <c r="B35" s="153" t="s">
        <v>1150</v>
      </c>
      <c r="C35" s="152">
        <v>15</v>
      </c>
      <c r="D35" s="149">
        <v>10</v>
      </c>
      <c r="E35" s="149">
        <v>10</v>
      </c>
      <c r="F35" s="152">
        <v>16</v>
      </c>
      <c r="G35" s="149">
        <v>18</v>
      </c>
      <c r="H35" s="149">
        <v>13</v>
      </c>
      <c r="I35" s="149">
        <v>15</v>
      </c>
      <c r="J35" s="150">
        <v>16</v>
      </c>
      <c r="K35" s="92">
        <f>VLOOKUP(A35,'[1]District Growth'!$A:$J,5,FALSE)</f>
        <v>10</v>
      </c>
      <c r="L35" s="32">
        <f>VLOOKUP(A35,'[2]District Growth'!$A:$K,6,FALSE)</f>
        <v>9</v>
      </c>
      <c r="M35" s="36">
        <f t="shared" si="0"/>
        <v>-1</v>
      </c>
      <c r="N35" s="38">
        <f t="shared" si="1"/>
        <v>-9.9999999999999978E-2</v>
      </c>
    </row>
    <row r="36" spans="1:14" s="14" customFormat="1" ht="15" customHeight="1" x14ac:dyDescent="0.25">
      <c r="A36" s="96">
        <v>2669</v>
      </c>
      <c r="B36" s="153" t="s">
        <v>1179</v>
      </c>
      <c r="C36" s="152">
        <v>52</v>
      </c>
      <c r="D36" s="149">
        <v>47</v>
      </c>
      <c r="E36" s="149">
        <v>48</v>
      </c>
      <c r="F36" s="152">
        <v>51</v>
      </c>
      <c r="G36" s="149">
        <v>50</v>
      </c>
      <c r="H36" s="149">
        <v>48</v>
      </c>
      <c r="I36" s="149">
        <v>48</v>
      </c>
      <c r="J36" s="150">
        <v>43</v>
      </c>
      <c r="K36" s="92">
        <f>VLOOKUP(A36,'[1]District Growth'!$A:$J,5,FALSE)</f>
        <v>39</v>
      </c>
      <c r="L36" s="32">
        <f>VLOOKUP(A36,'[2]District Growth'!$A:$K,6,FALSE)</f>
        <v>34</v>
      </c>
      <c r="M36" s="36">
        <f t="shared" si="0"/>
        <v>-5</v>
      </c>
      <c r="N36" s="38">
        <f t="shared" si="1"/>
        <v>-0.12820512820512819</v>
      </c>
    </row>
    <row r="37" spans="1:14" s="14" customFormat="1" ht="15" customHeight="1" x14ac:dyDescent="0.25">
      <c r="A37" s="96">
        <v>2673</v>
      </c>
      <c r="B37" s="153" t="s">
        <v>1178</v>
      </c>
      <c r="C37" s="152">
        <v>57</v>
      </c>
      <c r="D37" s="149">
        <v>57</v>
      </c>
      <c r="E37" s="149">
        <v>57</v>
      </c>
      <c r="F37" s="152">
        <v>59</v>
      </c>
      <c r="G37" s="149">
        <v>57</v>
      </c>
      <c r="H37" s="149">
        <v>50</v>
      </c>
      <c r="I37" s="149">
        <v>47</v>
      </c>
      <c r="J37" s="150">
        <v>43</v>
      </c>
      <c r="K37" s="92">
        <f>VLOOKUP(A37,'[1]District Growth'!$A:$J,5,FALSE)</f>
        <v>43</v>
      </c>
      <c r="L37" s="32">
        <f>VLOOKUP(A37,'[2]District Growth'!$A:$K,6,FALSE)</f>
        <v>37</v>
      </c>
      <c r="M37" s="36">
        <f t="shared" si="0"/>
        <v>-6</v>
      </c>
      <c r="N37" s="38">
        <f t="shared" si="1"/>
        <v>-0.13953488372093026</v>
      </c>
    </row>
    <row r="38" spans="1:14" s="14" customFormat="1" ht="15" customHeight="1" x14ac:dyDescent="0.25">
      <c r="A38" s="96">
        <v>28537</v>
      </c>
      <c r="B38" s="153" t="s">
        <v>1181</v>
      </c>
      <c r="C38" s="152">
        <v>30</v>
      </c>
      <c r="D38" s="149">
        <v>32</v>
      </c>
      <c r="E38" s="149">
        <v>32</v>
      </c>
      <c r="F38" s="152">
        <v>35</v>
      </c>
      <c r="G38" s="149">
        <v>30</v>
      </c>
      <c r="H38" s="149">
        <v>29</v>
      </c>
      <c r="I38" s="149">
        <v>25</v>
      </c>
      <c r="J38" s="150">
        <v>24</v>
      </c>
      <c r="K38" s="92">
        <f>VLOOKUP(A38,'[1]District Growth'!$A:$J,5,FALSE)</f>
        <v>25</v>
      </c>
      <c r="L38" s="32">
        <f>VLOOKUP(A38,'[2]District Growth'!$A:$K,6,FALSE)</f>
        <v>21</v>
      </c>
      <c r="M38" s="36">
        <f t="shared" si="0"/>
        <v>-4</v>
      </c>
      <c r="N38" s="38">
        <f t="shared" si="1"/>
        <v>-0.16000000000000003</v>
      </c>
    </row>
    <row r="39" spans="1:14" s="14" customFormat="1" ht="15" customHeight="1" x14ac:dyDescent="0.25">
      <c r="A39" s="96">
        <v>2650</v>
      </c>
      <c r="B39" s="153" t="s">
        <v>1180</v>
      </c>
      <c r="C39" s="152">
        <v>102</v>
      </c>
      <c r="D39" s="149">
        <v>97</v>
      </c>
      <c r="E39" s="149">
        <v>95</v>
      </c>
      <c r="F39" s="152">
        <v>100</v>
      </c>
      <c r="G39" s="149">
        <v>96</v>
      </c>
      <c r="H39" s="149">
        <v>89</v>
      </c>
      <c r="I39" s="149">
        <v>87</v>
      </c>
      <c r="J39" s="150">
        <v>89</v>
      </c>
      <c r="K39" s="92">
        <f>VLOOKUP(A39,'[1]District Growth'!$A:$J,5,FALSE)</f>
        <v>73</v>
      </c>
      <c r="L39" s="32">
        <f>VLOOKUP(A39,'[2]District Growth'!$A:$K,6,FALSE)</f>
        <v>61</v>
      </c>
      <c r="M39" s="36">
        <f t="shared" si="0"/>
        <v>-12</v>
      </c>
      <c r="N39" s="38">
        <f t="shared" si="1"/>
        <v>-0.16438356164383561</v>
      </c>
    </row>
    <row r="40" spans="1:14" s="14" customFormat="1" ht="15" customHeight="1" x14ac:dyDescent="0.25">
      <c r="A40" s="96">
        <v>2675</v>
      </c>
      <c r="B40" s="153" t="s">
        <v>1184</v>
      </c>
      <c r="C40" s="152">
        <v>83</v>
      </c>
      <c r="D40" s="149">
        <v>79</v>
      </c>
      <c r="E40" s="149">
        <v>73</v>
      </c>
      <c r="F40" s="152">
        <v>66</v>
      </c>
      <c r="G40" s="149">
        <v>76</v>
      </c>
      <c r="H40" s="149">
        <v>74</v>
      </c>
      <c r="I40" s="149">
        <v>61</v>
      </c>
      <c r="J40" s="150">
        <v>55</v>
      </c>
      <c r="K40" s="92">
        <f>VLOOKUP(A40,'[1]District Growth'!$A:$J,5,FALSE)</f>
        <v>46</v>
      </c>
      <c r="L40" s="32">
        <f>VLOOKUP(A40,'[2]District Growth'!$A:$K,6,FALSE)</f>
        <v>37</v>
      </c>
      <c r="M40" s="36">
        <f t="shared" si="0"/>
        <v>-9</v>
      </c>
      <c r="N40" s="38">
        <f t="shared" si="1"/>
        <v>-0.19565217391304346</v>
      </c>
    </row>
    <row r="41" spans="1:14" s="14" customFormat="1" ht="15" customHeight="1" x14ac:dyDescent="0.25">
      <c r="A41" s="96">
        <v>2653</v>
      </c>
      <c r="B41" s="153" t="s">
        <v>1185</v>
      </c>
      <c r="C41" s="152">
        <v>11</v>
      </c>
      <c r="D41" s="149">
        <v>13</v>
      </c>
      <c r="E41" s="149">
        <v>9</v>
      </c>
      <c r="F41" s="152">
        <v>9</v>
      </c>
      <c r="G41" s="149">
        <v>9</v>
      </c>
      <c r="H41" s="149">
        <v>9</v>
      </c>
      <c r="I41" s="149">
        <v>9</v>
      </c>
      <c r="J41" s="150">
        <v>9</v>
      </c>
      <c r="K41" s="92">
        <f>VLOOKUP(A41,'[1]District Growth'!$A:$J,5,FALSE)</f>
        <v>9</v>
      </c>
      <c r="L41" s="32">
        <f>VLOOKUP(A41,'[2]District Growth'!$A:$K,6,FALSE)</f>
        <v>0</v>
      </c>
      <c r="M41" s="36">
        <f t="shared" si="0"/>
        <v>-9</v>
      </c>
      <c r="N41" s="38">
        <f t="shared" si="1"/>
        <v>-1</v>
      </c>
    </row>
    <row r="42" spans="1:14" s="14" customFormat="1" ht="15" customHeight="1" x14ac:dyDescent="0.25">
      <c r="B42" s="76" t="s">
        <v>1186</v>
      </c>
      <c r="C42" s="152">
        <v>10</v>
      </c>
      <c r="D42" s="149">
        <v>8</v>
      </c>
      <c r="E42" s="32"/>
      <c r="F42" s="32"/>
      <c r="G42" s="32"/>
      <c r="H42" s="32"/>
      <c r="I42" s="32"/>
      <c r="J42" s="32"/>
      <c r="K42" s="41"/>
      <c r="L42" s="56"/>
      <c r="M42" s="36"/>
      <c r="N42" s="38"/>
    </row>
    <row r="43" spans="1:14" s="14" customFormat="1" ht="15" customHeight="1" x14ac:dyDescent="0.25">
      <c r="B43" s="76" t="s">
        <v>1187</v>
      </c>
      <c r="C43" s="152">
        <v>23</v>
      </c>
      <c r="D43" s="149">
        <v>22</v>
      </c>
      <c r="E43" s="149">
        <v>22</v>
      </c>
      <c r="F43" s="152">
        <v>20</v>
      </c>
      <c r="G43" s="149">
        <v>20</v>
      </c>
      <c r="H43" s="149">
        <v>17</v>
      </c>
      <c r="I43" s="32"/>
      <c r="J43" s="32"/>
      <c r="K43" s="41"/>
      <c r="L43" s="56"/>
      <c r="M43" s="36"/>
      <c r="N43" s="38"/>
    </row>
    <row r="44" spans="1:14" s="14" customFormat="1" ht="15" customHeight="1" x14ac:dyDescent="0.25">
      <c r="B44" s="76" t="s">
        <v>1188</v>
      </c>
      <c r="C44" s="152">
        <v>23</v>
      </c>
      <c r="D44" s="149">
        <v>16</v>
      </c>
      <c r="E44" s="149">
        <v>15</v>
      </c>
      <c r="F44" s="152">
        <v>14</v>
      </c>
      <c r="G44" s="149">
        <v>16</v>
      </c>
      <c r="H44" s="149">
        <v>16</v>
      </c>
      <c r="I44" s="32"/>
      <c r="J44" s="191"/>
      <c r="K44" s="32"/>
      <c r="L44" s="32"/>
      <c r="M44" s="32"/>
      <c r="N44" s="241"/>
    </row>
    <row r="45" spans="1:14" s="14" customFormat="1" ht="15" customHeight="1" x14ac:dyDescent="0.25">
      <c r="A45" s="96"/>
      <c r="B45" s="76" t="s">
        <v>1189</v>
      </c>
      <c r="C45" s="152">
        <v>60</v>
      </c>
      <c r="D45" s="149">
        <v>56</v>
      </c>
      <c r="E45" s="149">
        <v>48</v>
      </c>
      <c r="F45" s="152">
        <v>48</v>
      </c>
      <c r="G45" s="149">
        <v>44</v>
      </c>
      <c r="H45" s="149">
        <v>45</v>
      </c>
      <c r="I45" s="149">
        <v>36</v>
      </c>
      <c r="J45" s="248">
        <v>32</v>
      </c>
      <c r="K45" s="41"/>
      <c r="L45" s="56"/>
      <c r="M45" s="36"/>
      <c r="N45" s="38"/>
    </row>
    <row r="46" spans="1:14" s="14" customFormat="1" x14ac:dyDescent="0.25">
      <c r="B46" s="154"/>
      <c r="C46" s="152"/>
      <c r="D46" s="149"/>
      <c r="E46" s="149"/>
      <c r="F46" s="152"/>
      <c r="G46" s="149"/>
      <c r="H46" s="149"/>
      <c r="I46" s="149"/>
      <c r="J46" s="149"/>
      <c r="K46" s="149"/>
      <c r="L46" s="149"/>
      <c r="M46" s="32"/>
      <c r="N46" s="241"/>
    </row>
    <row r="47" spans="1:14" s="14" customFormat="1" x14ac:dyDescent="0.25">
      <c r="B47" s="154"/>
      <c r="C47" s="152"/>
      <c r="D47" s="149"/>
      <c r="E47" s="149"/>
      <c r="F47" s="152"/>
      <c r="G47" s="149"/>
      <c r="H47" s="149"/>
      <c r="I47" s="149"/>
      <c r="J47" s="149"/>
      <c r="K47" s="149"/>
      <c r="L47" s="149"/>
      <c r="M47" s="32"/>
      <c r="N47" s="241"/>
    </row>
    <row r="48" spans="1:14" s="14" customFormat="1" x14ac:dyDescent="0.25">
      <c r="B48" s="154"/>
      <c r="C48" s="152"/>
      <c r="D48" s="149"/>
      <c r="E48" s="149"/>
      <c r="F48" s="152"/>
      <c r="G48" s="149"/>
      <c r="H48" s="149"/>
      <c r="I48" s="149"/>
      <c r="J48" s="149"/>
      <c r="K48" s="149"/>
      <c r="L48" s="149"/>
      <c r="M48" s="32"/>
      <c r="N48" s="241"/>
    </row>
    <row r="49" spans="1:15" s="3" customFormat="1" x14ac:dyDescent="0.25">
      <c r="A49" s="14"/>
      <c r="B49" s="249" t="s">
        <v>85</v>
      </c>
      <c r="C49" s="36">
        <f t="shared" ref="C49:M49" si="2">SUM(C3:C48)</f>
        <v>1891</v>
      </c>
      <c r="D49" s="156">
        <f t="shared" si="2"/>
        <v>1815</v>
      </c>
      <c r="E49" s="156">
        <f t="shared" si="2"/>
        <v>1794</v>
      </c>
      <c r="F49" s="156">
        <f t="shared" si="2"/>
        <v>1766</v>
      </c>
      <c r="G49" s="156">
        <f t="shared" si="2"/>
        <v>1711</v>
      </c>
      <c r="H49" s="156">
        <f t="shared" si="2"/>
        <v>1635</v>
      </c>
      <c r="I49" s="156">
        <f t="shared" si="2"/>
        <v>1541</v>
      </c>
      <c r="J49" s="156">
        <f t="shared" si="2"/>
        <v>1511</v>
      </c>
      <c r="K49" s="156">
        <f t="shared" si="2"/>
        <v>1383</v>
      </c>
      <c r="L49" s="156">
        <f t="shared" si="2"/>
        <v>1340</v>
      </c>
      <c r="M49" s="36">
        <f t="shared" si="2"/>
        <v>-43</v>
      </c>
      <c r="N49" s="38">
        <f>(L49/K49)-1</f>
        <v>-3.1091829356471479E-2</v>
      </c>
    </row>
    <row r="50" spans="1:15" s="3" customFormat="1" x14ac:dyDescent="0.25">
      <c r="A50" s="14"/>
      <c r="C50" s="36"/>
      <c r="D50" s="36">
        <f>D49-C49</f>
        <v>-76</v>
      </c>
      <c r="E50" s="36">
        <f t="shared" ref="E50:L50" si="3">E49-D49</f>
        <v>-21</v>
      </c>
      <c r="F50" s="36">
        <f t="shared" si="3"/>
        <v>-28</v>
      </c>
      <c r="G50" s="36">
        <f t="shared" si="3"/>
        <v>-55</v>
      </c>
      <c r="H50" s="36">
        <f t="shared" si="3"/>
        <v>-76</v>
      </c>
      <c r="I50" s="36">
        <f t="shared" si="3"/>
        <v>-94</v>
      </c>
      <c r="J50" s="36">
        <f t="shared" si="3"/>
        <v>-30</v>
      </c>
      <c r="K50" s="36">
        <f t="shared" si="3"/>
        <v>-128</v>
      </c>
      <c r="L50" s="36">
        <f t="shared" si="3"/>
        <v>-43</v>
      </c>
      <c r="M50" s="36"/>
      <c r="N50" s="36"/>
    </row>
    <row r="51" spans="1:15" s="3" customFormat="1" x14ac:dyDescent="0.25">
      <c r="A51" s="14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5" s="3" customFormat="1" x14ac:dyDescent="0.25">
      <c r="A52" s="14"/>
      <c r="B52" s="157" t="s">
        <v>15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5" s="3" customFormat="1" x14ac:dyDescent="0.25">
      <c r="A53" s="14"/>
      <c r="B53" s="158" t="s">
        <v>16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5" s="3" customFormat="1" x14ac:dyDescent="0.25">
      <c r="A54" s="14"/>
      <c r="B54" s="159" t="s">
        <v>17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5" s="3" customFormat="1" x14ac:dyDescent="0.25">
      <c r="A55" s="14"/>
      <c r="B55" s="160" t="s">
        <v>18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5" s="3" customFormat="1" x14ac:dyDescent="0.25">
      <c r="A56" s="14"/>
      <c r="B56" s="161" t="s">
        <v>19</v>
      </c>
    </row>
    <row r="57" spans="1:15" s="3" customFormat="1" x14ac:dyDescent="0.25">
      <c r="A57" s="14"/>
      <c r="B57" s="163" t="s">
        <v>20</v>
      </c>
    </row>
    <row r="58" spans="1:15" s="3" customFormat="1" x14ac:dyDescent="0.25"/>
    <row r="59" spans="1:15" x14ac:dyDescent="0.3">
      <c r="O59"/>
    </row>
    <row r="60" spans="1:15" x14ac:dyDescent="0.3">
      <c r="O60"/>
    </row>
    <row r="61" spans="1:15" x14ac:dyDescent="0.3">
      <c r="O61"/>
    </row>
    <row r="62" spans="1:15" x14ac:dyDescent="0.3">
      <c r="O62"/>
    </row>
    <row r="63" spans="1:15" x14ac:dyDescent="0.3">
      <c r="O63"/>
    </row>
    <row r="64" spans="1:15" s="3" customFormat="1" ht="15.75" x14ac:dyDescent="0.3">
      <c r="O64" s="44"/>
    </row>
    <row r="65" spans="15:15" s="2" customFormat="1" ht="15.75" x14ac:dyDescent="0.3">
      <c r="O65" s="44"/>
    </row>
    <row r="66" spans="15:15" s="2" customFormat="1" ht="15.75" x14ac:dyDescent="0.3">
      <c r="O66" s="44"/>
    </row>
    <row r="67" spans="15:15" s="2" customFormat="1" ht="15.75" x14ac:dyDescent="0.3">
      <c r="O67" s="44"/>
    </row>
    <row r="68" spans="15:15" s="2" customFormat="1" ht="15.75" x14ac:dyDescent="0.3">
      <c r="O68" s="44"/>
    </row>
    <row r="69" spans="15:15" s="2" customFormat="1" ht="15.75" x14ac:dyDescent="0.3">
      <c r="O69" s="44"/>
    </row>
    <row r="70" spans="15:15" s="2" customFormat="1" ht="15.75" x14ac:dyDescent="0.3">
      <c r="O70" s="44"/>
    </row>
    <row r="71" spans="15:15" s="2" customFormat="1" ht="15.75" x14ac:dyDescent="0.3">
      <c r="O71" s="44"/>
    </row>
    <row r="72" spans="15:15" s="2" customFormat="1" ht="15.75" x14ac:dyDescent="0.3">
      <c r="O72" s="44"/>
    </row>
    <row r="73" spans="15:15" s="2" customFormat="1" ht="15.75" x14ac:dyDescent="0.3">
      <c r="O73" s="44"/>
    </row>
    <row r="74" spans="15:15" s="2" customFormat="1" ht="15.75" x14ac:dyDescent="0.3">
      <c r="O74" s="44"/>
    </row>
    <row r="75" spans="15:15" s="2" customFormat="1" ht="15.75" x14ac:dyDescent="0.3">
      <c r="O75" s="44"/>
    </row>
    <row r="76" spans="15:15" s="2" customFormat="1" ht="15.75" x14ac:dyDescent="0.3">
      <c r="O76" s="44"/>
    </row>
    <row r="77" spans="15:15" s="2" customFormat="1" ht="15.75" x14ac:dyDescent="0.3">
      <c r="O77" s="44"/>
    </row>
    <row r="78" spans="15:15" s="2" customFormat="1" ht="15.75" x14ac:dyDescent="0.3">
      <c r="O78" s="44"/>
    </row>
    <row r="79" spans="15:15" s="2" customFormat="1" ht="15.75" x14ac:dyDescent="0.3">
      <c r="O79" s="44"/>
    </row>
    <row r="80" spans="15:15" s="2" customFormat="1" ht="15.75" x14ac:dyDescent="0.3">
      <c r="O80" s="44"/>
    </row>
    <row r="81" spans="15:15" s="2" customFormat="1" ht="15.75" x14ac:dyDescent="0.3">
      <c r="O81" s="44"/>
    </row>
    <row r="82" spans="15:15" s="2" customFormat="1" ht="15.75" x14ac:dyDescent="0.3">
      <c r="O82" s="44"/>
    </row>
    <row r="83" spans="15:15" s="2" customFormat="1" ht="15.75" x14ac:dyDescent="0.3">
      <c r="O83" s="44"/>
    </row>
    <row r="84" spans="15:15" s="2" customFormat="1" ht="15.75" x14ac:dyDescent="0.3">
      <c r="O84" s="44"/>
    </row>
    <row r="85" spans="15:15" s="2" customFormat="1" ht="15.75" x14ac:dyDescent="0.3">
      <c r="O85" s="44"/>
    </row>
    <row r="86" spans="15:15" s="2" customFormat="1" ht="15.75" x14ac:dyDescent="0.3">
      <c r="O86" s="44"/>
    </row>
    <row r="87" spans="15:15" s="2" customFormat="1" ht="15.75" x14ac:dyDescent="0.3">
      <c r="O87" s="44"/>
    </row>
    <row r="88" spans="15:15" s="2" customFormat="1" ht="15.75" x14ac:dyDescent="0.3">
      <c r="O88" s="44"/>
    </row>
    <row r="89" spans="15:15" s="2" customFormat="1" ht="15.75" x14ac:dyDescent="0.3">
      <c r="O89" s="44"/>
    </row>
    <row r="90" spans="15:15" s="2" customFormat="1" ht="15.75" x14ac:dyDescent="0.3">
      <c r="O90" s="44"/>
    </row>
    <row r="91" spans="15:15" s="2" customFormat="1" ht="15.75" x14ac:dyDescent="0.3">
      <c r="O91" s="44"/>
    </row>
    <row r="92" spans="15:15" s="2" customFormat="1" ht="15.75" x14ac:dyDescent="0.3">
      <c r="O92" s="44"/>
    </row>
  </sheetData>
  <sortState xmlns:xlrd2="http://schemas.microsoft.com/office/spreadsheetml/2017/richdata2" ref="A3:N45">
    <sortCondition descending="1" ref="N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R132"/>
  <sheetViews>
    <sheetView zoomScaleNormal="100" workbookViewId="0"/>
  </sheetViews>
  <sheetFormatPr defaultRowHeight="15" x14ac:dyDescent="0.3"/>
  <cols>
    <col min="2" max="2" width="45" customWidth="1"/>
    <col min="3" max="3" width="8.25" style="44" customWidth="1"/>
    <col min="4" max="4" width="8.375" style="44" customWidth="1"/>
    <col min="5" max="5" width="8.625" style="44" customWidth="1"/>
    <col min="6" max="6" width="8" style="44" customWidth="1"/>
    <col min="7" max="7" width="8.125" style="44" customWidth="1"/>
    <col min="8" max="8" width="8.25" style="44" customWidth="1"/>
    <col min="9" max="9" width="9" style="44" customWidth="1"/>
    <col min="10" max="10" width="8.25" style="44" customWidth="1"/>
    <col min="11" max="11" width="8" style="44" customWidth="1"/>
    <col min="12" max="12" width="10.375" style="44" customWidth="1"/>
    <col min="13" max="13" width="6.375" style="44" customWidth="1"/>
    <col min="14" max="14" width="8.125" style="44" customWidth="1"/>
    <col min="15" max="15" width="8.375" style="44" customWidth="1"/>
    <col min="16" max="16" width="10" style="44" customWidth="1"/>
    <col min="17" max="18" width="8.5" style="44" customWidth="1"/>
  </cols>
  <sheetData>
    <row r="1" spans="1:14" s="3" customFormat="1" x14ac:dyDescent="0.25">
      <c r="B1" s="55" t="s">
        <v>116</v>
      </c>
      <c r="M1" s="36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3" customFormat="1" ht="15" customHeight="1" x14ac:dyDescent="0.25">
      <c r="A3" s="51">
        <v>28491</v>
      </c>
      <c r="B3" s="71" t="s">
        <v>121</v>
      </c>
      <c r="C3" s="68">
        <v>20</v>
      </c>
      <c r="D3" s="149">
        <v>23</v>
      </c>
      <c r="E3" s="149">
        <v>24</v>
      </c>
      <c r="F3" s="152">
        <v>23</v>
      </c>
      <c r="G3" s="149">
        <v>22</v>
      </c>
      <c r="H3" s="149">
        <v>25</v>
      </c>
      <c r="I3" s="149">
        <v>19</v>
      </c>
      <c r="J3" s="150">
        <v>21</v>
      </c>
      <c r="K3" s="151">
        <f>VLOOKUP(A3,'[1]District Growth'!$A:$J,5,FALSE)</f>
        <v>19</v>
      </c>
      <c r="L3" s="32">
        <f>VLOOKUP(A3,'[2]District Growth'!$A:$K,6,FALSE)</f>
        <v>24</v>
      </c>
      <c r="M3" s="36">
        <f t="shared" ref="M3:M34" si="0">L3-K3</f>
        <v>5</v>
      </c>
      <c r="N3" s="38">
        <f t="shared" ref="N3:N34" si="1">(L3/K3)-1</f>
        <v>0.26315789473684204</v>
      </c>
    </row>
    <row r="4" spans="1:14" s="3" customFormat="1" ht="15" customHeight="1" x14ac:dyDescent="0.25">
      <c r="A4" s="51">
        <v>1403</v>
      </c>
      <c r="B4" s="71" t="s">
        <v>119</v>
      </c>
      <c r="C4" s="68">
        <v>32</v>
      </c>
      <c r="D4" s="149">
        <v>37</v>
      </c>
      <c r="E4" s="149">
        <v>37</v>
      </c>
      <c r="F4" s="152">
        <v>39</v>
      </c>
      <c r="G4" s="149">
        <v>41</v>
      </c>
      <c r="H4" s="149">
        <v>38</v>
      </c>
      <c r="I4" s="149">
        <v>10</v>
      </c>
      <c r="J4" s="150">
        <v>39</v>
      </c>
      <c r="K4" s="151">
        <f>VLOOKUP(A4,'[1]District Growth'!$A:$J,5,FALSE)</f>
        <v>42</v>
      </c>
      <c r="L4" s="32">
        <f>VLOOKUP(A4,'[2]District Growth'!$A:$K,6,FALSE)</f>
        <v>50</v>
      </c>
      <c r="M4" s="36">
        <f t="shared" si="0"/>
        <v>8</v>
      </c>
      <c r="N4" s="38">
        <f t="shared" si="1"/>
        <v>0.19047619047619047</v>
      </c>
    </row>
    <row r="5" spans="1:14" s="3" customFormat="1" ht="15" customHeight="1" x14ac:dyDescent="0.25">
      <c r="A5" s="51">
        <v>1420</v>
      </c>
      <c r="B5" s="71" t="s">
        <v>147</v>
      </c>
      <c r="C5" s="68">
        <v>42</v>
      </c>
      <c r="D5" s="149">
        <v>50</v>
      </c>
      <c r="E5" s="149">
        <v>54</v>
      </c>
      <c r="F5" s="152">
        <v>56</v>
      </c>
      <c r="G5" s="149">
        <v>57</v>
      </c>
      <c r="H5" s="149">
        <v>56</v>
      </c>
      <c r="I5" s="149">
        <v>88</v>
      </c>
      <c r="J5" s="150">
        <v>54</v>
      </c>
      <c r="K5" s="151">
        <f>VLOOKUP(A5,'[1]District Growth'!$A:$J,5,FALSE)</f>
        <v>49</v>
      </c>
      <c r="L5" s="32">
        <f>VLOOKUP(A5,'[2]District Growth'!$A:$K,6,FALSE)</f>
        <v>57</v>
      </c>
      <c r="M5" s="36">
        <f t="shared" si="0"/>
        <v>8</v>
      </c>
      <c r="N5" s="38">
        <f t="shared" si="1"/>
        <v>0.16326530612244894</v>
      </c>
    </row>
    <row r="6" spans="1:14" s="3" customFormat="1" ht="15" customHeight="1" x14ac:dyDescent="0.25">
      <c r="A6" s="51">
        <v>1426</v>
      </c>
      <c r="B6" s="71" t="s">
        <v>122</v>
      </c>
      <c r="C6" s="68">
        <v>56</v>
      </c>
      <c r="D6" s="149">
        <v>57</v>
      </c>
      <c r="E6" s="149">
        <v>49</v>
      </c>
      <c r="F6" s="152">
        <v>53</v>
      </c>
      <c r="G6" s="149">
        <v>53</v>
      </c>
      <c r="H6" s="149">
        <v>63</v>
      </c>
      <c r="I6" s="149">
        <v>32</v>
      </c>
      <c r="J6" s="150">
        <v>48</v>
      </c>
      <c r="K6" s="151">
        <f>VLOOKUP(A6,'[1]District Growth'!$A:$J,5,FALSE)</f>
        <v>33</v>
      </c>
      <c r="L6" s="32">
        <f>VLOOKUP(A6,'[2]District Growth'!$A:$K,6,FALSE)</f>
        <v>37</v>
      </c>
      <c r="M6" s="36">
        <f t="shared" si="0"/>
        <v>4</v>
      </c>
      <c r="N6" s="38">
        <f t="shared" si="1"/>
        <v>0.1212121212121211</v>
      </c>
    </row>
    <row r="7" spans="1:14" s="3" customFormat="1" ht="15" customHeight="1" x14ac:dyDescent="0.25">
      <c r="A7" s="51">
        <v>80851</v>
      </c>
      <c r="B7" s="71" t="s">
        <v>120</v>
      </c>
      <c r="C7" s="68">
        <v>41</v>
      </c>
      <c r="D7" s="149">
        <v>40</v>
      </c>
      <c r="E7" s="149">
        <v>40</v>
      </c>
      <c r="F7" s="152">
        <v>36</v>
      </c>
      <c r="G7" s="149">
        <v>44</v>
      </c>
      <c r="H7" s="149">
        <v>40</v>
      </c>
      <c r="I7" s="149">
        <v>27</v>
      </c>
      <c r="J7" s="150">
        <v>41</v>
      </c>
      <c r="K7" s="151">
        <f>VLOOKUP(A7,'[1]District Growth'!$A:$J,5,FALSE)</f>
        <v>34</v>
      </c>
      <c r="L7" s="32">
        <f>VLOOKUP(A7,'[2]District Growth'!$A:$K,6,FALSE)</f>
        <v>38</v>
      </c>
      <c r="M7" s="36">
        <f t="shared" si="0"/>
        <v>4</v>
      </c>
      <c r="N7" s="38">
        <f t="shared" si="1"/>
        <v>0.11764705882352944</v>
      </c>
    </row>
    <row r="8" spans="1:14" s="3" customFormat="1" ht="15" customHeight="1" x14ac:dyDescent="0.25">
      <c r="A8" s="51">
        <v>1404</v>
      </c>
      <c r="B8" s="71" t="s">
        <v>142</v>
      </c>
      <c r="C8" s="68">
        <v>10</v>
      </c>
      <c r="D8" s="149">
        <v>10</v>
      </c>
      <c r="E8" s="149">
        <v>5</v>
      </c>
      <c r="F8" s="152">
        <v>10</v>
      </c>
      <c r="G8" s="149">
        <v>12</v>
      </c>
      <c r="H8" s="149">
        <v>12</v>
      </c>
      <c r="I8" s="149">
        <v>65</v>
      </c>
      <c r="J8" s="150">
        <v>8</v>
      </c>
      <c r="K8" s="151">
        <f>VLOOKUP(A8,'[1]District Growth'!$A:$J,5,FALSE)</f>
        <v>10</v>
      </c>
      <c r="L8" s="32">
        <f>VLOOKUP(A8,'[2]District Growth'!$A:$K,6,FALSE)</f>
        <v>11</v>
      </c>
      <c r="M8" s="36">
        <f t="shared" si="0"/>
        <v>1</v>
      </c>
      <c r="N8" s="38">
        <f t="shared" si="1"/>
        <v>0.10000000000000009</v>
      </c>
    </row>
    <row r="9" spans="1:14" s="3" customFormat="1" ht="15" customHeight="1" x14ac:dyDescent="0.25">
      <c r="A9" s="51">
        <v>26232</v>
      </c>
      <c r="B9" s="71" t="s">
        <v>127</v>
      </c>
      <c r="C9" s="68">
        <v>63</v>
      </c>
      <c r="D9" s="149">
        <v>71</v>
      </c>
      <c r="E9" s="149">
        <v>67</v>
      </c>
      <c r="F9" s="152">
        <v>60</v>
      </c>
      <c r="G9" s="149">
        <v>54</v>
      </c>
      <c r="H9" s="149">
        <v>57</v>
      </c>
      <c r="I9" s="149">
        <v>40</v>
      </c>
      <c r="J9" s="150">
        <v>66</v>
      </c>
      <c r="K9" s="151">
        <f>VLOOKUP(A9,'[1]District Growth'!$A:$J,5,FALSE)</f>
        <v>68</v>
      </c>
      <c r="L9" s="32">
        <f>VLOOKUP(A9,'[2]District Growth'!$A:$K,6,FALSE)</f>
        <v>74</v>
      </c>
      <c r="M9" s="36">
        <f t="shared" si="0"/>
        <v>6</v>
      </c>
      <c r="N9" s="38">
        <f t="shared" si="1"/>
        <v>8.8235294117646967E-2</v>
      </c>
    </row>
    <row r="10" spans="1:14" s="3" customFormat="1" ht="15" customHeight="1" x14ac:dyDescent="0.25">
      <c r="A10" s="51">
        <v>25512</v>
      </c>
      <c r="B10" s="71" t="s">
        <v>153</v>
      </c>
      <c r="C10" s="68">
        <v>19</v>
      </c>
      <c r="D10" s="149">
        <v>20</v>
      </c>
      <c r="E10" s="149">
        <v>19</v>
      </c>
      <c r="F10" s="152">
        <v>20</v>
      </c>
      <c r="G10" s="149">
        <v>18</v>
      </c>
      <c r="H10" s="149">
        <v>20</v>
      </c>
      <c r="I10" s="149">
        <v>61</v>
      </c>
      <c r="J10" s="150">
        <v>15</v>
      </c>
      <c r="K10" s="151">
        <f>VLOOKUP(A10,'[1]District Growth'!$A:$J,5,FALSE)</f>
        <v>12</v>
      </c>
      <c r="L10" s="32">
        <f>VLOOKUP(A10,'[2]District Growth'!$A:$K,6,FALSE)</f>
        <v>13</v>
      </c>
      <c r="M10" s="36">
        <f t="shared" si="0"/>
        <v>1</v>
      </c>
      <c r="N10" s="38">
        <f t="shared" si="1"/>
        <v>8.3333333333333259E-2</v>
      </c>
    </row>
    <row r="11" spans="1:14" s="3" customFormat="1" ht="15" customHeight="1" x14ac:dyDescent="0.25">
      <c r="A11" s="51">
        <v>29444</v>
      </c>
      <c r="B11" s="71" t="s">
        <v>130</v>
      </c>
      <c r="C11" s="68">
        <v>29</v>
      </c>
      <c r="D11" s="149">
        <v>27</v>
      </c>
      <c r="E11" s="149">
        <v>25</v>
      </c>
      <c r="F11" s="152">
        <v>24</v>
      </c>
      <c r="G11" s="149">
        <v>21</v>
      </c>
      <c r="H11" s="149">
        <v>20</v>
      </c>
      <c r="I11" s="149">
        <v>33</v>
      </c>
      <c r="J11" s="150">
        <v>19</v>
      </c>
      <c r="K11" s="151">
        <f>VLOOKUP(A11,'[1]District Growth'!$A:$J,5,FALSE)</f>
        <v>25</v>
      </c>
      <c r="L11" s="32">
        <f>VLOOKUP(A11,'[2]District Growth'!$A:$K,6,FALSE)</f>
        <v>27</v>
      </c>
      <c r="M11" s="36">
        <f t="shared" si="0"/>
        <v>2</v>
      </c>
      <c r="N11" s="38">
        <f t="shared" si="1"/>
        <v>8.0000000000000071E-2</v>
      </c>
    </row>
    <row r="12" spans="1:14" s="3" customFormat="1" ht="15" customHeight="1" x14ac:dyDescent="0.25">
      <c r="A12" s="51">
        <v>1408</v>
      </c>
      <c r="B12" s="71" t="s">
        <v>161</v>
      </c>
      <c r="C12" s="68">
        <v>78</v>
      </c>
      <c r="D12" s="149">
        <v>75</v>
      </c>
      <c r="E12" s="149">
        <v>75</v>
      </c>
      <c r="F12" s="152">
        <v>78</v>
      </c>
      <c r="G12" s="149">
        <v>75</v>
      </c>
      <c r="H12" s="149">
        <v>76</v>
      </c>
      <c r="I12" s="149">
        <v>24</v>
      </c>
      <c r="J12" s="150">
        <v>67</v>
      </c>
      <c r="K12" s="151">
        <f>VLOOKUP(A12,'[1]District Growth'!$A:$J,5,FALSE)</f>
        <v>64</v>
      </c>
      <c r="L12" s="32">
        <f>VLOOKUP(A12,'[2]District Growth'!$A:$K,6,FALSE)</f>
        <v>69</v>
      </c>
      <c r="M12" s="36">
        <f t="shared" si="0"/>
        <v>5</v>
      </c>
      <c r="N12" s="38">
        <f t="shared" si="1"/>
        <v>7.8125E-2</v>
      </c>
    </row>
    <row r="13" spans="1:14" s="3" customFormat="1" ht="15" customHeight="1" x14ac:dyDescent="0.25">
      <c r="A13" s="51">
        <v>28265</v>
      </c>
      <c r="B13" s="71" t="s">
        <v>126</v>
      </c>
      <c r="C13" s="68">
        <v>25</v>
      </c>
      <c r="D13" s="149">
        <v>19</v>
      </c>
      <c r="E13" s="149">
        <v>21</v>
      </c>
      <c r="F13" s="152">
        <v>22</v>
      </c>
      <c r="G13" s="149">
        <v>21</v>
      </c>
      <c r="H13" s="149">
        <v>22</v>
      </c>
      <c r="I13" s="149">
        <v>28</v>
      </c>
      <c r="J13" s="150">
        <v>19</v>
      </c>
      <c r="K13" s="151">
        <f>VLOOKUP(A13,'[1]District Growth'!$A:$J,5,FALSE)</f>
        <v>20</v>
      </c>
      <c r="L13" s="32">
        <f>VLOOKUP(A13,'[2]District Growth'!$A:$K,6,FALSE)</f>
        <v>21</v>
      </c>
      <c r="M13" s="36">
        <f t="shared" si="0"/>
        <v>1</v>
      </c>
      <c r="N13" s="38">
        <f t="shared" si="1"/>
        <v>5.0000000000000044E-2</v>
      </c>
    </row>
    <row r="14" spans="1:14" s="3" customFormat="1" ht="15" customHeight="1" x14ac:dyDescent="0.25">
      <c r="A14" s="51">
        <v>1414</v>
      </c>
      <c r="B14" s="71" t="s">
        <v>133</v>
      </c>
      <c r="C14" s="68">
        <v>102</v>
      </c>
      <c r="D14" s="149">
        <v>109</v>
      </c>
      <c r="E14" s="149">
        <v>109</v>
      </c>
      <c r="F14" s="152">
        <v>110</v>
      </c>
      <c r="G14" s="149">
        <v>107</v>
      </c>
      <c r="H14" s="149">
        <v>109</v>
      </c>
      <c r="I14" s="149">
        <v>27</v>
      </c>
      <c r="J14" s="150">
        <v>110</v>
      </c>
      <c r="K14" s="151">
        <f>VLOOKUP(A14,'[1]District Growth'!$A:$J,5,FALSE)</f>
        <v>114</v>
      </c>
      <c r="L14" s="32">
        <f>VLOOKUP(A14,'[2]District Growth'!$A:$K,6,FALSE)</f>
        <v>119</v>
      </c>
      <c r="M14" s="36">
        <f t="shared" si="0"/>
        <v>5</v>
      </c>
      <c r="N14" s="38">
        <f t="shared" si="1"/>
        <v>4.3859649122806932E-2</v>
      </c>
    </row>
    <row r="15" spans="1:14" s="3" customFormat="1" ht="15" customHeight="1" x14ac:dyDescent="0.25">
      <c r="A15" s="51">
        <v>1413</v>
      </c>
      <c r="B15" s="71" t="s">
        <v>128</v>
      </c>
      <c r="C15" s="68">
        <v>64</v>
      </c>
      <c r="D15" s="149">
        <v>64</v>
      </c>
      <c r="E15" s="149">
        <v>56</v>
      </c>
      <c r="F15" s="152">
        <v>54</v>
      </c>
      <c r="G15" s="149">
        <v>59</v>
      </c>
      <c r="H15" s="149">
        <v>56</v>
      </c>
      <c r="I15" s="149">
        <v>100</v>
      </c>
      <c r="J15" s="150">
        <v>49</v>
      </c>
      <c r="K15" s="151">
        <f>VLOOKUP(A15,'[1]District Growth'!$A:$J,5,FALSE)</f>
        <v>46</v>
      </c>
      <c r="L15" s="32">
        <f>VLOOKUP(A15,'[2]District Growth'!$A:$K,6,FALSE)</f>
        <v>48</v>
      </c>
      <c r="M15" s="36">
        <f t="shared" si="0"/>
        <v>2</v>
      </c>
      <c r="N15" s="38">
        <f t="shared" si="1"/>
        <v>4.3478260869565188E-2</v>
      </c>
    </row>
    <row r="16" spans="1:14" s="3" customFormat="1" ht="15" customHeight="1" x14ac:dyDescent="0.25">
      <c r="A16" s="51">
        <v>1387</v>
      </c>
      <c r="B16" s="71" t="s">
        <v>139</v>
      </c>
      <c r="C16" s="68">
        <v>15</v>
      </c>
      <c r="D16" s="149">
        <v>84</v>
      </c>
      <c r="E16" s="149">
        <v>76</v>
      </c>
      <c r="F16" s="152">
        <v>80</v>
      </c>
      <c r="G16" s="149">
        <v>79</v>
      </c>
      <c r="H16" s="149">
        <v>66</v>
      </c>
      <c r="I16" s="149">
        <v>56</v>
      </c>
      <c r="J16" s="150">
        <v>52</v>
      </c>
      <c r="K16" s="151">
        <f>VLOOKUP(A16,'[1]District Growth'!$A:$J,5,FALSE)</f>
        <v>51</v>
      </c>
      <c r="L16" s="32">
        <f>VLOOKUP(A16,'[2]District Growth'!$A:$K,6,FALSE)</f>
        <v>53</v>
      </c>
      <c r="M16" s="36">
        <f t="shared" si="0"/>
        <v>2</v>
      </c>
      <c r="N16" s="38">
        <f t="shared" si="1"/>
        <v>3.9215686274509887E-2</v>
      </c>
    </row>
    <row r="17" spans="1:14" s="3" customFormat="1" ht="15" customHeight="1" x14ac:dyDescent="0.25">
      <c r="A17" s="51">
        <v>1406</v>
      </c>
      <c r="B17" s="71" t="s">
        <v>134</v>
      </c>
      <c r="C17" s="68">
        <v>56</v>
      </c>
      <c r="D17" s="149">
        <v>55</v>
      </c>
      <c r="E17" s="149">
        <v>48</v>
      </c>
      <c r="F17" s="152">
        <v>54</v>
      </c>
      <c r="G17" s="149">
        <v>69</v>
      </c>
      <c r="H17" s="149">
        <v>71</v>
      </c>
      <c r="I17" s="149">
        <v>23</v>
      </c>
      <c r="J17" s="150">
        <v>73</v>
      </c>
      <c r="K17" s="151">
        <f>VLOOKUP(A17,'[1]District Growth'!$A:$J,5,FALSE)</f>
        <v>64</v>
      </c>
      <c r="L17" s="32">
        <f>VLOOKUP(A17,'[2]District Growth'!$A:$K,6,FALSE)</f>
        <v>66</v>
      </c>
      <c r="M17" s="36">
        <f t="shared" si="0"/>
        <v>2</v>
      </c>
      <c r="N17" s="38">
        <f t="shared" si="1"/>
        <v>3.125E-2</v>
      </c>
    </row>
    <row r="18" spans="1:14" s="3" customFormat="1" ht="15" customHeight="1" x14ac:dyDescent="0.25">
      <c r="A18" s="51">
        <v>1385</v>
      </c>
      <c r="B18" s="71" t="s">
        <v>138</v>
      </c>
      <c r="C18" s="68">
        <v>39</v>
      </c>
      <c r="D18" s="149">
        <v>49</v>
      </c>
      <c r="E18" s="149">
        <v>51</v>
      </c>
      <c r="F18" s="152">
        <v>48</v>
      </c>
      <c r="G18" s="149">
        <v>47</v>
      </c>
      <c r="H18" s="149">
        <v>43</v>
      </c>
      <c r="I18" s="149">
        <v>48</v>
      </c>
      <c r="J18" s="150">
        <v>45</v>
      </c>
      <c r="K18" s="151">
        <f>VLOOKUP(A18,'[1]District Growth'!$A:$J,5,FALSE)</f>
        <v>43</v>
      </c>
      <c r="L18" s="32">
        <f>VLOOKUP(A18,'[2]District Growth'!$A:$K,6,FALSE)</f>
        <v>44</v>
      </c>
      <c r="M18" s="36">
        <f t="shared" si="0"/>
        <v>1</v>
      </c>
      <c r="N18" s="38">
        <f t="shared" si="1"/>
        <v>2.3255813953488413E-2</v>
      </c>
    </row>
    <row r="19" spans="1:14" s="3" customFormat="1" ht="15" customHeight="1" x14ac:dyDescent="0.25">
      <c r="A19" s="51">
        <v>1398</v>
      </c>
      <c r="B19" s="71" t="s">
        <v>79</v>
      </c>
      <c r="C19" s="68">
        <v>31</v>
      </c>
      <c r="D19" s="149">
        <v>33</v>
      </c>
      <c r="E19" s="149">
        <v>36</v>
      </c>
      <c r="F19" s="152">
        <v>35</v>
      </c>
      <c r="G19" s="149">
        <v>34</v>
      </c>
      <c r="H19" s="149">
        <v>34</v>
      </c>
      <c r="I19" s="149">
        <v>42</v>
      </c>
      <c r="J19" s="150">
        <v>50</v>
      </c>
      <c r="K19" s="151">
        <f>VLOOKUP(A19,'[1]District Growth'!$A:$J,5,FALSE)</f>
        <v>44</v>
      </c>
      <c r="L19" s="32">
        <f>VLOOKUP(A19,'[2]District Growth'!$A:$K,6,FALSE)</f>
        <v>45</v>
      </c>
      <c r="M19" s="36">
        <f t="shared" si="0"/>
        <v>1</v>
      </c>
      <c r="N19" s="38">
        <f t="shared" si="1"/>
        <v>2.2727272727272707E-2</v>
      </c>
    </row>
    <row r="20" spans="1:14" s="3" customFormat="1" ht="15" customHeight="1" x14ac:dyDescent="0.25">
      <c r="A20" s="51">
        <v>1418</v>
      </c>
      <c r="B20" s="71" t="s">
        <v>135</v>
      </c>
      <c r="C20" s="68">
        <v>78</v>
      </c>
      <c r="D20" s="149">
        <v>78</v>
      </c>
      <c r="E20" s="149">
        <v>78</v>
      </c>
      <c r="F20" s="152">
        <v>76</v>
      </c>
      <c r="G20" s="149">
        <v>79</v>
      </c>
      <c r="H20" s="149">
        <v>76</v>
      </c>
      <c r="I20" s="149">
        <v>37</v>
      </c>
      <c r="J20" s="150">
        <v>71</v>
      </c>
      <c r="K20" s="151">
        <f>VLOOKUP(A20,'[1]District Growth'!$A:$J,5,FALSE)</f>
        <v>70</v>
      </c>
      <c r="L20" s="32">
        <f>VLOOKUP(A20,'[2]District Growth'!$A:$K,6,FALSE)</f>
        <v>71</v>
      </c>
      <c r="M20" s="36">
        <f t="shared" si="0"/>
        <v>1</v>
      </c>
      <c r="N20" s="38">
        <f t="shared" si="1"/>
        <v>1.4285714285714235E-2</v>
      </c>
    </row>
    <row r="21" spans="1:14" s="3" customFormat="1" ht="15" customHeight="1" x14ac:dyDescent="0.25">
      <c r="A21" s="51">
        <v>1394</v>
      </c>
      <c r="B21" s="71" t="s">
        <v>131</v>
      </c>
      <c r="C21" s="68">
        <v>91</v>
      </c>
      <c r="D21" s="149">
        <v>90</v>
      </c>
      <c r="E21" s="149">
        <v>89</v>
      </c>
      <c r="F21" s="152">
        <v>89</v>
      </c>
      <c r="G21" s="149">
        <v>94</v>
      </c>
      <c r="H21" s="149">
        <v>94</v>
      </c>
      <c r="I21" s="149">
        <v>157</v>
      </c>
      <c r="J21" s="150">
        <v>96</v>
      </c>
      <c r="K21" s="151">
        <f>VLOOKUP(A21,'[1]District Growth'!$A:$J,5,FALSE)</f>
        <v>96</v>
      </c>
      <c r="L21" s="32">
        <f>VLOOKUP(A21,'[2]District Growth'!$A:$K,6,FALSE)</f>
        <v>97</v>
      </c>
      <c r="M21" s="36">
        <f t="shared" si="0"/>
        <v>1</v>
      </c>
      <c r="N21" s="38">
        <f t="shared" si="1"/>
        <v>1.0416666666666741E-2</v>
      </c>
    </row>
    <row r="22" spans="1:14" s="3" customFormat="1" ht="15" customHeight="1" x14ac:dyDescent="0.25">
      <c r="A22" s="51">
        <v>1390</v>
      </c>
      <c r="B22" s="72" t="s">
        <v>159</v>
      </c>
      <c r="C22" s="68">
        <v>111</v>
      </c>
      <c r="D22" s="149">
        <v>107</v>
      </c>
      <c r="E22" s="149">
        <v>103</v>
      </c>
      <c r="F22" s="152">
        <v>100</v>
      </c>
      <c r="G22" s="149">
        <v>108</v>
      </c>
      <c r="H22" s="149">
        <v>103</v>
      </c>
      <c r="I22" s="149">
        <v>109</v>
      </c>
      <c r="J22" s="150">
        <v>104</v>
      </c>
      <c r="K22" s="151">
        <f>VLOOKUP(A22,'[1]District Growth'!$A:$J,5,FALSE)</f>
        <v>96</v>
      </c>
      <c r="L22" s="32">
        <f>VLOOKUP(A22,'[2]District Growth'!$A:$K,6,FALSE)</f>
        <v>96</v>
      </c>
      <c r="M22" s="36">
        <f t="shared" si="0"/>
        <v>0</v>
      </c>
      <c r="N22" s="38">
        <f t="shared" si="1"/>
        <v>0</v>
      </c>
    </row>
    <row r="23" spans="1:14" s="3" customFormat="1" ht="15" customHeight="1" x14ac:dyDescent="0.25">
      <c r="A23" s="51">
        <v>22547</v>
      </c>
      <c r="B23" s="72" t="s">
        <v>124</v>
      </c>
      <c r="C23" s="68">
        <v>19</v>
      </c>
      <c r="D23" s="149">
        <v>21</v>
      </c>
      <c r="E23" s="149">
        <v>19</v>
      </c>
      <c r="F23" s="152">
        <v>18</v>
      </c>
      <c r="G23" s="149">
        <v>17</v>
      </c>
      <c r="H23" s="149">
        <v>21</v>
      </c>
      <c r="I23" s="149">
        <v>18</v>
      </c>
      <c r="J23" s="150">
        <v>22</v>
      </c>
      <c r="K23" s="151">
        <f>VLOOKUP(A23,'[1]District Growth'!$A:$J,5,FALSE)</f>
        <v>19</v>
      </c>
      <c r="L23" s="32">
        <f>VLOOKUP(A23,'[2]District Growth'!$A:$K,6,FALSE)</f>
        <v>19</v>
      </c>
      <c r="M23" s="36">
        <f t="shared" si="0"/>
        <v>0</v>
      </c>
      <c r="N23" s="38">
        <f t="shared" si="1"/>
        <v>0</v>
      </c>
    </row>
    <row r="24" spans="1:14" s="3" customFormat="1" ht="15" customHeight="1" x14ac:dyDescent="0.25">
      <c r="A24" s="51">
        <v>1397</v>
      </c>
      <c r="B24" s="72" t="s">
        <v>123</v>
      </c>
      <c r="C24" s="68">
        <v>15</v>
      </c>
      <c r="D24" s="149">
        <v>15</v>
      </c>
      <c r="E24" s="149">
        <v>14</v>
      </c>
      <c r="F24" s="152">
        <v>13</v>
      </c>
      <c r="G24" s="149">
        <v>11</v>
      </c>
      <c r="H24" s="149">
        <v>10</v>
      </c>
      <c r="I24" s="149">
        <v>33</v>
      </c>
      <c r="J24" s="150">
        <v>13</v>
      </c>
      <c r="K24" s="151">
        <f>VLOOKUP(A24,'[1]District Growth'!$A:$J,5,FALSE)</f>
        <v>12</v>
      </c>
      <c r="L24" s="32">
        <f>VLOOKUP(A24,'[2]District Growth'!$A:$K,6,FALSE)</f>
        <v>12</v>
      </c>
      <c r="M24" s="36">
        <f t="shared" si="0"/>
        <v>0</v>
      </c>
      <c r="N24" s="38">
        <f t="shared" si="1"/>
        <v>0</v>
      </c>
    </row>
    <row r="25" spans="1:14" s="3" customFormat="1" ht="15" customHeight="1" x14ac:dyDescent="0.25">
      <c r="A25" s="51">
        <v>29794</v>
      </c>
      <c r="B25" s="72" t="s">
        <v>154</v>
      </c>
      <c r="C25" s="68">
        <v>30</v>
      </c>
      <c r="D25" s="149">
        <v>32</v>
      </c>
      <c r="E25" s="149">
        <v>26</v>
      </c>
      <c r="F25" s="152">
        <v>30</v>
      </c>
      <c r="G25" s="149">
        <v>31</v>
      </c>
      <c r="H25" s="149">
        <v>34</v>
      </c>
      <c r="I25" s="149">
        <v>16</v>
      </c>
      <c r="J25" s="150">
        <v>33</v>
      </c>
      <c r="K25" s="151">
        <f>VLOOKUP(A25,'[1]District Growth'!$A:$J,5,FALSE)</f>
        <v>30</v>
      </c>
      <c r="L25" s="32">
        <f>VLOOKUP(A25,'[2]District Growth'!$A:$K,6,FALSE)</f>
        <v>30</v>
      </c>
      <c r="M25" s="36">
        <f t="shared" si="0"/>
        <v>0</v>
      </c>
      <c r="N25" s="38">
        <f t="shared" si="1"/>
        <v>0</v>
      </c>
    </row>
    <row r="26" spans="1:14" s="3" customFormat="1" ht="15" customHeight="1" x14ac:dyDescent="0.25">
      <c r="A26" s="51">
        <v>50035</v>
      </c>
      <c r="B26" s="72" t="s">
        <v>156</v>
      </c>
      <c r="C26" s="68">
        <v>25</v>
      </c>
      <c r="D26" s="149">
        <v>19</v>
      </c>
      <c r="E26" s="149">
        <v>15</v>
      </c>
      <c r="F26" s="152">
        <v>14</v>
      </c>
      <c r="G26" s="149">
        <v>15</v>
      </c>
      <c r="H26" s="149">
        <v>13</v>
      </c>
      <c r="I26" s="149">
        <v>11</v>
      </c>
      <c r="J26" s="150">
        <v>8</v>
      </c>
      <c r="K26" s="151">
        <f>VLOOKUP(A26,'[1]District Growth'!$A:$J,5,FALSE)</f>
        <v>11</v>
      </c>
      <c r="L26" s="32">
        <f>VLOOKUP(A26,'[2]District Growth'!$A:$K,6,FALSE)</f>
        <v>11</v>
      </c>
      <c r="M26" s="36">
        <f t="shared" si="0"/>
        <v>0</v>
      </c>
      <c r="N26" s="38">
        <f t="shared" si="1"/>
        <v>0</v>
      </c>
    </row>
    <row r="27" spans="1:14" s="3" customFormat="1" ht="15" customHeight="1" x14ac:dyDescent="0.25">
      <c r="A27" s="51">
        <v>1417</v>
      </c>
      <c r="B27" s="153" t="s">
        <v>129</v>
      </c>
      <c r="C27" s="68">
        <v>95</v>
      </c>
      <c r="D27" s="149">
        <v>104</v>
      </c>
      <c r="E27" s="149">
        <v>99</v>
      </c>
      <c r="F27" s="152">
        <v>97</v>
      </c>
      <c r="G27" s="149">
        <v>92</v>
      </c>
      <c r="H27" s="149">
        <v>92</v>
      </c>
      <c r="I27" s="149">
        <v>68</v>
      </c>
      <c r="J27" s="150">
        <v>71</v>
      </c>
      <c r="K27" s="151">
        <f>VLOOKUP(A27,'[1]District Growth'!$A:$J,5,FALSE)</f>
        <v>70</v>
      </c>
      <c r="L27" s="32">
        <f>VLOOKUP(A27,'[2]District Growth'!$A:$K,6,FALSE)</f>
        <v>69</v>
      </c>
      <c r="M27" s="36">
        <f t="shared" si="0"/>
        <v>-1</v>
      </c>
      <c r="N27" s="38">
        <f t="shared" si="1"/>
        <v>-1.4285714285714235E-2</v>
      </c>
    </row>
    <row r="28" spans="1:14" s="3" customFormat="1" ht="15" customHeight="1" x14ac:dyDescent="0.25">
      <c r="A28" s="51">
        <v>1428</v>
      </c>
      <c r="B28" s="153" t="s">
        <v>56</v>
      </c>
      <c r="C28" s="68">
        <v>68</v>
      </c>
      <c r="D28" s="149">
        <v>68</v>
      </c>
      <c r="E28" s="149">
        <v>84</v>
      </c>
      <c r="F28" s="152">
        <v>74</v>
      </c>
      <c r="G28" s="149">
        <v>86</v>
      </c>
      <c r="H28" s="149">
        <v>93</v>
      </c>
      <c r="I28" s="149">
        <v>77</v>
      </c>
      <c r="J28" s="150">
        <v>75</v>
      </c>
      <c r="K28" s="151">
        <f>VLOOKUP(A28,'[1]District Growth'!$A:$J,5,FALSE)</f>
        <v>70</v>
      </c>
      <c r="L28" s="32">
        <f>VLOOKUP(A28,'[2]District Growth'!$A:$K,6,FALSE)</f>
        <v>69</v>
      </c>
      <c r="M28" s="36">
        <f t="shared" si="0"/>
        <v>-1</v>
      </c>
      <c r="N28" s="38">
        <f t="shared" si="1"/>
        <v>-1.4285714285714235E-2</v>
      </c>
    </row>
    <row r="29" spans="1:14" s="3" customFormat="1" ht="15" customHeight="1" x14ac:dyDescent="0.25">
      <c r="A29" s="51">
        <v>1410</v>
      </c>
      <c r="B29" s="153" t="s">
        <v>167</v>
      </c>
      <c r="C29" s="68">
        <v>46</v>
      </c>
      <c r="D29" s="149">
        <v>47</v>
      </c>
      <c r="E29" s="149">
        <v>50</v>
      </c>
      <c r="F29" s="152">
        <v>51</v>
      </c>
      <c r="G29" s="149">
        <v>51</v>
      </c>
      <c r="H29" s="149">
        <v>59</v>
      </c>
      <c r="I29" s="149">
        <v>45</v>
      </c>
      <c r="J29" s="150">
        <v>52</v>
      </c>
      <c r="K29" s="151">
        <f>VLOOKUP(A29,'[1]District Growth'!$A:$J,5,FALSE)</f>
        <v>54</v>
      </c>
      <c r="L29" s="32">
        <f>VLOOKUP(A29,'[2]District Growth'!$A:$K,6,FALSE)</f>
        <v>53</v>
      </c>
      <c r="M29" s="36">
        <f t="shared" si="0"/>
        <v>-1</v>
      </c>
      <c r="N29" s="38">
        <f t="shared" si="1"/>
        <v>-1.851851851851849E-2</v>
      </c>
    </row>
    <row r="30" spans="1:14" s="3" customFormat="1" ht="15" customHeight="1" x14ac:dyDescent="0.25">
      <c r="A30" s="51">
        <v>1389</v>
      </c>
      <c r="B30" s="153" t="s">
        <v>165</v>
      </c>
      <c r="C30" s="68">
        <v>112</v>
      </c>
      <c r="D30" s="149">
        <v>109</v>
      </c>
      <c r="E30" s="149">
        <v>109</v>
      </c>
      <c r="F30" s="152">
        <v>113</v>
      </c>
      <c r="G30" s="149">
        <v>110</v>
      </c>
      <c r="H30" s="149">
        <v>107</v>
      </c>
      <c r="I30" s="149">
        <v>106</v>
      </c>
      <c r="J30" s="150">
        <v>110</v>
      </c>
      <c r="K30" s="151">
        <f>VLOOKUP(A30,'[1]District Growth'!$A:$J,5,FALSE)</f>
        <v>104</v>
      </c>
      <c r="L30" s="32">
        <f>VLOOKUP(A30,'[2]District Growth'!$A:$K,6,FALSE)</f>
        <v>102</v>
      </c>
      <c r="M30" s="36">
        <f t="shared" si="0"/>
        <v>-2</v>
      </c>
      <c r="N30" s="38">
        <f t="shared" si="1"/>
        <v>-1.9230769230769273E-2</v>
      </c>
    </row>
    <row r="31" spans="1:14" s="3" customFormat="1" ht="15" customHeight="1" x14ac:dyDescent="0.25">
      <c r="A31" s="51">
        <v>27847</v>
      </c>
      <c r="B31" s="153" t="s">
        <v>163</v>
      </c>
      <c r="C31" s="68">
        <v>59</v>
      </c>
      <c r="D31" s="149">
        <v>61</v>
      </c>
      <c r="E31" s="149">
        <v>62</v>
      </c>
      <c r="F31" s="152">
        <v>56</v>
      </c>
      <c r="G31" s="149">
        <v>48</v>
      </c>
      <c r="H31" s="149">
        <v>48</v>
      </c>
      <c r="I31" s="149">
        <v>29</v>
      </c>
      <c r="J31" s="150">
        <v>50</v>
      </c>
      <c r="K31" s="151">
        <f>VLOOKUP(A31,'[1]District Growth'!$A:$J,5,FALSE)</f>
        <v>45</v>
      </c>
      <c r="L31" s="32">
        <f>VLOOKUP(A31,'[2]District Growth'!$A:$K,6,FALSE)</f>
        <v>44</v>
      </c>
      <c r="M31" s="36">
        <f t="shared" si="0"/>
        <v>-1</v>
      </c>
      <c r="N31" s="38">
        <f t="shared" si="1"/>
        <v>-2.2222222222222254E-2</v>
      </c>
    </row>
    <row r="32" spans="1:14" s="3" customFormat="1" ht="15" customHeight="1" x14ac:dyDescent="0.25">
      <c r="A32" s="51">
        <v>1401</v>
      </c>
      <c r="B32" s="153" t="s">
        <v>125</v>
      </c>
      <c r="C32" s="68">
        <v>35</v>
      </c>
      <c r="D32" s="149">
        <v>37</v>
      </c>
      <c r="E32" s="149">
        <v>38</v>
      </c>
      <c r="F32" s="152">
        <v>45</v>
      </c>
      <c r="G32" s="149">
        <v>43</v>
      </c>
      <c r="H32" s="149">
        <v>44</v>
      </c>
      <c r="I32" s="149">
        <v>25</v>
      </c>
      <c r="J32" s="150">
        <v>39</v>
      </c>
      <c r="K32" s="151">
        <f>VLOOKUP(A32,'[1]District Growth'!$A:$J,5,FALSE)</f>
        <v>39</v>
      </c>
      <c r="L32" s="32">
        <f>VLOOKUP(A32,'[2]District Growth'!$A:$K,6,FALSE)</f>
        <v>38</v>
      </c>
      <c r="M32" s="36">
        <f t="shared" si="0"/>
        <v>-1</v>
      </c>
      <c r="N32" s="38">
        <f t="shared" si="1"/>
        <v>-2.5641025641025661E-2</v>
      </c>
    </row>
    <row r="33" spans="1:14" s="3" customFormat="1" ht="15" customHeight="1" x14ac:dyDescent="0.25">
      <c r="A33" s="51">
        <v>1424</v>
      </c>
      <c r="B33" s="153" t="s">
        <v>158</v>
      </c>
      <c r="C33" s="68">
        <v>34</v>
      </c>
      <c r="D33" s="149">
        <v>28</v>
      </c>
      <c r="E33" s="149">
        <v>28</v>
      </c>
      <c r="F33" s="152">
        <v>26</v>
      </c>
      <c r="G33" s="149">
        <v>32</v>
      </c>
      <c r="H33" s="149">
        <v>38</v>
      </c>
      <c r="I33" s="149">
        <v>22</v>
      </c>
      <c r="J33" s="150">
        <v>45</v>
      </c>
      <c r="K33" s="151">
        <f>VLOOKUP(A33,'[1]District Growth'!$A:$J,5,FALSE)</f>
        <v>36</v>
      </c>
      <c r="L33" s="32">
        <f>VLOOKUP(A33,'[2]District Growth'!$A:$K,6,FALSE)</f>
        <v>35</v>
      </c>
      <c r="M33" s="36">
        <f t="shared" si="0"/>
        <v>-1</v>
      </c>
      <c r="N33" s="38">
        <f t="shared" si="1"/>
        <v>-2.777777777777779E-2</v>
      </c>
    </row>
    <row r="34" spans="1:14" s="3" customFormat="1" ht="15" customHeight="1" x14ac:dyDescent="0.25">
      <c r="A34" s="51">
        <v>21989</v>
      </c>
      <c r="B34" s="153" t="s">
        <v>151</v>
      </c>
      <c r="C34" s="68">
        <v>29</v>
      </c>
      <c r="D34" s="149">
        <v>30</v>
      </c>
      <c r="E34" s="149">
        <v>31</v>
      </c>
      <c r="F34" s="152">
        <v>28</v>
      </c>
      <c r="G34" s="149">
        <v>31</v>
      </c>
      <c r="H34" s="149">
        <v>34</v>
      </c>
      <c r="I34" s="149">
        <v>20</v>
      </c>
      <c r="J34" s="150">
        <v>33</v>
      </c>
      <c r="K34" s="151">
        <f>VLOOKUP(A34,'[1]District Growth'!$A:$J,5,FALSE)</f>
        <v>33</v>
      </c>
      <c r="L34" s="32">
        <f>VLOOKUP(A34,'[2]District Growth'!$A:$K,6,FALSE)</f>
        <v>32</v>
      </c>
      <c r="M34" s="36">
        <f t="shared" si="0"/>
        <v>-1</v>
      </c>
      <c r="N34" s="38">
        <f t="shared" si="1"/>
        <v>-3.0303030303030276E-2</v>
      </c>
    </row>
    <row r="35" spans="1:14" s="3" customFormat="1" ht="15" customHeight="1" x14ac:dyDescent="0.25">
      <c r="A35" s="51">
        <v>1405</v>
      </c>
      <c r="B35" s="153" t="s">
        <v>162</v>
      </c>
      <c r="C35" s="68">
        <v>72</v>
      </c>
      <c r="D35" s="149">
        <v>67</v>
      </c>
      <c r="E35" s="149">
        <v>67</v>
      </c>
      <c r="F35" s="152">
        <v>66</v>
      </c>
      <c r="G35" s="149">
        <v>63</v>
      </c>
      <c r="H35" s="149">
        <v>68</v>
      </c>
      <c r="I35" s="149">
        <v>67</v>
      </c>
      <c r="J35" s="150">
        <v>69</v>
      </c>
      <c r="K35" s="151">
        <f>VLOOKUP(A35,'[1]District Growth'!$A:$J,5,FALSE)</f>
        <v>62</v>
      </c>
      <c r="L35" s="32">
        <f>VLOOKUP(A35,'[2]District Growth'!$A:$K,6,FALSE)</f>
        <v>60</v>
      </c>
      <c r="M35" s="36">
        <f t="shared" ref="M35:M66" si="2">L35-K35</f>
        <v>-2</v>
      </c>
      <c r="N35" s="38">
        <f t="shared" ref="N35:N68" si="3">(L35/K35)-1</f>
        <v>-3.2258064516129004E-2</v>
      </c>
    </row>
    <row r="36" spans="1:14" s="3" customFormat="1" ht="15" customHeight="1" x14ac:dyDescent="0.25">
      <c r="A36" s="51">
        <v>24936</v>
      </c>
      <c r="B36" s="153" t="s">
        <v>152</v>
      </c>
      <c r="C36" s="68">
        <v>21</v>
      </c>
      <c r="D36" s="149">
        <v>17</v>
      </c>
      <c r="E36" s="149">
        <v>18</v>
      </c>
      <c r="F36" s="152">
        <v>17</v>
      </c>
      <c r="G36" s="149">
        <v>20</v>
      </c>
      <c r="H36" s="149">
        <v>23</v>
      </c>
      <c r="I36" s="149">
        <v>18</v>
      </c>
      <c r="J36" s="150">
        <v>26</v>
      </c>
      <c r="K36" s="151">
        <f>VLOOKUP(A36,'[1]District Growth'!$A:$J,5,FALSE)</f>
        <v>30</v>
      </c>
      <c r="L36" s="32">
        <f>VLOOKUP(A36,'[2]District Growth'!$A:$K,6,FALSE)</f>
        <v>29</v>
      </c>
      <c r="M36" s="36">
        <f t="shared" si="2"/>
        <v>-1</v>
      </c>
      <c r="N36" s="38">
        <f t="shared" si="3"/>
        <v>-3.3333333333333326E-2</v>
      </c>
    </row>
    <row r="37" spans="1:14" s="3" customFormat="1" ht="15" customHeight="1" x14ac:dyDescent="0.25">
      <c r="A37" s="51">
        <v>1416</v>
      </c>
      <c r="B37" s="153" t="s">
        <v>146</v>
      </c>
      <c r="C37" s="68">
        <v>62</v>
      </c>
      <c r="D37" s="149">
        <v>61</v>
      </c>
      <c r="E37" s="149">
        <v>61</v>
      </c>
      <c r="F37" s="152">
        <v>61</v>
      </c>
      <c r="G37" s="149">
        <v>66</v>
      </c>
      <c r="H37" s="149">
        <v>63</v>
      </c>
      <c r="I37" s="149">
        <v>82</v>
      </c>
      <c r="J37" s="150">
        <v>60</v>
      </c>
      <c r="K37" s="151">
        <f>VLOOKUP(A37,'[1]District Growth'!$A:$J,5,FALSE)</f>
        <v>59</v>
      </c>
      <c r="L37" s="32">
        <f>VLOOKUP(A37,'[2]District Growth'!$A:$K,6,FALSE)</f>
        <v>57</v>
      </c>
      <c r="M37" s="36">
        <f t="shared" si="2"/>
        <v>-2</v>
      </c>
      <c r="N37" s="38">
        <f t="shared" si="3"/>
        <v>-3.3898305084745783E-2</v>
      </c>
    </row>
    <row r="38" spans="1:14" s="3" customFormat="1" ht="15" customHeight="1" x14ac:dyDescent="0.25">
      <c r="A38" s="51">
        <v>1422</v>
      </c>
      <c r="B38" s="153" t="s">
        <v>148</v>
      </c>
      <c r="C38" s="68">
        <v>107</v>
      </c>
      <c r="D38" s="149">
        <v>104</v>
      </c>
      <c r="E38" s="149">
        <v>105</v>
      </c>
      <c r="F38" s="152">
        <v>99</v>
      </c>
      <c r="G38" s="149">
        <v>95</v>
      </c>
      <c r="H38" s="149">
        <v>94</v>
      </c>
      <c r="I38" s="149">
        <v>17</v>
      </c>
      <c r="J38" s="150">
        <v>83</v>
      </c>
      <c r="K38" s="151">
        <f>VLOOKUP(A38,'[1]District Growth'!$A:$J,5,FALSE)</f>
        <v>78</v>
      </c>
      <c r="L38" s="32">
        <f>VLOOKUP(A38,'[2]District Growth'!$A:$K,6,FALSE)</f>
        <v>75</v>
      </c>
      <c r="M38" s="36">
        <f t="shared" si="2"/>
        <v>-3</v>
      </c>
      <c r="N38" s="38">
        <f t="shared" si="3"/>
        <v>-3.8461538461538436E-2</v>
      </c>
    </row>
    <row r="39" spans="1:14" s="3" customFormat="1" ht="15" customHeight="1" x14ac:dyDescent="0.25">
      <c r="A39" s="51">
        <v>1412</v>
      </c>
      <c r="B39" s="153" t="s">
        <v>144</v>
      </c>
      <c r="C39" s="68">
        <v>52</v>
      </c>
      <c r="D39" s="149">
        <v>44</v>
      </c>
      <c r="E39" s="149">
        <v>47</v>
      </c>
      <c r="F39" s="152">
        <v>56</v>
      </c>
      <c r="G39" s="149">
        <v>53</v>
      </c>
      <c r="H39" s="149">
        <v>53</v>
      </c>
      <c r="I39" s="149">
        <v>56</v>
      </c>
      <c r="J39" s="150">
        <v>48</v>
      </c>
      <c r="K39" s="151">
        <f>VLOOKUP(A39,'[1]District Growth'!$A:$J,5,FALSE)</f>
        <v>50</v>
      </c>
      <c r="L39" s="32">
        <f>VLOOKUP(A39,'[2]District Growth'!$A:$K,6,FALSE)</f>
        <v>48</v>
      </c>
      <c r="M39" s="36">
        <f t="shared" si="2"/>
        <v>-2</v>
      </c>
      <c r="N39" s="38">
        <f t="shared" si="3"/>
        <v>-4.0000000000000036E-2</v>
      </c>
    </row>
    <row r="40" spans="1:14" s="3" customFormat="1" ht="15" customHeight="1" x14ac:dyDescent="0.25">
      <c r="A40" s="51">
        <v>1415</v>
      </c>
      <c r="B40" s="153" t="s">
        <v>145</v>
      </c>
      <c r="C40" s="68">
        <v>30</v>
      </c>
      <c r="D40" s="149">
        <v>28</v>
      </c>
      <c r="E40" s="149">
        <v>29</v>
      </c>
      <c r="F40" s="152">
        <v>30</v>
      </c>
      <c r="G40" s="149">
        <v>31</v>
      </c>
      <c r="H40" s="149">
        <v>31</v>
      </c>
      <c r="I40" s="149">
        <v>63</v>
      </c>
      <c r="J40" s="150">
        <v>25</v>
      </c>
      <c r="K40" s="151">
        <f>VLOOKUP(A40,'[1]District Growth'!$A:$J,5,FALSE)</f>
        <v>22</v>
      </c>
      <c r="L40" s="32">
        <f>VLOOKUP(A40,'[2]District Growth'!$A:$K,6,FALSE)</f>
        <v>21</v>
      </c>
      <c r="M40" s="36">
        <f t="shared" si="2"/>
        <v>-1</v>
      </c>
      <c r="N40" s="38">
        <f t="shared" si="3"/>
        <v>-4.5454545454545414E-2</v>
      </c>
    </row>
    <row r="41" spans="1:14" s="3" customFormat="1" ht="15" customHeight="1" x14ac:dyDescent="0.25">
      <c r="A41" s="51">
        <v>1400</v>
      </c>
      <c r="B41" s="153" t="s">
        <v>140</v>
      </c>
      <c r="C41" s="68">
        <v>17</v>
      </c>
      <c r="D41" s="149">
        <v>21</v>
      </c>
      <c r="E41" s="149">
        <v>20</v>
      </c>
      <c r="F41" s="152">
        <v>20</v>
      </c>
      <c r="G41" s="149">
        <v>19</v>
      </c>
      <c r="H41" s="149">
        <v>21</v>
      </c>
      <c r="I41" s="149">
        <v>44</v>
      </c>
      <c r="J41" s="150">
        <v>22</v>
      </c>
      <c r="K41" s="151">
        <f>VLOOKUP(A41,'[1]District Growth'!$A:$J,5,FALSE)</f>
        <v>22</v>
      </c>
      <c r="L41" s="32">
        <f>VLOOKUP(A41,'[2]District Growth'!$A:$K,6,FALSE)</f>
        <v>21</v>
      </c>
      <c r="M41" s="36">
        <f t="shared" si="2"/>
        <v>-1</v>
      </c>
      <c r="N41" s="38">
        <f t="shared" si="3"/>
        <v>-4.5454545454545414E-2</v>
      </c>
    </row>
    <row r="42" spans="1:14" s="3" customFormat="1" ht="15" customHeight="1" x14ac:dyDescent="0.25">
      <c r="A42" s="51">
        <v>1409</v>
      </c>
      <c r="B42" s="153" t="s">
        <v>169</v>
      </c>
      <c r="C42" s="68">
        <v>28</v>
      </c>
      <c r="D42" s="149">
        <v>28</v>
      </c>
      <c r="E42" s="149">
        <v>29</v>
      </c>
      <c r="F42" s="152">
        <v>30</v>
      </c>
      <c r="G42" s="149">
        <v>28</v>
      </c>
      <c r="H42" s="149">
        <v>28</v>
      </c>
      <c r="I42" s="149">
        <v>53</v>
      </c>
      <c r="J42" s="150">
        <v>23</v>
      </c>
      <c r="K42" s="151">
        <f>VLOOKUP(A42,'[1]District Growth'!$A:$J,5,FALSE)</f>
        <v>22</v>
      </c>
      <c r="L42" s="32">
        <f>VLOOKUP(A42,'[2]District Growth'!$A:$K,6,FALSE)</f>
        <v>21</v>
      </c>
      <c r="M42" s="36">
        <f t="shared" si="2"/>
        <v>-1</v>
      </c>
      <c r="N42" s="38">
        <f t="shared" si="3"/>
        <v>-4.5454545454545414E-2</v>
      </c>
    </row>
    <row r="43" spans="1:14" s="3" customFormat="1" ht="15" customHeight="1" x14ac:dyDescent="0.25">
      <c r="A43" s="51">
        <v>1395</v>
      </c>
      <c r="B43" s="153" t="s">
        <v>136</v>
      </c>
      <c r="C43" s="68">
        <v>224</v>
      </c>
      <c r="D43" s="149">
        <v>211</v>
      </c>
      <c r="E43" s="149">
        <v>208</v>
      </c>
      <c r="F43" s="152">
        <v>193</v>
      </c>
      <c r="G43" s="149">
        <v>193</v>
      </c>
      <c r="H43" s="149">
        <v>182</v>
      </c>
      <c r="I43" s="149">
        <v>48</v>
      </c>
      <c r="J43" s="150">
        <v>148</v>
      </c>
      <c r="K43" s="151">
        <f>VLOOKUP(A43,'[1]District Growth'!$A:$J,5,FALSE)</f>
        <v>134</v>
      </c>
      <c r="L43" s="32">
        <f>VLOOKUP(A43,'[2]District Growth'!$A:$K,6,FALSE)</f>
        <v>127</v>
      </c>
      <c r="M43" s="36">
        <f t="shared" si="2"/>
        <v>-7</v>
      </c>
      <c r="N43" s="38">
        <f t="shared" si="3"/>
        <v>-5.2238805970149294E-2</v>
      </c>
    </row>
    <row r="44" spans="1:14" s="3" customFormat="1" ht="15" customHeight="1" x14ac:dyDescent="0.25">
      <c r="A44" s="51">
        <v>21827</v>
      </c>
      <c r="B44" s="153" t="s">
        <v>164</v>
      </c>
      <c r="C44" s="68">
        <v>35</v>
      </c>
      <c r="D44" s="149">
        <v>35</v>
      </c>
      <c r="E44" s="149">
        <v>28</v>
      </c>
      <c r="F44" s="152">
        <v>30</v>
      </c>
      <c r="G44" s="149">
        <v>33</v>
      </c>
      <c r="H44" s="149">
        <v>32</v>
      </c>
      <c r="I44" s="149">
        <v>34</v>
      </c>
      <c r="J44" s="150">
        <v>37</v>
      </c>
      <c r="K44" s="151">
        <f>VLOOKUP(A44,'[1]District Growth'!$A:$J,5,FALSE)</f>
        <v>36</v>
      </c>
      <c r="L44" s="32">
        <f>VLOOKUP(A44,'[2]District Growth'!$A:$K,6,FALSE)</f>
        <v>34</v>
      </c>
      <c r="M44" s="36">
        <f t="shared" si="2"/>
        <v>-2</v>
      </c>
      <c r="N44" s="38">
        <f t="shared" si="3"/>
        <v>-5.555555555555558E-2</v>
      </c>
    </row>
    <row r="45" spans="1:14" s="3" customFormat="1" ht="15" customHeight="1" x14ac:dyDescent="0.25">
      <c r="A45" s="51">
        <v>68396</v>
      </c>
      <c r="B45" s="153" t="s">
        <v>172</v>
      </c>
      <c r="C45" s="68">
        <v>18</v>
      </c>
      <c r="D45" s="149">
        <v>18</v>
      </c>
      <c r="E45" s="149">
        <v>21</v>
      </c>
      <c r="F45" s="152">
        <v>20</v>
      </c>
      <c r="G45" s="149">
        <v>24</v>
      </c>
      <c r="H45" s="149">
        <v>16</v>
      </c>
      <c r="I45" s="149">
        <v>39</v>
      </c>
      <c r="J45" s="150">
        <v>11</v>
      </c>
      <c r="K45" s="151">
        <f>VLOOKUP(A45,'[1]District Growth'!$A:$J,5,FALSE)</f>
        <v>18</v>
      </c>
      <c r="L45" s="32">
        <f>VLOOKUP(A45,'[2]District Growth'!$A:$K,6,FALSE)</f>
        <v>17</v>
      </c>
      <c r="M45" s="36">
        <f t="shared" si="2"/>
        <v>-1</v>
      </c>
      <c r="N45" s="38">
        <f t="shared" si="3"/>
        <v>-5.555555555555558E-2</v>
      </c>
    </row>
    <row r="46" spans="1:14" s="3" customFormat="1" ht="15" customHeight="1" x14ac:dyDescent="0.25">
      <c r="A46" s="51">
        <v>24507</v>
      </c>
      <c r="B46" s="153" t="s">
        <v>166</v>
      </c>
      <c r="C46" s="68">
        <v>25</v>
      </c>
      <c r="D46" s="149">
        <v>26</v>
      </c>
      <c r="E46" s="149">
        <v>28</v>
      </c>
      <c r="F46" s="152">
        <v>28</v>
      </c>
      <c r="G46" s="149">
        <v>28</v>
      </c>
      <c r="H46" s="149">
        <v>25</v>
      </c>
      <c r="I46" s="149">
        <v>26</v>
      </c>
      <c r="J46" s="150">
        <v>33</v>
      </c>
      <c r="K46" s="151">
        <f>VLOOKUP(A46,'[1]District Growth'!$A:$J,5,FALSE)</f>
        <v>33</v>
      </c>
      <c r="L46" s="32">
        <f>VLOOKUP(A46,'[2]District Growth'!$A:$K,6,FALSE)</f>
        <v>31</v>
      </c>
      <c r="M46" s="36">
        <f t="shared" si="2"/>
        <v>-2</v>
      </c>
      <c r="N46" s="38">
        <f t="shared" si="3"/>
        <v>-6.0606060606060552E-2</v>
      </c>
    </row>
    <row r="47" spans="1:14" s="3" customFormat="1" ht="15" customHeight="1" x14ac:dyDescent="0.25">
      <c r="A47" s="51">
        <v>1392</v>
      </c>
      <c r="B47" s="153" t="s">
        <v>173</v>
      </c>
      <c r="C47" s="68">
        <v>32</v>
      </c>
      <c r="D47" s="149">
        <v>29</v>
      </c>
      <c r="E47" s="149">
        <v>36</v>
      </c>
      <c r="F47" s="152">
        <v>33</v>
      </c>
      <c r="G47" s="149">
        <v>37</v>
      </c>
      <c r="H47" s="149">
        <v>34</v>
      </c>
      <c r="I47" s="149">
        <v>31</v>
      </c>
      <c r="J47" s="150">
        <v>30</v>
      </c>
      <c r="K47" s="151">
        <f>VLOOKUP(A47,'[1]District Growth'!$A:$J,5,FALSE)</f>
        <v>31</v>
      </c>
      <c r="L47" s="32">
        <f>VLOOKUP(A47,'[2]District Growth'!$A:$K,6,FALSE)</f>
        <v>29</v>
      </c>
      <c r="M47" s="36">
        <f t="shared" si="2"/>
        <v>-2</v>
      </c>
      <c r="N47" s="38">
        <f t="shared" si="3"/>
        <v>-6.4516129032258118E-2</v>
      </c>
    </row>
    <row r="48" spans="1:14" s="3" customFormat="1" ht="15" customHeight="1" x14ac:dyDescent="0.25">
      <c r="A48" s="51">
        <v>21611</v>
      </c>
      <c r="B48" s="153" t="s">
        <v>168</v>
      </c>
      <c r="C48" s="68">
        <v>79</v>
      </c>
      <c r="D48" s="149">
        <v>76</v>
      </c>
      <c r="E48" s="149">
        <v>76</v>
      </c>
      <c r="F48" s="152">
        <v>77</v>
      </c>
      <c r="G48" s="149">
        <v>79</v>
      </c>
      <c r="H48" s="149">
        <v>74</v>
      </c>
      <c r="I48" s="149">
        <v>60</v>
      </c>
      <c r="J48" s="150">
        <v>76</v>
      </c>
      <c r="K48" s="151">
        <f>VLOOKUP(A48,'[1]District Growth'!$A:$J,5,FALSE)</f>
        <v>73</v>
      </c>
      <c r="L48" s="32">
        <f>VLOOKUP(A48,'[2]District Growth'!$A:$K,6,FALSE)</f>
        <v>68</v>
      </c>
      <c r="M48" s="36">
        <f t="shared" si="2"/>
        <v>-5</v>
      </c>
      <c r="N48" s="38">
        <f t="shared" si="3"/>
        <v>-6.8493150684931559E-2</v>
      </c>
    </row>
    <row r="49" spans="1:14" s="3" customFormat="1" ht="15" customHeight="1" x14ac:dyDescent="0.25">
      <c r="A49" s="51">
        <v>1388</v>
      </c>
      <c r="B49" s="153" t="s">
        <v>179</v>
      </c>
      <c r="C49" s="68">
        <v>14</v>
      </c>
      <c r="D49" s="149">
        <v>13</v>
      </c>
      <c r="E49" s="149">
        <v>21</v>
      </c>
      <c r="F49" s="152">
        <v>19</v>
      </c>
      <c r="G49" s="149">
        <v>20</v>
      </c>
      <c r="H49" s="149">
        <v>16</v>
      </c>
      <c r="I49" s="149">
        <v>16</v>
      </c>
      <c r="J49" s="150">
        <v>14</v>
      </c>
      <c r="K49" s="151">
        <f>VLOOKUP(A49,'[1]District Growth'!$A:$J,5,FALSE)</f>
        <v>14</v>
      </c>
      <c r="L49" s="32">
        <f>VLOOKUP(A49,'[2]District Growth'!$A:$K,6,FALSE)</f>
        <v>13</v>
      </c>
      <c r="M49" s="36">
        <f t="shared" si="2"/>
        <v>-1</v>
      </c>
      <c r="N49" s="38">
        <f t="shared" si="3"/>
        <v>-7.1428571428571397E-2</v>
      </c>
    </row>
    <row r="50" spans="1:14" s="3" customFormat="1" ht="15" customHeight="1" x14ac:dyDescent="0.25">
      <c r="A50" s="51">
        <v>21826</v>
      </c>
      <c r="B50" s="153" t="s">
        <v>160</v>
      </c>
      <c r="C50" s="68">
        <v>63</v>
      </c>
      <c r="D50" s="149">
        <v>66</v>
      </c>
      <c r="E50" s="149">
        <v>68</v>
      </c>
      <c r="F50" s="152">
        <v>73</v>
      </c>
      <c r="G50" s="149">
        <v>67</v>
      </c>
      <c r="H50" s="149">
        <v>63</v>
      </c>
      <c r="I50" s="149">
        <v>35</v>
      </c>
      <c r="J50" s="150">
        <v>63</v>
      </c>
      <c r="K50" s="151">
        <f>VLOOKUP(A50,'[1]District Growth'!$A:$J,5,FALSE)</f>
        <v>65</v>
      </c>
      <c r="L50" s="32">
        <f>VLOOKUP(A50,'[2]District Growth'!$A:$K,6,FALSE)</f>
        <v>60</v>
      </c>
      <c r="M50" s="36">
        <f t="shared" si="2"/>
        <v>-5</v>
      </c>
      <c r="N50" s="38">
        <f t="shared" si="3"/>
        <v>-7.6923076923076872E-2</v>
      </c>
    </row>
    <row r="51" spans="1:14" s="3" customFormat="1" ht="15" customHeight="1" x14ac:dyDescent="0.25">
      <c r="A51" s="51">
        <v>28547</v>
      </c>
      <c r="B51" s="153" t="s">
        <v>137</v>
      </c>
      <c r="C51" s="68">
        <v>27</v>
      </c>
      <c r="D51" s="149">
        <v>23</v>
      </c>
      <c r="E51" s="149">
        <v>22</v>
      </c>
      <c r="F51" s="152">
        <v>24</v>
      </c>
      <c r="G51" s="149">
        <v>24</v>
      </c>
      <c r="H51" s="149">
        <v>24</v>
      </c>
      <c r="I51" s="149">
        <v>21</v>
      </c>
      <c r="J51" s="150">
        <v>23</v>
      </c>
      <c r="K51" s="151">
        <f>VLOOKUP(A51,'[1]District Growth'!$A:$J,5,FALSE)</f>
        <v>25</v>
      </c>
      <c r="L51" s="32">
        <f>VLOOKUP(A51,'[2]District Growth'!$A:$K,6,FALSE)</f>
        <v>23</v>
      </c>
      <c r="M51" s="36">
        <f t="shared" si="2"/>
        <v>-2</v>
      </c>
      <c r="N51" s="38">
        <f t="shared" si="3"/>
        <v>-7.999999999999996E-2</v>
      </c>
    </row>
    <row r="52" spans="1:14" s="3" customFormat="1" ht="15" customHeight="1" x14ac:dyDescent="0.25">
      <c r="A52" s="51">
        <v>1411</v>
      </c>
      <c r="B52" s="153" t="s">
        <v>143</v>
      </c>
      <c r="C52" s="68">
        <v>48</v>
      </c>
      <c r="D52" s="149">
        <v>47</v>
      </c>
      <c r="E52" s="149">
        <v>47</v>
      </c>
      <c r="F52" s="152">
        <v>49</v>
      </c>
      <c r="G52" s="149">
        <v>50</v>
      </c>
      <c r="H52" s="149">
        <v>49</v>
      </c>
      <c r="I52" s="149">
        <v>47</v>
      </c>
      <c r="J52" s="150">
        <v>45</v>
      </c>
      <c r="K52" s="151">
        <f>VLOOKUP(A52,'[1]District Growth'!$A:$J,5,FALSE)</f>
        <v>36</v>
      </c>
      <c r="L52" s="32">
        <f>VLOOKUP(A52,'[2]District Growth'!$A:$K,6,FALSE)</f>
        <v>33</v>
      </c>
      <c r="M52" s="36">
        <f t="shared" si="2"/>
        <v>-3</v>
      </c>
      <c r="N52" s="38">
        <f t="shared" si="3"/>
        <v>-8.333333333333337E-2</v>
      </c>
    </row>
    <row r="53" spans="1:14" s="3" customFormat="1" ht="15" customHeight="1" x14ac:dyDescent="0.25">
      <c r="A53" s="51">
        <v>88069</v>
      </c>
      <c r="B53" s="153" t="s">
        <v>118</v>
      </c>
      <c r="C53" s="51"/>
      <c r="D53" s="149"/>
      <c r="E53" s="32"/>
      <c r="F53" s="32"/>
      <c r="G53" s="32"/>
      <c r="H53" s="32"/>
      <c r="I53" s="32"/>
      <c r="J53" s="150">
        <v>23</v>
      </c>
      <c r="K53" s="151">
        <f>VLOOKUP(A53,'[1]District Growth'!$A:$J,5,FALSE)</f>
        <v>23</v>
      </c>
      <c r="L53" s="32">
        <f>VLOOKUP(A53,'[2]District Growth'!$A:$K,6,FALSE)</f>
        <v>21</v>
      </c>
      <c r="M53" s="36">
        <f t="shared" si="2"/>
        <v>-2</v>
      </c>
      <c r="N53" s="38">
        <f t="shared" si="3"/>
        <v>-8.6956521739130488E-2</v>
      </c>
    </row>
    <row r="54" spans="1:14" s="3" customFormat="1" ht="15" customHeight="1" x14ac:dyDescent="0.25">
      <c r="A54" s="51">
        <v>1399</v>
      </c>
      <c r="B54" s="153" t="s">
        <v>174</v>
      </c>
      <c r="C54" s="68">
        <v>50</v>
      </c>
      <c r="D54" s="149">
        <v>47</v>
      </c>
      <c r="E54" s="149">
        <v>46</v>
      </c>
      <c r="F54" s="152">
        <v>47</v>
      </c>
      <c r="G54" s="149">
        <v>46</v>
      </c>
      <c r="H54" s="149">
        <v>44</v>
      </c>
      <c r="I54" s="149">
        <v>21</v>
      </c>
      <c r="J54" s="150">
        <v>44</v>
      </c>
      <c r="K54" s="151">
        <f>VLOOKUP(A54,'[1]District Growth'!$A:$J,5,FALSE)</f>
        <v>41</v>
      </c>
      <c r="L54" s="32">
        <f>VLOOKUP(A54,'[2]District Growth'!$A:$K,6,FALSE)</f>
        <v>37</v>
      </c>
      <c r="M54" s="36">
        <f t="shared" si="2"/>
        <v>-4</v>
      </c>
      <c r="N54" s="38">
        <f t="shared" si="3"/>
        <v>-9.7560975609756073E-2</v>
      </c>
    </row>
    <row r="55" spans="1:14" s="3" customFormat="1" ht="15" customHeight="1" x14ac:dyDescent="0.25">
      <c r="A55" s="51">
        <v>22583</v>
      </c>
      <c r="B55" s="153" t="s">
        <v>171</v>
      </c>
      <c r="C55" s="68">
        <v>20</v>
      </c>
      <c r="D55" s="149">
        <v>23</v>
      </c>
      <c r="E55" s="149">
        <v>20</v>
      </c>
      <c r="F55" s="152">
        <v>22</v>
      </c>
      <c r="G55" s="149">
        <v>20</v>
      </c>
      <c r="H55" s="149">
        <v>18</v>
      </c>
      <c r="I55" s="149">
        <v>29</v>
      </c>
      <c r="J55" s="150">
        <v>17</v>
      </c>
      <c r="K55" s="151">
        <f>VLOOKUP(A55,'[1]District Growth'!$A:$J,5,FALSE)</f>
        <v>20</v>
      </c>
      <c r="L55" s="32">
        <f>VLOOKUP(A55,'[2]District Growth'!$A:$K,6,FALSE)</f>
        <v>18</v>
      </c>
      <c r="M55" s="36">
        <f t="shared" si="2"/>
        <v>-2</v>
      </c>
      <c r="N55" s="38">
        <f t="shared" si="3"/>
        <v>-9.9999999999999978E-2</v>
      </c>
    </row>
    <row r="56" spans="1:14" s="3" customFormat="1" ht="15" customHeight="1" x14ac:dyDescent="0.25">
      <c r="A56" s="51">
        <v>1396</v>
      </c>
      <c r="B56" s="153" t="s">
        <v>132</v>
      </c>
      <c r="C56" s="68">
        <v>60</v>
      </c>
      <c r="D56" s="149">
        <v>52</v>
      </c>
      <c r="E56" s="149">
        <v>50</v>
      </c>
      <c r="F56" s="152">
        <v>50</v>
      </c>
      <c r="G56" s="149">
        <v>45</v>
      </c>
      <c r="H56" s="149">
        <v>45</v>
      </c>
      <c r="I56" s="149">
        <v>9</v>
      </c>
      <c r="J56" s="150">
        <v>40</v>
      </c>
      <c r="K56" s="151">
        <f>VLOOKUP(A56,'[1]District Growth'!$A:$J,5,FALSE)</f>
        <v>38</v>
      </c>
      <c r="L56" s="32">
        <f>VLOOKUP(A56,'[2]District Growth'!$A:$K,6,FALSE)</f>
        <v>34</v>
      </c>
      <c r="M56" s="36">
        <f t="shared" si="2"/>
        <v>-4</v>
      </c>
      <c r="N56" s="38">
        <f t="shared" si="3"/>
        <v>-0.10526315789473684</v>
      </c>
    </row>
    <row r="57" spans="1:14" s="3" customFormat="1" ht="15" customHeight="1" x14ac:dyDescent="0.25">
      <c r="A57" s="51">
        <v>67182</v>
      </c>
      <c r="B57" s="153" t="s">
        <v>157</v>
      </c>
      <c r="C57" s="68">
        <v>12</v>
      </c>
      <c r="D57" s="149">
        <v>11</v>
      </c>
      <c r="E57" s="149">
        <v>10</v>
      </c>
      <c r="F57" s="152">
        <v>7</v>
      </c>
      <c r="G57" s="149">
        <v>9</v>
      </c>
      <c r="H57" s="149">
        <v>11</v>
      </c>
      <c r="I57" s="149">
        <v>12</v>
      </c>
      <c r="J57" s="150">
        <v>11</v>
      </c>
      <c r="K57" s="151">
        <f>VLOOKUP(A57,'[1]District Growth'!$A:$J,5,FALSE)</f>
        <v>9</v>
      </c>
      <c r="L57" s="32">
        <f>VLOOKUP(A57,'[2]District Growth'!$A:$K,6,FALSE)</f>
        <v>8</v>
      </c>
      <c r="M57" s="36">
        <f t="shared" si="2"/>
        <v>-1</v>
      </c>
      <c r="N57" s="38">
        <f t="shared" si="3"/>
        <v>-0.11111111111111116</v>
      </c>
    </row>
    <row r="58" spans="1:14" s="3" customFormat="1" ht="15" customHeight="1" x14ac:dyDescent="0.25">
      <c r="A58" s="51">
        <v>1419</v>
      </c>
      <c r="B58" s="153" t="s">
        <v>64</v>
      </c>
      <c r="C58" s="68">
        <v>68</v>
      </c>
      <c r="D58" s="149">
        <v>61</v>
      </c>
      <c r="E58" s="149">
        <v>57</v>
      </c>
      <c r="F58" s="152">
        <v>55</v>
      </c>
      <c r="G58" s="149">
        <v>47</v>
      </c>
      <c r="H58" s="149">
        <v>41</v>
      </c>
      <c r="I58" s="149">
        <v>56</v>
      </c>
      <c r="J58" s="150">
        <v>37</v>
      </c>
      <c r="K58" s="151">
        <f>VLOOKUP(A58,'[1]District Growth'!$A:$J,5,FALSE)</f>
        <v>31</v>
      </c>
      <c r="L58" s="32">
        <f>VLOOKUP(A58,'[2]District Growth'!$A:$K,6,FALSE)</f>
        <v>27</v>
      </c>
      <c r="M58" s="36">
        <f t="shared" si="2"/>
        <v>-4</v>
      </c>
      <c r="N58" s="38">
        <f t="shared" si="3"/>
        <v>-0.12903225806451613</v>
      </c>
    </row>
    <row r="59" spans="1:14" s="3" customFormat="1" ht="15" customHeight="1" x14ac:dyDescent="0.25">
      <c r="A59" s="51">
        <v>84414</v>
      </c>
      <c r="B59" s="153" t="s">
        <v>175</v>
      </c>
      <c r="C59" s="51">
        <v>0</v>
      </c>
      <c r="D59" s="149">
        <v>27</v>
      </c>
      <c r="E59" s="149">
        <v>28</v>
      </c>
      <c r="F59" s="152">
        <v>32</v>
      </c>
      <c r="G59" s="149">
        <v>34</v>
      </c>
      <c r="H59" s="149">
        <v>31</v>
      </c>
      <c r="I59" s="149">
        <v>19</v>
      </c>
      <c r="J59" s="150">
        <v>23</v>
      </c>
      <c r="K59" s="151">
        <f>VLOOKUP(A59,'[1]District Growth'!$A:$J,5,FALSE)</f>
        <v>23</v>
      </c>
      <c r="L59" s="32">
        <f>VLOOKUP(A59,'[2]District Growth'!$A:$K,6,FALSE)</f>
        <v>20</v>
      </c>
      <c r="M59" s="36">
        <f t="shared" si="2"/>
        <v>-3</v>
      </c>
      <c r="N59" s="38">
        <f t="shared" si="3"/>
        <v>-0.13043478260869568</v>
      </c>
    </row>
    <row r="60" spans="1:14" s="3" customFormat="1" ht="15" customHeight="1" x14ac:dyDescent="0.25">
      <c r="A60" s="51">
        <v>1423</v>
      </c>
      <c r="B60" s="153" t="s">
        <v>149</v>
      </c>
      <c r="C60" s="68">
        <v>19</v>
      </c>
      <c r="D60" s="149">
        <v>20</v>
      </c>
      <c r="E60" s="149">
        <v>22</v>
      </c>
      <c r="F60" s="152">
        <v>25</v>
      </c>
      <c r="G60" s="149">
        <v>22</v>
      </c>
      <c r="H60" s="149">
        <v>20</v>
      </c>
      <c r="I60" s="149">
        <v>35</v>
      </c>
      <c r="J60" s="150">
        <v>12</v>
      </c>
      <c r="K60" s="151">
        <f>VLOOKUP(A60,'[1]District Growth'!$A:$J,5,FALSE)</f>
        <v>15</v>
      </c>
      <c r="L60" s="32">
        <f>VLOOKUP(A60,'[2]District Growth'!$A:$K,6,FALSE)</f>
        <v>13</v>
      </c>
      <c r="M60" s="36">
        <f t="shared" si="2"/>
        <v>-2</v>
      </c>
      <c r="N60" s="38">
        <f t="shared" si="3"/>
        <v>-0.1333333333333333</v>
      </c>
    </row>
    <row r="61" spans="1:14" s="3" customFormat="1" ht="15" customHeight="1" x14ac:dyDescent="0.25">
      <c r="A61" s="51">
        <v>27971</v>
      </c>
      <c r="B61" s="153" t="s">
        <v>170</v>
      </c>
      <c r="C61" s="68">
        <v>37</v>
      </c>
      <c r="D61" s="149">
        <v>38</v>
      </c>
      <c r="E61" s="149">
        <v>31</v>
      </c>
      <c r="F61" s="152">
        <v>37</v>
      </c>
      <c r="G61" s="149">
        <v>34</v>
      </c>
      <c r="H61" s="149">
        <v>34</v>
      </c>
      <c r="I61" s="149">
        <v>21</v>
      </c>
      <c r="J61" s="150">
        <v>22</v>
      </c>
      <c r="K61" s="151">
        <f>VLOOKUP(A61,'[1]District Growth'!$A:$J,5,FALSE)</f>
        <v>22</v>
      </c>
      <c r="L61" s="32">
        <f>VLOOKUP(A61,'[2]District Growth'!$A:$K,6,FALSE)</f>
        <v>19</v>
      </c>
      <c r="M61" s="36">
        <f t="shared" si="2"/>
        <v>-3</v>
      </c>
      <c r="N61" s="38">
        <f t="shared" si="3"/>
        <v>-0.13636363636363635</v>
      </c>
    </row>
    <row r="62" spans="1:14" s="3" customFormat="1" ht="15" customHeight="1" x14ac:dyDescent="0.25">
      <c r="A62" s="51">
        <v>31534</v>
      </c>
      <c r="B62" s="153" t="s">
        <v>176</v>
      </c>
      <c r="C62" s="68">
        <v>30</v>
      </c>
      <c r="D62" s="149">
        <v>33</v>
      </c>
      <c r="E62" s="149">
        <v>30</v>
      </c>
      <c r="F62" s="152">
        <v>30</v>
      </c>
      <c r="G62" s="149">
        <v>32</v>
      </c>
      <c r="H62" s="149">
        <v>27</v>
      </c>
      <c r="I62" s="149">
        <v>13</v>
      </c>
      <c r="J62" s="150">
        <v>24</v>
      </c>
      <c r="K62" s="151">
        <f>VLOOKUP(A62,'[1]District Growth'!$A:$J,5,FALSE)</f>
        <v>22</v>
      </c>
      <c r="L62" s="32">
        <f>VLOOKUP(A62,'[2]District Growth'!$A:$K,6,FALSE)</f>
        <v>19</v>
      </c>
      <c r="M62" s="36">
        <f t="shared" si="2"/>
        <v>-3</v>
      </c>
      <c r="N62" s="38">
        <f t="shared" si="3"/>
        <v>-0.13636363636363635</v>
      </c>
    </row>
    <row r="63" spans="1:14" s="3" customFormat="1" ht="15" customHeight="1" x14ac:dyDescent="0.25">
      <c r="A63" s="51">
        <v>1427</v>
      </c>
      <c r="B63" s="153" t="s">
        <v>70</v>
      </c>
      <c r="C63" s="68">
        <v>24</v>
      </c>
      <c r="D63" s="149">
        <v>23</v>
      </c>
      <c r="E63" s="149">
        <v>24</v>
      </c>
      <c r="F63" s="152">
        <v>30</v>
      </c>
      <c r="G63" s="149">
        <v>31</v>
      </c>
      <c r="H63" s="149">
        <v>33</v>
      </c>
      <c r="I63" s="149">
        <v>89</v>
      </c>
      <c r="J63" s="150">
        <v>31</v>
      </c>
      <c r="K63" s="151">
        <f>VLOOKUP(A63,'[1]District Growth'!$A:$J,5,FALSE)</f>
        <v>29</v>
      </c>
      <c r="L63" s="32">
        <f>VLOOKUP(A63,'[2]District Growth'!$A:$K,6,FALSE)</f>
        <v>25</v>
      </c>
      <c r="M63" s="36">
        <f t="shared" si="2"/>
        <v>-4</v>
      </c>
      <c r="N63" s="38">
        <f t="shared" si="3"/>
        <v>-0.13793103448275867</v>
      </c>
    </row>
    <row r="64" spans="1:14" s="3" customFormat="1" ht="15" customHeight="1" x14ac:dyDescent="0.25">
      <c r="A64" s="51">
        <v>1407</v>
      </c>
      <c r="B64" s="153" t="s">
        <v>177</v>
      </c>
      <c r="C64" s="68">
        <v>25</v>
      </c>
      <c r="D64" s="149">
        <v>25</v>
      </c>
      <c r="E64" s="149">
        <v>26</v>
      </c>
      <c r="F64" s="152">
        <v>27</v>
      </c>
      <c r="G64" s="149">
        <v>26</v>
      </c>
      <c r="H64" s="149">
        <v>26</v>
      </c>
      <c r="I64" s="149">
        <v>66</v>
      </c>
      <c r="J64" s="150">
        <v>23</v>
      </c>
      <c r="K64" s="151">
        <f>VLOOKUP(A64,'[1]District Growth'!$A:$J,5,FALSE)</f>
        <v>24</v>
      </c>
      <c r="L64" s="32">
        <f>VLOOKUP(A64,'[2]District Growth'!$A:$K,6,FALSE)</f>
        <v>20</v>
      </c>
      <c r="M64" s="36">
        <f t="shared" si="2"/>
        <v>-4</v>
      </c>
      <c r="N64" s="38">
        <f t="shared" si="3"/>
        <v>-0.16666666666666663</v>
      </c>
    </row>
    <row r="65" spans="1:14" s="3" customFormat="1" ht="15" customHeight="1" x14ac:dyDescent="0.25">
      <c r="A65" s="51">
        <v>1402</v>
      </c>
      <c r="B65" s="153" t="s">
        <v>141</v>
      </c>
      <c r="C65" s="68">
        <v>34</v>
      </c>
      <c r="D65" s="149">
        <v>36</v>
      </c>
      <c r="E65" s="149">
        <v>29</v>
      </c>
      <c r="F65" s="152">
        <v>25</v>
      </c>
      <c r="G65" s="149">
        <v>28</v>
      </c>
      <c r="H65" s="149">
        <v>26</v>
      </c>
      <c r="I65" s="149">
        <v>39</v>
      </c>
      <c r="J65" s="150">
        <v>22</v>
      </c>
      <c r="K65" s="151">
        <f>VLOOKUP(A65,'[1]District Growth'!$A:$J,5,FALSE)</f>
        <v>22</v>
      </c>
      <c r="L65" s="32">
        <f>VLOOKUP(A65,'[2]District Growth'!$A:$K,6,FALSE)</f>
        <v>18</v>
      </c>
      <c r="M65" s="36">
        <f t="shared" si="2"/>
        <v>-4</v>
      </c>
      <c r="N65" s="38">
        <f t="shared" si="3"/>
        <v>-0.18181818181818177</v>
      </c>
    </row>
    <row r="66" spans="1:14" s="3" customFormat="1" ht="15" customHeight="1" x14ac:dyDescent="0.25">
      <c r="A66" s="51">
        <v>1425</v>
      </c>
      <c r="B66" s="153" t="s">
        <v>150</v>
      </c>
      <c r="C66" s="68">
        <v>25</v>
      </c>
      <c r="D66" s="149">
        <v>24</v>
      </c>
      <c r="E66" s="149">
        <v>27</v>
      </c>
      <c r="F66" s="152">
        <v>29</v>
      </c>
      <c r="G66" s="149">
        <v>33</v>
      </c>
      <c r="H66" s="149">
        <v>39</v>
      </c>
      <c r="I66" s="149">
        <v>62</v>
      </c>
      <c r="J66" s="150">
        <v>21</v>
      </c>
      <c r="K66" s="151">
        <f>VLOOKUP(A66,'[1]District Growth'!$A:$J,5,FALSE)</f>
        <v>22</v>
      </c>
      <c r="L66" s="32">
        <f>VLOOKUP(A66,'[2]District Growth'!$A:$K,6,FALSE)</f>
        <v>17</v>
      </c>
      <c r="M66" s="36">
        <f t="shared" si="2"/>
        <v>-5</v>
      </c>
      <c r="N66" s="38">
        <f t="shared" si="3"/>
        <v>-0.22727272727272729</v>
      </c>
    </row>
    <row r="67" spans="1:14" s="3" customFormat="1" ht="15" customHeight="1" x14ac:dyDescent="0.25">
      <c r="A67" s="51">
        <v>1393</v>
      </c>
      <c r="B67" s="153" t="s">
        <v>178</v>
      </c>
      <c r="C67" s="68">
        <v>31</v>
      </c>
      <c r="D67" s="149">
        <v>28</v>
      </c>
      <c r="E67" s="149">
        <v>34</v>
      </c>
      <c r="F67" s="152">
        <v>27</v>
      </c>
      <c r="G67" s="149">
        <v>27</v>
      </c>
      <c r="H67" s="149">
        <v>28</v>
      </c>
      <c r="I67" s="149">
        <v>99</v>
      </c>
      <c r="J67" s="150">
        <v>37</v>
      </c>
      <c r="K67" s="151">
        <f>VLOOKUP(A67,'[1]District Growth'!$A:$J,5,FALSE)</f>
        <v>38</v>
      </c>
      <c r="L67" s="32">
        <f>VLOOKUP(A67,'[2]District Growth'!$A:$K,6,FALSE)</f>
        <v>29</v>
      </c>
      <c r="M67" s="36">
        <f t="shared" ref="M67:M98" si="4">L67-K67</f>
        <v>-9</v>
      </c>
      <c r="N67" s="38">
        <f t="shared" si="3"/>
        <v>-0.23684210526315785</v>
      </c>
    </row>
    <row r="68" spans="1:14" s="3" customFormat="1" ht="15" customHeight="1" x14ac:dyDescent="0.25">
      <c r="A68" s="51">
        <v>30746</v>
      </c>
      <c r="B68" s="153" t="s">
        <v>155</v>
      </c>
      <c r="C68" s="68">
        <v>28</v>
      </c>
      <c r="D68" s="149">
        <v>27</v>
      </c>
      <c r="E68" s="149">
        <v>25</v>
      </c>
      <c r="F68" s="152">
        <v>23</v>
      </c>
      <c r="G68" s="149">
        <v>20</v>
      </c>
      <c r="H68" s="149">
        <v>15</v>
      </c>
      <c r="I68" s="149">
        <v>28</v>
      </c>
      <c r="J68" s="150">
        <v>16</v>
      </c>
      <c r="K68" s="151">
        <f>VLOOKUP(A68,'[1]District Growth'!$A:$J,5,FALSE)</f>
        <v>7</v>
      </c>
      <c r="L68" s="32">
        <f>VLOOKUP(A68,'[2]District Growth'!$A:$K,6,FALSE)</f>
        <v>0</v>
      </c>
      <c r="M68" s="36">
        <f t="shared" si="4"/>
        <v>-7</v>
      </c>
      <c r="N68" s="38">
        <f t="shared" si="3"/>
        <v>-1</v>
      </c>
    </row>
    <row r="69" spans="1:14" s="3" customFormat="1" ht="15" customHeight="1" x14ac:dyDescent="0.25">
      <c r="B69" s="154"/>
      <c r="C69" s="152"/>
      <c r="D69" s="149"/>
      <c r="E69" s="32"/>
      <c r="F69" s="32"/>
      <c r="G69" s="32"/>
      <c r="H69" s="32"/>
      <c r="I69" s="32"/>
      <c r="J69" s="149"/>
      <c r="K69" s="149"/>
      <c r="L69" s="149"/>
      <c r="M69" s="36"/>
      <c r="N69" s="38"/>
    </row>
    <row r="70" spans="1:14" s="3" customFormat="1" ht="15" customHeight="1" x14ac:dyDescent="0.25">
      <c r="B70" s="155" t="s">
        <v>85</v>
      </c>
      <c r="C70" s="32">
        <f t="shared" ref="C70:L70" si="5">SUM(C3:C68)</f>
        <v>2986</v>
      </c>
      <c r="D70" s="43">
        <f t="shared" si="5"/>
        <v>3058</v>
      </c>
      <c r="E70" s="156">
        <f t="shared" si="5"/>
        <v>3027</v>
      </c>
      <c r="F70" s="156">
        <f t="shared" si="5"/>
        <v>3023</v>
      </c>
      <c r="G70" s="43">
        <f t="shared" si="5"/>
        <v>3045</v>
      </c>
      <c r="H70" s="156">
        <f t="shared" si="5"/>
        <v>3008</v>
      </c>
      <c r="I70" s="156">
        <f t="shared" si="5"/>
        <v>2851</v>
      </c>
      <c r="J70" s="156">
        <f t="shared" si="5"/>
        <v>2837</v>
      </c>
      <c r="K70" s="156">
        <f t="shared" si="5"/>
        <v>2719</v>
      </c>
      <c r="L70" s="156">
        <f t="shared" si="5"/>
        <v>2666</v>
      </c>
      <c r="M70" s="36">
        <f t="shared" ref="M70" si="6">L70-K70</f>
        <v>-53</v>
      </c>
      <c r="N70" s="38">
        <f t="shared" ref="N70" si="7">(L70/K70)-1</f>
        <v>-1.9492460463405692E-2</v>
      </c>
    </row>
    <row r="71" spans="1:14" s="3" customFormat="1" x14ac:dyDescent="0.25">
      <c r="C71" s="32"/>
      <c r="D71" s="32">
        <f>D70-C70</f>
        <v>72</v>
      </c>
      <c r="E71" s="32">
        <f>E70-D70</f>
        <v>-31</v>
      </c>
      <c r="F71" s="32">
        <f t="shared" ref="F71:L71" si="8">F70-E70</f>
        <v>-4</v>
      </c>
      <c r="G71" s="32">
        <f t="shared" si="8"/>
        <v>22</v>
      </c>
      <c r="H71" s="32">
        <f t="shared" si="8"/>
        <v>-37</v>
      </c>
      <c r="I71" s="32">
        <f t="shared" si="8"/>
        <v>-157</v>
      </c>
      <c r="J71" s="32">
        <f t="shared" si="8"/>
        <v>-14</v>
      </c>
      <c r="K71" s="32">
        <f t="shared" si="8"/>
        <v>-118</v>
      </c>
      <c r="L71" s="32">
        <f t="shared" si="8"/>
        <v>-53</v>
      </c>
      <c r="M71" s="36"/>
      <c r="N71" s="36"/>
    </row>
    <row r="72" spans="1:14" s="3" customFormat="1" x14ac:dyDescent="0.25">
      <c r="B72" s="157" t="s">
        <v>15</v>
      </c>
      <c r="C72" s="99"/>
      <c r="D72" s="99"/>
      <c r="E72" s="99"/>
      <c r="F72" s="36"/>
      <c r="G72" s="36"/>
      <c r="H72" s="36"/>
      <c r="I72" s="36"/>
      <c r="J72" s="36"/>
      <c r="K72" s="36"/>
      <c r="L72" s="36"/>
      <c r="M72" s="36"/>
      <c r="N72" s="36"/>
    </row>
    <row r="73" spans="1:14" s="3" customFormat="1" x14ac:dyDescent="0.25">
      <c r="B73" s="158" t="s">
        <v>16</v>
      </c>
      <c r="C73" s="99"/>
      <c r="D73" s="99"/>
      <c r="E73" s="99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3" customFormat="1" x14ac:dyDescent="0.25">
      <c r="B74" s="159" t="s">
        <v>17</v>
      </c>
      <c r="C74" s="99"/>
      <c r="D74" s="99"/>
      <c r="E74" s="99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3" customFormat="1" x14ac:dyDescent="0.25">
      <c r="B75" s="160" t="s">
        <v>18</v>
      </c>
      <c r="C75" s="99"/>
      <c r="D75" s="99"/>
      <c r="E75" s="99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" customFormat="1" x14ac:dyDescent="0.25">
      <c r="B76" s="161" t="s">
        <v>19</v>
      </c>
      <c r="C76" s="162"/>
      <c r="D76" s="162"/>
      <c r="E76" s="162"/>
      <c r="M76" s="36"/>
    </row>
    <row r="77" spans="1:14" s="3" customFormat="1" x14ac:dyDescent="0.25">
      <c r="B77" s="163" t="s">
        <v>20</v>
      </c>
      <c r="C77" s="162"/>
      <c r="D77" s="162"/>
      <c r="E77" s="162"/>
      <c r="M77" s="36"/>
    </row>
    <row r="78" spans="1:14" s="3" customFormat="1" x14ac:dyDescent="0.25">
      <c r="M78" s="36"/>
    </row>
    <row r="79" spans="1:14" s="164" customFormat="1" ht="12.75" x14ac:dyDescent="0.2">
      <c r="M79" s="165"/>
    </row>
    <row r="80" spans="1:14" s="164" customFormat="1" ht="12.75" x14ac:dyDescent="0.2">
      <c r="M80" s="165"/>
    </row>
    <row r="81" spans="2:18" s="2" customFormat="1" x14ac:dyDescent="0.25">
      <c r="B81" s="2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2:18" s="2" customFormat="1" x14ac:dyDescent="0.25"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2:18" s="2" customFormat="1" x14ac:dyDescent="0.25"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2:18" s="2" customFormat="1" x14ac:dyDescent="0.25"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2:18" s="2" customFormat="1" x14ac:dyDescent="0.25">
      <c r="B85" s="2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2:18" s="2" customFormat="1" x14ac:dyDescent="0.25"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2:18" s="2" customFormat="1" x14ac:dyDescent="0.25">
      <c r="B87" s="2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2:18" s="2" customFormat="1" x14ac:dyDescent="0.25"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2:18" s="2" customFormat="1" x14ac:dyDescent="0.25">
      <c r="B89" s="2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2:18" s="2" customFormat="1" x14ac:dyDescent="0.25">
      <c r="B90" s="2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2:18" s="2" customFormat="1" x14ac:dyDescent="0.25"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2:18" s="2" customFormat="1" x14ac:dyDescent="0.25">
      <c r="B92" s="2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2:18" s="2" customFormat="1" x14ac:dyDescent="0.25"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2:18" s="2" customFormat="1" x14ac:dyDescent="0.25">
      <c r="B94" s="2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2:18" s="2" customFormat="1" x14ac:dyDescent="0.25">
      <c r="B95" s="2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2:18" s="2" customFormat="1" x14ac:dyDescent="0.25"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2:18" s="2" customFormat="1" x14ac:dyDescent="0.25"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2:18" s="2" customFormat="1" x14ac:dyDescent="0.25">
      <c r="B98" s="2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2:18" s="2" customFormat="1" x14ac:dyDescent="0.25"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2:18" s="2" customFormat="1" x14ac:dyDescent="0.25">
      <c r="B100" s="2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2:18" s="2" customFormat="1" x14ac:dyDescent="0.25">
      <c r="B101" s="2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2:18" s="2" customFormat="1" x14ac:dyDescent="0.25">
      <c r="B102" s="2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2:18" s="2" customFormat="1" x14ac:dyDescent="0.25">
      <c r="B103" s="2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2:18" s="2" customFormat="1" x14ac:dyDescent="0.25">
      <c r="B104" s="2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2:18" s="2" customFormat="1" x14ac:dyDescent="0.25">
      <c r="B105" s="2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2:18" s="2" customFormat="1" x14ac:dyDescent="0.25">
      <c r="B106" s="2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2:18" s="2" customFormat="1" x14ac:dyDescent="0.25">
      <c r="B107" s="2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2:18" s="2" customFormat="1" x14ac:dyDescent="0.25">
      <c r="B108" s="2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2:18" s="2" customFormat="1" x14ac:dyDescent="0.25">
      <c r="B109" s="2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2:18" s="2" customFormat="1" x14ac:dyDescent="0.25">
      <c r="B110" s="2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2:18" s="2" customFormat="1" x14ac:dyDescent="0.25">
      <c r="B111" s="2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2:18" s="2" customFormat="1" x14ac:dyDescent="0.25">
      <c r="B112" s="2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2:18" s="2" customFormat="1" x14ac:dyDescent="0.25">
      <c r="B113" s="2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2:18" s="2" customFormat="1" x14ac:dyDescent="0.25">
      <c r="B114" s="2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2:18" s="2" customFormat="1" x14ac:dyDescent="0.25">
      <c r="B115" s="2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2:18" x14ac:dyDescent="0.3">
      <c r="B116" s="26"/>
    </row>
    <row r="117" spans="2:18" x14ac:dyDescent="0.3">
      <c r="B117" s="26"/>
    </row>
    <row r="118" spans="2:18" x14ac:dyDescent="0.3">
      <c r="B118" s="26"/>
    </row>
    <row r="119" spans="2:18" x14ac:dyDescent="0.3">
      <c r="B119" s="26"/>
    </row>
    <row r="120" spans="2:18" x14ac:dyDescent="0.3">
      <c r="B120" s="26"/>
    </row>
    <row r="121" spans="2:18" x14ac:dyDescent="0.3">
      <c r="B121" s="26"/>
    </row>
    <row r="122" spans="2:18" x14ac:dyDescent="0.3">
      <c r="B122" s="26"/>
    </row>
    <row r="123" spans="2:18" x14ac:dyDescent="0.3">
      <c r="B123" s="26"/>
    </row>
    <row r="124" spans="2:18" x14ac:dyDescent="0.3">
      <c r="B124" s="26"/>
    </row>
    <row r="125" spans="2:18" x14ac:dyDescent="0.3">
      <c r="B125" s="26"/>
    </row>
    <row r="126" spans="2:18" x14ac:dyDescent="0.3">
      <c r="B126" s="26"/>
    </row>
    <row r="127" spans="2:18" x14ac:dyDescent="0.3">
      <c r="B127" s="26"/>
    </row>
    <row r="128" spans="2:18" x14ac:dyDescent="0.3">
      <c r="B128" s="26"/>
    </row>
    <row r="129" spans="2:2" x14ac:dyDescent="0.3">
      <c r="B129" s="26"/>
    </row>
    <row r="130" spans="2:2" x14ac:dyDescent="0.3">
      <c r="B130" s="26"/>
    </row>
    <row r="131" spans="2:2" x14ac:dyDescent="0.3">
      <c r="B131" s="26"/>
    </row>
    <row r="132" spans="2:2" x14ac:dyDescent="0.3">
      <c r="B132" s="26"/>
    </row>
  </sheetData>
  <sortState xmlns:xlrd2="http://schemas.microsoft.com/office/spreadsheetml/2017/richdata2" ref="A3:N68">
    <sortCondition descending="1" ref="N3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59999389629810485"/>
  </sheetPr>
  <dimension ref="A1:O90"/>
  <sheetViews>
    <sheetView workbookViewId="0"/>
  </sheetViews>
  <sheetFormatPr defaultRowHeight="15" x14ac:dyDescent="0.3"/>
  <cols>
    <col min="1" max="1" width="8.5" style="44"/>
    <col min="2" max="2" width="35.375" customWidth="1"/>
    <col min="3" max="11" width="8.5" customWidth="1"/>
    <col min="12" max="12" width="10.5" customWidth="1"/>
    <col min="13" max="14" width="8.5" customWidth="1"/>
    <col min="15" max="15" width="8.5" style="44" customWidth="1"/>
    <col min="16" max="16" width="9.875" customWidth="1"/>
  </cols>
  <sheetData>
    <row r="1" spans="1:14" s="3" customFormat="1" x14ac:dyDescent="0.25">
      <c r="B1" s="55" t="s">
        <v>1190</v>
      </c>
      <c r="M1" s="36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3" customFormat="1" ht="14.1" customHeight="1" x14ac:dyDescent="0.25">
      <c r="A3" s="250">
        <v>85086</v>
      </c>
      <c r="B3" s="251" t="s">
        <v>1199</v>
      </c>
      <c r="C3" s="252"/>
      <c r="D3" s="252"/>
      <c r="E3" s="252">
        <v>33</v>
      </c>
      <c r="F3" s="252">
        <v>35</v>
      </c>
      <c r="G3" s="252">
        <v>30</v>
      </c>
      <c r="H3" s="252">
        <v>25</v>
      </c>
      <c r="I3" s="252">
        <v>20</v>
      </c>
      <c r="J3" s="150">
        <v>18</v>
      </c>
      <c r="K3" s="92">
        <f>VLOOKUP(A3,'[1]District Growth'!$A:$J,5,FALSE)</f>
        <v>20</v>
      </c>
      <c r="L3" s="32">
        <f>VLOOKUP(A3,'[2]District Growth'!$A:$K,6,FALSE)</f>
        <v>28</v>
      </c>
      <c r="M3" s="36">
        <f t="shared" ref="M3:M34" si="0">L3-K3</f>
        <v>8</v>
      </c>
      <c r="N3" s="38">
        <f t="shared" ref="N3:N34" si="1">(L3/K3)-1</f>
        <v>0.39999999999999991</v>
      </c>
    </row>
    <row r="4" spans="1:14" s="3" customFormat="1" ht="14.1" customHeight="1" x14ac:dyDescent="0.25">
      <c r="A4" s="250">
        <v>62833</v>
      </c>
      <c r="B4" s="251" t="s">
        <v>1231</v>
      </c>
      <c r="C4" s="252">
        <v>19</v>
      </c>
      <c r="D4" s="252">
        <v>23</v>
      </c>
      <c r="E4" s="252">
        <v>23</v>
      </c>
      <c r="F4" s="252">
        <v>23</v>
      </c>
      <c r="G4" s="252">
        <v>23</v>
      </c>
      <c r="H4" s="252">
        <v>23</v>
      </c>
      <c r="I4" s="252">
        <v>20</v>
      </c>
      <c r="J4" s="150">
        <v>19</v>
      </c>
      <c r="K4" s="92">
        <f>VLOOKUP(A4,'[1]District Growth'!$A:$J,5,FALSE)</f>
        <v>17</v>
      </c>
      <c r="L4" s="32">
        <f>VLOOKUP(A4,'[2]District Growth'!$A:$K,6,FALSE)</f>
        <v>21</v>
      </c>
      <c r="M4" s="36">
        <f t="shared" si="0"/>
        <v>4</v>
      </c>
      <c r="N4" s="38">
        <f t="shared" si="1"/>
        <v>0.23529411764705888</v>
      </c>
    </row>
    <row r="5" spans="1:14" s="3" customFormat="1" ht="14.1" customHeight="1" x14ac:dyDescent="0.25">
      <c r="A5" s="250">
        <v>2702</v>
      </c>
      <c r="B5" s="251" t="s">
        <v>1192</v>
      </c>
      <c r="C5" s="252">
        <v>27</v>
      </c>
      <c r="D5" s="252">
        <v>29</v>
      </c>
      <c r="E5" s="252">
        <v>31</v>
      </c>
      <c r="F5" s="252">
        <v>32</v>
      </c>
      <c r="G5" s="252">
        <v>37</v>
      </c>
      <c r="H5" s="252">
        <v>35</v>
      </c>
      <c r="I5" s="252">
        <v>39</v>
      </c>
      <c r="J5" s="150">
        <v>34</v>
      </c>
      <c r="K5" s="92">
        <f>VLOOKUP(A5,'[1]District Growth'!$A:$J,5,FALSE)</f>
        <v>33</v>
      </c>
      <c r="L5" s="32">
        <f>VLOOKUP(A5,'[2]District Growth'!$A:$K,6,FALSE)</f>
        <v>39</v>
      </c>
      <c r="M5" s="36">
        <f t="shared" si="0"/>
        <v>6</v>
      </c>
      <c r="N5" s="38">
        <f t="shared" si="1"/>
        <v>0.18181818181818188</v>
      </c>
    </row>
    <row r="6" spans="1:14" s="3" customFormat="1" ht="14.1" customHeight="1" x14ac:dyDescent="0.25">
      <c r="A6" s="250">
        <v>2709</v>
      </c>
      <c r="B6" s="251" t="s">
        <v>1191</v>
      </c>
      <c r="C6" s="252">
        <v>39</v>
      </c>
      <c r="D6" s="252">
        <v>39</v>
      </c>
      <c r="E6" s="252">
        <v>39</v>
      </c>
      <c r="F6" s="252">
        <v>39</v>
      </c>
      <c r="G6" s="252">
        <v>41</v>
      </c>
      <c r="H6" s="252">
        <v>41</v>
      </c>
      <c r="I6" s="252">
        <v>38</v>
      </c>
      <c r="J6" s="150">
        <v>37</v>
      </c>
      <c r="K6" s="92">
        <f>VLOOKUP(A6,'[1]District Growth'!$A:$J,5,FALSE)</f>
        <v>30</v>
      </c>
      <c r="L6" s="32">
        <f>VLOOKUP(A6,'[2]District Growth'!$A:$K,6,FALSE)</f>
        <v>35</v>
      </c>
      <c r="M6" s="36">
        <f t="shared" si="0"/>
        <v>5</v>
      </c>
      <c r="N6" s="38">
        <f t="shared" si="1"/>
        <v>0.16666666666666674</v>
      </c>
    </row>
    <row r="7" spans="1:14" s="3" customFormat="1" ht="14.1" customHeight="1" x14ac:dyDescent="0.25">
      <c r="A7" s="250">
        <v>84277</v>
      </c>
      <c r="B7" s="251" t="s">
        <v>1216</v>
      </c>
      <c r="C7" s="252"/>
      <c r="D7" s="252">
        <v>36</v>
      </c>
      <c r="E7" s="252">
        <v>37</v>
      </c>
      <c r="F7" s="252">
        <v>30</v>
      </c>
      <c r="G7" s="252">
        <v>29</v>
      </c>
      <c r="H7" s="252">
        <v>30</v>
      </c>
      <c r="I7" s="252">
        <v>29</v>
      </c>
      <c r="J7" s="150">
        <v>29</v>
      </c>
      <c r="K7" s="92">
        <f>VLOOKUP(A7,'[1]District Growth'!$A:$J,5,FALSE)</f>
        <v>26</v>
      </c>
      <c r="L7" s="32">
        <f>VLOOKUP(A7,'[2]District Growth'!$A:$K,6,FALSE)</f>
        <v>30</v>
      </c>
      <c r="M7" s="36">
        <f t="shared" si="0"/>
        <v>4</v>
      </c>
      <c r="N7" s="38">
        <f t="shared" si="1"/>
        <v>0.15384615384615374</v>
      </c>
    </row>
    <row r="8" spans="1:14" s="3" customFormat="1" ht="14.1" customHeight="1" x14ac:dyDescent="0.25">
      <c r="A8" s="250">
        <v>25665</v>
      </c>
      <c r="B8" s="251" t="s">
        <v>1215</v>
      </c>
      <c r="C8" s="252">
        <v>26</v>
      </c>
      <c r="D8" s="252">
        <v>27</v>
      </c>
      <c r="E8" s="252">
        <v>23</v>
      </c>
      <c r="F8" s="252">
        <v>21</v>
      </c>
      <c r="G8" s="252">
        <v>19</v>
      </c>
      <c r="H8" s="252">
        <v>16</v>
      </c>
      <c r="I8" s="252">
        <v>19</v>
      </c>
      <c r="J8" s="150">
        <v>21</v>
      </c>
      <c r="K8" s="92">
        <f>VLOOKUP(A8,'[1]District Growth'!$A:$J,5,FALSE)</f>
        <v>21</v>
      </c>
      <c r="L8" s="32">
        <f>VLOOKUP(A8,'[2]District Growth'!$A:$K,6,FALSE)</f>
        <v>24</v>
      </c>
      <c r="M8" s="36">
        <f t="shared" si="0"/>
        <v>3</v>
      </c>
      <c r="N8" s="38">
        <f t="shared" si="1"/>
        <v>0.14285714285714279</v>
      </c>
    </row>
    <row r="9" spans="1:14" s="3" customFormat="1" ht="14.1" customHeight="1" x14ac:dyDescent="0.25">
      <c r="A9" s="250">
        <v>2716</v>
      </c>
      <c r="B9" s="251" t="s">
        <v>1197</v>
      </c>
      <c r="C9" s="252">
        <v>61</v>
      </c>
      <c r="D9" s="252">
        <v>50</v>
      </c>
      <c r="E9" s="252">
        <v>48</v>
      </c>
      <c r="F9" s="252">
        <v>51</v>
      </c>
      <c r="G9" s="252">
        <v>47</v>
      </c>
      <c r="H9" s="252">
        <v>51</v>
      </c>
      <c r="I9" s="252">
        <v>46</v>
      </c>
      <c r="J9" s="150">
        <v>47</v>
      </c>
      <c r="K9" s="92">
        <f>VLOOKUP(A9,'[1]District Growth'!$A:$J,5,FALSE)</f>
        <v>34</v>
      </c>
      <c r="L9" s="32">
        <f>VLOOKUP(A9,'[2]District Growth'!$A:$K,6,FALSE)</f>
        <v>38</v>
      </c>
      <c r="M9" s="36">
        <f t="shared" si="0"/>
        <v>4</v>
      </c>
      <c r="N9" s="38">
        <f t="shared" si="1"/>
        <v>0.11764705882352944</v>
      </c>
    </row>
    <row r="10" spans="1:14" s="3" customFormat="1" ht="14.1" customHeight="1" x14ac:dyDescent="0.25">
      <c r="A10" s="250">
        <v>2676</v>
      </c>
      <c r="B10" s="251" t="s">
        <v>1205</v>
      </c>
      <c r="C10" s="252">
        <v>28</v>
      </c>
      <c r="D10" s="252">
        <v>29</v>
      </c>
      <c r="E10" s="252">
        <v>22</v>
      </c>
      <c r="F10" s="252">
        <v>20</v>
      </c>
      <c r="G10" s="252">
        <v>22</v>
      </c>
      <c r="H10" s="252">
        <v>19</v>
      </c>
      <c r="I10" s="252">
        <v>21</v>
      </c>
      <c r="J10" s="150">
        <v>22</v>
      </c>
      <c r="K10" s="92">
        <f>VLOOKUP(A10,'[1]District Growth'!$A:$J,5,FALSE)</f>
        <v>26</v>
      </c>
      <c r="L10" s="32">
        <f>VLOOKUP(A10,'[2]District Growth'!$A:$K,6,FALSE)</f>
        <v>29</v>
      </c>
      <c r="M10" s="36">
        <f t="shared" si="0"/>
        <v>3</v>
      </c>
      <c r="N10" s="38">
        <f t="shared" si="1"/>
        <v>0.11538461538461542</v>
      </c>
    </row>
    <row r="11" spans="1:14" s="3" customFormat="1" ht="14.1" customHeight="1" x14ac:dyDescent="0.25">
      <c r="A11" s="250">
        <v>30505</v>
      </c>
      <c r="B11" s="251" t="s">
        <v>1194</v>
      </c>
      <c r="C11" s="252">
        <v>33</v>
      </c>
      <c r="D11" s="252">
        <v>30</v>
      </c>
      <c r="E11" s="252">
        <v>28</v>
      </c>
      <c r="F11" s="252">
        <v>33</v>
      </c>
      <c r="G11" s="252">
        <v>30</v>
      </c>
      <c r="H11" s="252">
        <v>29</v>
      </c>
      <c r="I11" s="252">
        <v>33</v>
      </c>
      <c r="J11" s="150">
        <v>34</v>
      </c>
      <c r="K11" s="92">
        <f>VLOOKUP(A11,'[1]District Growth'!$A:$J,5,FALSE)</f>
        <v>31</v>
      </c>
      <c r="L11" s="32">
        <f>VLOOKUP(A11,'[2]District Growth'!$A:$K,6,FALSE)</f>
        <v>34</v>
      </c>
      <c r="M11" s="36">
        <f t="shared" si="0"/>
        <v>3</v>
      </c>
      <c r="N11" s="38">
        <f t="shared" si="1"/>
        <v>9.6774193548387011E-2</v>
      </c>
    </row>
    <row r="12" spans="1:14" s="3" customFormat="1" ht="14.1" customHeight="1" x14ac:dyDescent="0.25">
      <c r="A12" s="250">
        <v>2689</v>
      </c>
      <c r="B12" s="251" t="s">
        <v>1143</v>
      </c>
      <c r="C12" s="252">
        <v>33</v>
      </c>
      <c r="D12" s="252">
        <v>30</v>
      </c>
      <c r="E12" s="252">
        <v>26</v>
      </c>
      <c r="F12" s="252">
        <v>26</v>
      </c>
      <c r="G12" s="252">
        <v>25</v>
      </c>
      <c r="H12" s="252">
        <v>26</v>
      </c>
      <c r="I12" s="252">
        <v>25</v>
      </c>
      <c r="J12" s="150">
        <v>26</v>
      </c>
      <c r="K12" s="92">
        <f>VLOOKUP(A12,'[1]District Growth'!$A:$J,5,FALSE)</f>
        <v>27</v>
      </c>
      <c r="L12" s="32">
        <f>VLOOKUP(A12,'[2]District Growth'!$A:$K,6,FALSE)</f>
        <v>29</v>
      </c>
      <c r="M12" s="36">
        <f t="shared" si="0"/>
        <v>2</v>
      </c>
      <c r="N12" s="38">
        <f t="shared" si="1"/>
        <v>7.4074074074074181E-2</v>
      </c>
    </row>
    <row r="13" spans="1:14" s="3" customFormat="1" ht="14.1" customHeight="1" x14ac:dyDescent="0.25">
      <c r="A13" s="250">
        <v>24016</v>
      </c>
      <c r="B13" s="251" t="s">
        <v>1193</v>
      </c>
      <c r="C13" s="252">
        <v>38</v>
      </c>
      <c r="D13" s="252">
        <v>36</v>
      </c>
      <c r="E13" s="252">
        <v>34</v>
      </c>
      <c r="F13" s="252">
        <v>33</v>
      </c>
      <c r="G13" s="252">
        <v>35</v>
      </c>
      <c r="H13" s="252">
        <v>36</v>
      </c>
      <c r="I13" s="252">
        <v>28</v>
      </c>
      <c r="J13" s="150">
        <v>33</v>
      </c>
      <c r="K13" s="92">
        <f>VLOOKUP(A13,'[1]District Growth'!$A:$J,5,FALSE)</f>
        <v>29</v>
      </c>
      <c r="L13" s="32">
        <f>VLOOKUP(A13,'[2]District Growth'!$A:$K,6,FALSE)</f>
        <v>31</v>
      </c>
      <c r="M13" s="36">
        <f t="shared" si="0"/>
        <v>2</v>
      </c>
      <c r="N13" s="38">
        <f t="shared" si="1"/>
        <v>6.8965517241379226E-2</v>
      </c>
    </row>
    <row r="14" spans="1:14" s="3" customFormat="1" ht="14.1" customHeight="1" x14ac:dyDescent="0.25">
      <c r="A14" s="250">
        <v>25609</v>
      </c>
      <c r="B14" s="251" t="s">
        <v>1198</v>
      </c>
      <c r="C14" s="252">
        <v>16</v>
      </c>
      <c r="D14" s="252">
        <v>17</v>
      </c>
      <c r="E14" s="252">
        <v>18</v>
      </c>
      <c r="F14" s="252">
        <v>18</v>
      </c>
      <c r="G14" s="252">
        <v>18</v>
      </c>
      <c r="H14" s="252">
        <v>15</v>
      </c>
      <c r="I14" s="252">
        <v>18</v>
      </c>
      <c r="J14" s="150">
        <v>17</v>
      </c>
      <c r="K14" s="92">
        <f>VLOOKUP(A14,'[1]District Growth'!$A:$J,5,FALSE)</f>
        <v>18</v>
      </c>
      <c r="L14" s="32">
        <f>VLOOKUP(A14,'[2]District Growth'!$A:$K,6,FALSE)</f>
        <v>19</v>
      </c>
      <c r="M14" s="36">
        <f t="shared" si="0"/>
        <v>1</v>
      </c>
      <c r="N14" s="38">
        <f t="shared" si="1"/>
        <v>5.555555555555558E-2</v>
      </c>
    </row>
    <row r="15" spans="1:14" s="3" customFormat="1" ht="14.1" customHeight="1" x14ac:dyDescent="0.25">
      <c r="A15" s="250">
        <v>75122</v>
      </c>
      <c r="B15" s="251" t="s">
        <v>1209</v>
      </c>
      <c r="C15" s="252">
        <v>36</v>
      </c>
      <c r="D15" s="252">
        <v>33</v>
      </c>
      <c r="E15" s="252">
        <v>31</v>
      </c>
      <c r="F15" s="252">
        <v>27</v>
      </c>
      <c r="G15" s="252">
        <v>33</v>
      </c>
      <c r="H15" s="252">
        <v>35</v>
      </c>
      <c r="I15" s="252">
        <v>31</v>
      </c>
      <c r="J15" s="150">
        <v>35</v>
      </c>
      <c r="K15" s="92">
        <f>VLOOKUP(A15,'[1]District Growth'!$A:$J,5,FALSE)</f>
        <v>36</v>
      </c>
      <c r="L15" s="32">
        <f>VLOOKUP(A15,'[2]District Growth'!$A:$K,6,FALSE)</f>
        <v>38</v>
      </c>
      <c r="M15" s="36">
        <f t="shared" si="0"/>
        <v>2</v>
      </c>
      <c r="N15" s="38">
        <f t="shared" si="1"/>
        <v>5.555555555555558E-2</v>
      </c>
    </row>
    <row r="16" spans="1:14" s="3" customFormat="1" ht="14.1" customHeight="1" x14ac:dyDescent="0.25">
      <c r="A16" s="250">
        <v>31198</v>
      </c>
      <c r="B16" s="251" t="s">
        <v>1211</v>
      </c>
      <c r="C16" s="252">
        <v>64</v>
      </c>
      <c r="D16" s="252">
        <v>65</v>
      </c>
      <c r="E16" s="252">
        <v>55</v>
      </c>
      <c r="F16" s="252">
        <v>46</v>
      </c>
      <c r="G16" s="252">
        <v>42</v>
      </c>
      <c r="H16" s="252">
        <v>41</v>
      </c>
      <c r="I16" s="252">
        <v>40</v>
      </c>
      <c r="J16" s="150">
        <v>35</v>
      </c>
      <c r="K16" s="92">
        <f>VLOOKUP(A16,'[1]District Growth'!$A:$J,5,FALSE)</f>
        <v>37</v>
      </c>
      <c r="L16" s="32">
        <f>VLOOKUP(A16,'[2]District Growth'!$A:$K,6,FALSE)</f>
        <v>39</v>
      </c>
      <c r="M16" s="36">
        <f t="shared" si="0"/>
        <v>2</v>
      </c>
      <c r="N16" s="38">
        <f t="shared" si="1"/>
        <v>5.4054054054053946E-2</v>
      </c>
    </row>
    <row r="17" spans="1:14" s="3" customFormat="1" ht="14.1" customHeight="1" x14ac:dyDescent="0.25">
      <c r="A17" s="250">
        <v>2714</v>
      </c>
      <c r="B17" s="251" t="s">
        <v>1227</v>
      </c>
      <c r="C17" s="252">
        <v>21</v>
      </c>
      <c r="D17" s="252">
        <v>21</v>
      </c>
      <c r="E17" s="252">
        <v>20</v>
      </c>
      <c r="F17" s="252">
        <v>21</v>
      </c>
      <c r="G17" s="252">
        <v>18</v>
      </c>
      <c r="H17" s="252">
        <v>19</v>
      </c>
      <c r="I17" s="252">
        <v>20</v>
      </c>
      <c r="J17" s="150">
        <v>20</v>
      </c>
      <c r="K17" s="92">
        <f>VLOOKUP(A17,'[1]District Growth'!$A:$J,5,FALSE)</f>
        <v>20</v>
      </c>
      <c r="L17" s="32">
        <f>VLOOKUP(A17,'[2]District Growth'!$A:$K,6,FALSE)</f>
        <v>21</v>
      </c>
      <c r="M17" s="36">
        <f t="shared" si="0"/>
        <v>1</v>
      </c>
      <c r="N17" s="38">
        <f t="shared" si="1"/>
        <v>5.0000000000000044E-2</v>
      </c>
    </row>
    <row r="18" spans="1:14" s="3" customFormat="1" ht="14.1" customHeight="1" x14ac:dyDescent="0.25">
      <c r="A18" s="250">
        <v>2715</v>
      </c>
      <c r="B18" s="251" t="s">
        <v>1201</v>
      </c>
      <c r="C18" s="252">
        <v>54</v>
      </c>
      <c r="D18" s="252">
        <v>47</v>
      </c>
      <c r="E18" s="252">
        <v>48</v>
      </c>
      <c r="F18" s="252">
        <v>48</v>
      </c>
      <c r="G18" s="252">
        <v>48</v>
      </c>
      <c r="H18" s="252">
        <v>45</v>
      </c>
      <c r="I18" s="252">
        <v>45</v>
      </c>
      <c r="J18" s="150">
        <v>49</v>
      </c>
      <c r="K18" s="92">
        <f>VLOOKUP(A18,'[1]District Growth'!$A:$J,5,FALSE)</f>
        <v>46</v>
      </c>
      <c r="L18" s="32">
        <f>VLOOKUP(A18,'[2]District Growth'!$A:$K,6,FALSE)</f>
        <v>48</v>
      </c>
      <c r="M18" s="36">
        <f t="shared" si="0"/>
        <v>2</v>
      </c>
      <c r="N18" s="38">
        <f t="shared" si="1"/>
        <v>4.3478260869565188E-2</v>
      </c>
    </row>
    <row r="19" spans="1:14" s="3" customFormat="1" ht="14.1" customHeight="1" x14ac:dyDescent="0.25">
      <c r="A19" s="250">
        <v>2681</v>
      </c>
      <c r="B19" s="251" t="s">
        <v>1202</v>
      </c>
      <c r="C19" s="252">
        <v>34</v>
      </c>
      <c r="D19" s="252">
        <v>33</v>
      </c>
      <c r="E19" s="252">
        <v>30</v>
      </c>
      <c r="F19" s="252">
        <v>28</v>
      </c>
      <c r="G19" s="252">
        <v>26</v>
      </c>
      <c r="H19" s="252">
        <v>25</v>
      </c>
      <c r="I19" s="252">
        <v>25</v>
      </c>
      <c r="J19" s="150">
        <v>25</v>
      </c>
      <c r="K19" s="92">
        <f>VLOOKUP(A19,'[1]District Growth'!$A:$J,5,FALSE)</f>
        <v>24</v>
      </c>
      <c r="L19" s="32">
        <f>VLOOKUP(A19,'[2]District Growth'!$A:$K,6,FALSE)</f>
        <v>25</v>
      </c>
      <c r="M19" s="36">
        <f t="shared" si="0"/>
        <v>1</v>
      </c>
      <c r="N19" s="38">
        <f t="shared" si="1"/>
        <v>4.1666666666666741E-2</v>
      </c>
    </row>
    <row r="20" spans="1:14" s="3" customFormat="1" ht="14.1" customHeight="1" x14ac:dyDescent="0.25">
      <c r="A20" s="250">
        <v>23836</v>
      </c>
      <c r="B20" s="251" t="s">
        <v>1204</v>
      </c>
      <c r="C20" s="252">
        <v>21</v>
      </c>
      <c r="D20" s="252">
        <v>23</v>
      </c>
      <c r="E20" s="252">
        <v>25</v>
      </c>
      <c r="F20" s="252">
        <v>23</v>
      </c>
      <c r="G20" s="252">
        <v>24</v>
      </c>
      <c r="H20" s="252">
        <v>24</v>
      </c>
      <c r="I20" s="252">
        <v>21</v>
      </c>
      <c r="J20" s="150">
        <v>22</v>
      </c>
      <c r="K20" s="92">
        <f>VLOOKUP(A20,'[1]District Growth'!$A:$J,5,FALSE)</f>
        <v>25</v>
      </c>
      <c r="L20" s="32">
        <f>VLOOKUP(A20,'[2]District Growth'!$A:$K,6,FALSE)</f>
        <v>26</v>
      </c>
      <c r="M20" s="36">
        <f t="shared" si="0"/>
        <v>1</v>
      </c>
      <c r="N20" s="38">
        <f t="shared" si="1"/>
        <v>4.0000000000000036E-2</v>
      </c>
    </row>
    <row r="21" spans="1:14" s="3" customFormat="1" ht="14.1" customHeight="1" x14ac:dyDescent="0.25">
      <c r="A21" s="250">
        <v>29366</v>
      </c>
      <c r="B21" s="251" t="s">
        <v>1206</v>
      </c>
      <c r="C21" s="252">
        <v>72</v>
      </c>
      <c r="D21" s="252">
        <v>66</v>
      </c>
      <c r="E21" s="252">
        <v>61</v>
      </c>
      <c r="F21" s="252">
        <v>59</v>
      </c>
      <c r="G21" s="252">
        <v>63</v>
      </c>
      <c r="H21" s="252">
        <v>62</v>
      </c>
      <c r="I21" s="252">
        <v>58</v>
      </c>
      <c r="J21" s="150">
        <v>55</v>
      </c>
      <c r="K21" s="92">
        <f>VLOOKUP(A21,'[1]District Growth'!$A:$J,5,FALSE)</f>
        <v>52</v>
      </c>
      <c r="L21" s="32">
        <f>VLOOKUP(A21,'[2]District Growth'!$A:$K,6,FALSE)</f>
        <v>54</v>
      </c>
      <c r="M21" s="36">
        <f t="shared" si="0"/>
        <v>2</v>
      </c>
      <c r="N21" s="38">
        <f t="shared" si="1"/>
        <v>3.8461538461538547E-2</v>
      </c>
    </row>
    <row r="22" spans="1:14" s="3" customFormat="1" ht="14.1" customHeight="1" x14ac:dyDescent="0.25">
      <c r="A22" s="250">
        <v>2704</v>
      </c>
      <c r="B22" s="251" t="s">
        <v>1213</v>
      </c>
      <c r="C22" s="252">
        <v>61</v>
      </c>
      <c r="D22" s="252">
        <v>65</v>
      </c>
      <c r="E22" s="252">
        <v>61</v>
      </c>
      <c r="F22" s="252">
        <v>62</v>
      </c>
      <c r="G22" s="252">
        <v>57</v>
      </c>
      <c r="H22" s="252">
        <v>51</v>
      </c>
      <c r="I22" s="252">
        <v>53</v>
      </c>
      <c r="J22" s="150">
        <v>52</v>
      </c>
      <c r="K22" s="92">
        <f>VLOOKUP(A22,'[1]District Growth'!$A:$J,5,FALSE)</f>
        <v>55</v>
      </c>
      <c r="L22" s="32">
        <f>VLOOKUP(A22,'[2]District Growth'!$A:$K,6,FALSE)</f>
        <v>57</v>
      </c>
      <c r="M22" s="36">
        <f t="shared" si="0"/>
        <v>2</v>
      </c>
      <c r="N22" s="38">
        <f t="shared" si="1"/>
        <v>3.6363636363636376E-2</v>
      </c>
    </row>
    <row r="23" spans="1:14" s="3" customFormat="1" ht="14.1" customHeight="1" x14ac:dyDescent="0.25">
      <c r="A23" s="250">
        <v>2699</v>
      </c>
      <c r="B23" s="251" t="s">
        <v>1208</v>
      </c>
      <c r="C23" s="252">
        <v>48</v>
      </c>
      <c r="D23" s="252">
        <v>43</v>
      </c>
      <c r="E23" s="252">
        <v>39</v>
      </c>
      <c r="F23" s="252">
        <v>40</v>
      </c>
      <c r="G23" s="252">
        <v>39</v>
      </c>
      <c r="H23" s="252">
        <v>41</v>
      </c>
      <c r="I23" s="252">
        <v>38</v>
      </c>
      <c r="J23" s="150">
        <v>36</v>
      </c>
      <c r="K23" s="92">
        <f>VLOOKUP(A23,'[1]District Growth'!$A:$J,5,FALSE)</f>
        <v>34</v>
      </c>
      <c r="L23" s="32">
        <f>VLOOKUP(A23,'[2]District Growth'!$A:$K,6,FALSE)</f>
        <v>35</v>
      </c>
      <c r="M23" s="36">
        <f t="shared" si="0"/>
        <v>1</v>
      </c>
      <c r="N23" s="38">
        <f t="shared" si="1"/>
        <v>2.9411764705882248E-2</v>
      </c>
    </row>
    <row r="24" spans="1:14" s="3" customFormat="1" ht="14.1" customHeight="1" x14ac:dyDescent="0.25">
      <c r="A24" s="250">
        <v>2690</v>
      </c>
      <c r="B24" s="251" t="s">
        <v>1210</v>
      </c>
      <c r="C24" s="252">
        <v>174</v>
      </c>
      <c r="D24" s="252">
        <v>166</v>
      </c>
      <c r="E24" s="252">
        <v>162</v>
      </c>
      <c r="F24" s="252">
        <v>162</v>
      </c>
      <c r="G24" s="252">
        <v>167</v>
      </c>
      <c r="H24" s="252">
        <v>170</v>
      </c>
      <c r="I24" s="252">
        <v>178</v>
      </c>
      <c r="J24" s="150">
        <v>186</v>
      </c>
      <c r="K24" s="92">
        <f>VLOOKUP(A24,'[1]District Growth'!$A:$J,5,FALSE)</f>
        <v>185</v>
      </c>
      <c r="L24" s="32">
        <f>VLOOKUP(A24,'[2]District Growth'!$A:$K,6,FALSE)</f>
        <v>188</v>
      </c>
      <c r="M24" s="36">
        <f t="shared" si="0"/>
        <v>3</v>
      </c>
      <c r="N24" s="38">
        <f t="shared" si="1"/>
        <v>1.6216216216216273E-2</v>
      </c>
    </row>
    <row r="25" spans="1:14" s="3" customFormat="1" ht="14.1" customHeight="1" x14ac:dyDescent="0.25">
      <c r="A25" s="250">
        <v>2694</v>
      </c>
      <c r="B25" s="253" t="s">
        <v>40</v>
      </c>
      <c r="C25" s="252">
        <v>19</v>
      </c>
      <c r="D25" s="252">
        <v>19</v>
      </c>
      <c r="E25" s="252">
        <v>21</v>
      </c>
      <c r="F25" s="252">
        <v>22</v>
      </c>
      <c r="G25" s="252">
        <v>20</v>
      </c>
      <c r="H25" s="252">
        <v>21</v>
      </c>
      <c r="I25" s="252">
        <v>25</v>
      </c>
      <c r="J25" s="150">
        <v>25</v>
      </c>
      <c r="K25" s="92">
        <f>VLOOKUP(A25,'[1]District Growth'!$A:$J,5,FALSE)</f>
        <v>18</v>
      </c>
      <c r="L25" s="32">
        <f>VLOOKUP(A25,'[2]District Growth'!$A:$K,6,FALSE)</f>
        <v>18</v>
      </c>
      <c r="M25" s="36">
        <f t="shared" si="0"/>
        <v>0</v>
      </c>
      <c r="N25" s="38">
        <f t="shared" si="1"/>
        <v>0</v>
      </c>
    </row>
    <row r="26" spans="1:14" s="3" customFormat="1" ht="14.1" customHeight="1" x14ac:dyDescent="0.25">
      <c r="A26" s="250">
        <v>2719</v>
      </c>
      <c r="B26" s="253" t="s">
        <v>1200</v>
      </c>
      <c r="C26" s="252">
        <v>90</v>
      </c>
      <c r="D26" s="252">
        <v>87</v>
      </c>
      <c r="E26" s="252">
        <v>86</v>
      </c>
      <c r="F26" s="252">
        <v>88</v>
      </c>
      <c r="G26" s="252">
        <v>90</v>
      </c>
      <c r="H26" s="252">
        <v>88</v>
      </c>
      <c r="I26" s="252">
        <v>90</v>
      </c>
      <c r="J26" s="150">
        <v>88</v>
      </c>
      <c r="K26" s="92">
        <f>VLOOKUP(A26,'[1]District Growth'!$A:$J,5,FALSE)</f>
        <v>84</v>
      </c>
      <c r="L26" s="32">
        <f>VLOOKUP(A26,'[2]District Growth'!$A:$K,6,FALSE)</f>
        <v>84</v>
      </c>
      <c r="M26" s="36">
        <f t="shared" si="0"/>
        <v>0</v>
      </c>
      <c r="N26" s="38">
        <f t="shared" si="1"/>
        <v>0</v>
      </c>
    </row>
    <row r="27" spans="1:14" s="3" customFormat="1" ht="14.1" customHeight="1" x14ac:dyDescent="0.25">
      <c r="A27" s="250">
        <v>21115</v>
      </c>
      <c r="B27" s="253" t="s">
        <v>1212</v>
      </c>
      <c r="C27" s="252">
        <v>40</v>
      </c>
      <c r="D27" s="252">
        <v>42</v>
      </c>
      <c r="E27" s="252">
        <v>39</v>
      </c>
      <c r="F27" s="252">
        <v>35</v>
      </c>
      <c r="G27" s="252">
        <v>33</v>
      </c>
      <c r="H27" s="252">
        <v>32</v>
      </c>
      <c r="I27" s="252">
        <v>27</v>
      </c>
      <c r="J27" s="150">
        <v>41</v>
      </c>
      <c r="K27" s="92">
        <f>VLOOKUP(A27,'[1]District Growth'!$A:$J,5,FALSE)</f>
        <v>46</v>
      </c>
      <c r="L27" s="32">
        <f>VLOOKUP(A27,'[2]District Growth'!$A:$K,6,FALSE)</f>
        <v>46</v>
      </c>
      <c r="M27" s="36">
        <f t="shared" si="0"/>
        <v>0</v>
      </c>
      <c r="N27" s="38">
        <f t="shared" si="1"/>
        <v>0</v>
      </c>
    </row>
    <row r="28" spans="1:14" s="3" customFormat="1" ht="14.1" customHeight="1" x14ac:dyDescent="0.25">
      <c r="A28" s="250">
        <v>85723</v>
      </c>
      <c r="B28" s="253" t="s">
        <v>1232</v>
      </c>
      <c r="C28" s="252"/>
      <c r="D28" s="252"/>
      <c r="E28" s="252"/>
      <c r="F28" s="252">
        <v>24</v>
      </c>
      <c r="G28" s="252">
        <v>24</v>
      </c>
      <c r="H28" s="252">
        <v>17</v>
      </c>
      <c r="I28" s="252">
        <v>22</v>
      </c>
      <c r="J28" s="150">
        <v>20</v>
      </c>
      <c r="K28" s="92">
        <f>VLOOKUP(A28,'[1]District Growth'!$A:$J,5,FALSE)</f>
        <v>19</v>
      </c>
      <c r="L28" s="32">
        <f>VLOOKUP(A28,'[2]District Growth'!$A:$K,6,FALSE)</f>
        <v>19</v>
      </c>
      <c r="M28" s="36">
        <f t="shared" si="0"/>
        <v>0</v>
      </c>
      <c r="N28" s="38">
        <f t="shared" si="1"/>
        <v>0</v>
      </c>
    </row>
    <row r="29" spans="1:14" s="3" customFormat="1" ht="14.1" customHeight="1" x14ac:dyDescent="0.25">
      <c r="A29" s="250">
        <v>2683</v>
      </c>
      <c r="B29" s="253" t="s">
        <v>1220</v>
      </c>
      <c r="C29" s="252">
        <v>50</v>
      </c>
      <c r="D29" s="252">
        <v>46</v>
      </c>
      <c r="E29" s="252">
        <v>43</v>
      </c>
      <c r="F29" s="252">
        <v>45</v>
      </c>
      <c r="G29" s="252">
        <v>39</v>
      </c>
      <c r="H29" s="252">
        <v>35</v>
      </c>
      <c r="I29" s="252">
        <v>34</v>
      </c>
      <c r="J29" s="150">
        <v>34</v>
      </c>
      <c r="K29" s="92">
        <f>VLOOKUP(A29,'[1]District Growth'!$A:$J,5,FALSE)</f>
        <v>34</v>
      </c>
      <c r="L29" s="32">
        <f>VLOOKUP(A29,'[2]District Growth'!$A:$K,6,FALSE)</f>
        <v>34</v>
      </c>
      <c r="M29" s="36">
        <f t="shared" si="0"/>
        <v>0</v>
      </c>
      <c r="N29" s="38">
        <f t="shared" si="1"/>
        <v>0</v>
      </c>
    </row>
    <row r="30" spans="1:14" s="3" customFormat="1" ht="14.1" customHeight="1" x14ac:dyDescent="0.25">
      <c r="A30" s="250">
        <v>2697</v>
      </c>
      <c r="B30" s="253" t="s">
        <v>1223</v>
      </c>
      <c r="C30" s="252">
        <v>31</v>
      </c>
      <c r="D30" s="252">
        <v>28</v>
      </c>
      <c r="E30" s="252">
        <v>20</v>
      </c>
      <c r="F30" s="252">
        <v>15</v>
      </c>
      <c r="G30" s="252">
        <v>15</v>
      </c>
      <c r="H30" s="252">
        <v>14</v>
      </c>
      <c r="I30" s="252">
        <v>12</v>
      </c>
      <c r="J30" s="150">
        <v>16</v>
      </c>
      <c r="K30" s="92">
        <f>VLOOKUP(A30,'[1]District Growth'!$A:$J,5,FALSE)</f>
        <v>15</v>
      </c>
      <c r="L30" s="32">
        <f>VLOOKUP(A30,'[2]District Growth'!$A:$K,6,FALSE)</f>
        <v>15</v>
      </c>
      <c r="M30" s="36">
        <f t="shared" si="0"/>
        <v>0</v>
      </c>
      <c r="N30" s="38">
        <f t="shared" si="1"/>
        <v>0</v>
      </c>
    </row>
    <row r="31" spans="1:14" s="3" customFormat="1" ht="14.1" customHeight="1" x14ac:dyDescent="0.25">
      <c r="A31" s="250">
        <v>2701</v>
      </c>
      <c r="B31" s="253" t="s">
        <v>1224</v>
      </c>
      <c r="C31" s="252">
        <v>79</v>
      </c>
      <c r="D31" s="252">
        <v>75</v>
      </c>
      <c r="E31" s="252">
        <v>64</v>
      </c>
      <c r="F31" s="252">
        <v>62</v>
      </c>
      <c r="G31" s="252">
        <v>53</v>
      </c>
      <c r="H31" s="252">
        <v>52</v>
      </c>
      <c r="I31" s="252">
        <v>46</v>
      </c>
      <c r="J31" s="150">
        <v>44</v>
      </c>
      <c r="K31" s="92">
        <f>VLOOKUP(A31,'[1]District Growth'!$A:$J,5,FALSE)</f>
        <v>38</v>
      </c>
      <c r="L31" s="32">
        <f>VLOOKUP(A31,'[2]District Growth'!$A:$K,6,FALSE)</f>
        <v>38</v>
      </c>
      <c r="M31" s="36">
        <f t="shared" si="0"/>
        <v>0</v>
      </c>
      <c r="N31" s="38">
        <f t="shared" si="1"/>
        <v>0</v>
      </c>
    </row>
    <row r="32" spans="1:14" s="3" customFormat="1" ht="14.1" customHeight="1" x14ac:dyDescent="0.25">
      <c r="A32" s="250">
        <v>2708</v>
      </c>
      <c r="B32" s="253" t="s">
        <v>1225</v>
      </c>
      <c r="C32" s="252">
        <v>23</v>
      </c>
      <c r="D32" s="252">
        <v>25</v>
      </c>
      <c r="E32" s="252">
        <v>24</v>
      </c>
      <c r="F32" s="252">
        <v>22</v>
      </c>
      <c r="G32" s="252">
        <v>23</v>
      </c>
      <c r="H32" s="252">
        <v>22</v>
      </c>
      <c r="I32" s="252">
        <v>20</v>
      </c>
      <c r="J32" s="150">
        <v>19</v>
      </c>
      <c r="K32" s="92">
        <f>VLOOKUP(A32,'[1]District Growth'!$A:$J,5,FALSE)</f>
        <v>18</v>
      </c>
      <c r="L32" s="32">
        <f>VLOOKUP(A32,'[2]District Growth'!$A:$K,6,FALSE)</f>
        <v>18</v>
      </c>
      <c r="M32" s="36">
        <f t="shared" si="0"/>
        <v>0</v>
      </c>
      <c r="N32" s="38">
        <f t="shared" si="1"/>
        <v>0</v>
      </c>
    </row>
    <row r="33" spans="1:14" s="3" customFormat="1" ht="14.1" customHeight="1" x14ac:dyDescent="0.25">
      <c r="A33" s="250">
        <v>2717</v>
      </c>
      <c r="B33" s="253" t="s">
        <v>1228</v>
      </c>
      <c r="C33" s="252">
        <v>36</v>
      </c>
      <c r="D33" s="252">
        <v>37</v>
      </c>
      <c r="E33" s="252">
        <v>38</v>
      </c>
      <c r="F33" s="252">
        <v>39</v>
      </c>
      <c r="G33" s="252">
        <v>33</v>
      </c>
      <c r="H33" s="252">
        <v>26</v>
      </c>
      <c r="I33" s="252">
        <v>29</v>
      </c>
      <c r="J33" s="150">
        <v>30</v>
      </c>
      <c r="K33" s="92">
        <f>VLOOKUP(A33,'[1]District Growth'!$A:$J,5,FALSE)</f>
        <v>30</v>
      </c>
      <c r="L33" s="32">
        <f>VLOOKUP(A33,'[2]District Growth'!$A:$K,6,FALSE)</f>
        <v>30</v>
      </c>
      <c r="M33" s="36">
        <f t="shared" si="0"/>
        <v>0</v>
      </c>
      <c r="N33" s="38">
        <f t="shared" si="1"/>
        <v>0</v>
      </c>
    </row>
    <row r="34" spans="1:14" s="3" customFormat="1" ht="14.1" customHeight="1" x14ac:dyDescent="0.25">
      <c r="A34" s="250">
        <v>2692</v>
      </c>
      <c r="B34" s="253" t="s">
        <v>1207</v>
      </c>
      <c r="C34" s="252">
        <v>67</v>
      </c>
      <c r="D34" s="252">
        <v>64</v>
      </c>
      <c r="E34" s="252">
        <v>66</v>
      </c>
      <c r="F34" s="252">
        <v>68</v>
      </c>
      <c r="G34" s="252">
        <v>66</v>
      </c>
      <c r="H34" s="252">
        <v>69</v>
      </c>
      <c r="I34" s="252">
        <v>66</v>
      </c>
      <c r="J34" s="150">
        <v>62</v>
      </c>
      <c r="K34" s="92">
        <f>VLOOKUP(A34,'[1]District Growth'!$A:$J,5,FALSE)</f>
        <v>65</v>
      </c>
      <c r="L34" s="32">
        <f>VLOOKUP(A34,'[2]District Growth'!$A:$K,6,FALSE)</f>
        <v>65</v>
      </c>
      <c r="M34" s="36">
        <f t="shared" si="0"/>
        <v>0</v>
      </c>
      <c r="N34" s="38">
        <f t="shared" si="1"/>
        <v>0</v>
      </c>
    </row>
    <row r="35" spans="1:14" s="3" customFormat="1" ht="14.1" customHeight="1" x14ac:dyDescent="0.25">
      <c r="A35" s="250">
        <v>2713</v>
      </c>
      <c r="B35" s="253" t="s">
        <v>1240</v>
      </c>
      <c r="C35" s="252">
        <v>21</v>
      </c>
      <c r="D35" s="252">
        <v>19</v>
      </c>
      <c r="E35" s="252">
        <v>17</v>
      </c>
      <c r="F35" s="252">
        <v>18</v>
      </c>
      <c r="G35" s="252">
        <v>20</v>
      </c>
      <c r="H35" s="252">
        <v>17</v>
      </c>
      <c r="I35" s="252">
        <v>20</v>
      </c>
      <c r="J35" s="150">
        <v>22</v>
      </c>
      <c r="K35" s="92">
        <f>VLOOKUP(A35,'[1]District Growth'!$A:$J,5,FALSE)</f>
        <v>22</v>
      </c>
      <c r="L35" s="32">
        <f>VLOOKUP(A35,'[2]District Growth'!$A:$K,6,FALSE)</f>
        <v>22</v>
      </c>
      <c r="M35" s="36">
        <f t="shared" ref="M35:M66" si="2">L35-K35</f>
        <v>0</v>
      </c>
      <c r="N35" s="38">
        <f t="shared" ref="N35:N63" si="3">(L35/K35)-1</f>
        <v>0</v>
      </c>
    </row>
    <row r="36" spans="1:14" s="3" customFormat="1" ht="14.1" customHeight="1" x14ac:dyDescent="0.25">
      <c r="A36" s="250">
        <v>2682</v>
      </c>
      <c r="B36" s="254" t="s">
        <v>1219</v>
      </c>
      <c r="C36" s="252">
        <v>56</v>
      </c>
      <c r="D36" s="252">
        <v>46</v>
      </c>
      <c r="E36" s="252">
        <v>45</v>
      </c>
      <c r="F36" s="252">
        <v>38</v>
      </c>
      <c r="G36" s="252">
        <v>35</v>
      </c>
      <c r="H36" s="252">
        <v>40</v>
      </c>
      <c r="I36" s="252">
        <v>41</v>
      </c>
      <c r="J36" s="150">
        <v>43</v>
      </c>
      <c r="K36" s="92">
        <f>VLOOKUP(A36,'[1]District Growth'!$A:$J,5,FALSE)</f>
        <v>49</v>
      </c>
      <c r="L36" s="32">
        <f>VLOOKUP(A36,'[2]District Growth'!$A:$K,6,FALSE)</f>
        <v>48</v>
      </c>
      <c r="M36" s="36">
        <f t="shared" si="2"/>
        <v>-1</v>
      </c>
      <c r="N36" s="38">
        <f t="shared" si="3"/>
        <v>-2.0408163265306145E-2</v>
      </c>
    </row>
    <row r="37" spans="1:14" s="3" customFormat="1" ht="14.1" customHeight="1" x14ac:dyDescent="0.25">
      <c r="A37" s="250">
        <v>2688</v>
      </c>
      <c r="B37" s="254" t="s">
        <v>984</v>
      </c>
      <c r="C37" s="252">
        <v>122</v>
      </c>
      <c r="D37" s="252">
        <v>117</v>
      </c>
      <c r="E37" s="252">
        <v>104</v>
      </c>
      <c r="F37" s="252">
        <v>105</v>
      </c>
      <c r="G37" s="252">
        <v>111</v>
      </c>
      <c r="H37" s="252">
        <v>102</v>
      </c>
      <c r="I37" s="252">
        <v>100</v>
      </c>
      <c r="J37" s="150">
        <v>95</v>
      </c>
      <c r="K37" s="92">
        <f>VLOOKUP(A37,'[1]District Growth'!$A:$J,5,FALSE)</f>
        <v>87</v>
      </c>
      <c r="L37" s="32">
        <f>VLOOKUP(A37,'[2]District Growth'!$A:$K,6,FALSE)</f>
        <v>85</v>
      </c>
      <c r="M37" s="36">
        <f t="shared" si="2"/>
        <v>-2</v>
      </c>
      <c r="N37" s="38">
        <f t="shared" si="3"/>
        <v>-2.2988505747126409E-2</v>
      </c>
    </row>
    <row r="38" spans="1:14" s="3" customFormat="1" ht="14.1" customHeight="1" x14ac:dyDescent="0.25">
      <c r="A38" s="250">
        <v>2693</v>
      </c>
      <c r="B38" s="254" t="s">
        <v>1222</v>
      </c>
      <c r="C38" s="252">
        <v>40</v>
      </c>
      <c r="D38" s="252">
        <v>39</v>
      </c>
      <c r="E38" s="252">
        <v>37</v>
      </c>
      <c r="F38" s="252">
        <v>34</v>
      </c>
      <c r="G38" s="252">
        <v>35</v>
      </c>
      <c r="H38" s="252">
        <v>41</v>
      </c>
      <c r="I38" s="252">
        <v>45</v>
      </c>
      <c r="J38" s="150">
        <v>48</v>
      </c>
      <c r="K38" s="92">
        <f>VLOOKUP(A38,'[1]District Growth'!$A:$J,5,FALSE)</f>
        <v>39</v>
      </c>
      <c r="L38" s="32">
        <f>VLOOKUP(A38,'[2]District Growth'!$A:$K,6,FALSE)</f>
        <v>38</v>
      </c>
      <c r="M38" s="36">
        <f t="shared" si="2"/>
        <v>-1</v>
      </c>
      <c r="N38" s="38">
        <f t="shared" si="3"/>
        <v>-2.5641025641025661E-2</v>
      </c>
    </row>
    <row r="39" spans="1:14" s="3" customFormat="1" ht="14.1" customHeight="1" x14ac:dyDescent="0.25">
      <c r="A39" s="250">
        <v>83721</v>
      </c>
      <c r="B39" s="254" t="s">
        <v>1195</v>
      </c>
      <c r="C39" s="252">
        <v>25</v>
      </c>
      <c r="D39" s="252">
        <v>38</v>
      </c>
      <c r="E39" s="252">
        <v>41</v>
      </c>
      <c r="F39" s="252">
        <v>44</v>
      </c>
      <c r="G39" s="252">
        <v>59</v>
      </c>
      <c r="H39" s="252">
        <v>74</v>
      </c>
      <c r="I39" s="252">
        <v>83</v>
      </c>
      <c r="J39" s="150">
        <v>81</v>
      </c>
      <c r="K39" s="92">
        <f>VLOOKUP(A39,'[1]District Growth'!$A:$J,5,FALSE)</f>
        <v>67</v>
      </c>
      <c r="L39" s="32">
        <f>VLOOKUP(A39,'[2]District Growth'!$A:$K,6,FALSE)</f>
        <v>65</v>
      </c>
      <c r="M39" s="36">
        <f t="shared" si="2"/>
        <v>-2</v>
      </c>
      <c r="N39" s="38">
        <f t="shared" si="3"/>
        <v>-2.9850746268656692E-2</v>
      </c>
    </row>
    <row r="40" spans="1:14" s="3" customFormat="1" ht="14.1" customHeight="1" x14ac:dyDescent="0.25">
      <c r="A40" s="250">
        <v>2678</v>
      </c>
      <c r="B40" s="254" t="s">
        <v>1214</v>
      </c>
      <c r="C40" s="252">
        <v>80</v>
      </c>
      <c r="D40" s="252">
        <v>79</v>
      </c>
      <c r="E40" s="252">
        <v>67</v>
      </c>
      <c r="F40" s="252">
        <v>68</v>
      </c>
      <c r="G40" s="252">
        <v>70</v>
      </c>
      <c r="H40" s="252">
        <v>64</v>
      </c>
      <c r="I40" s="252">
        <v>62</v>
      </c>
      <c r="J40" s="150">
        <v>55</v>
      </c>
      <c r="K40" s="92">
        <f>VLOOKUP(A40,'[1]District Growth'!$A:$J,5,FALSE)</f>
        <v>56</v>
      </c>
      <c r="L40" s="32">
        <f>VLOOKUP(A40,'[2]District Growth'!$A:$K,6,FALSE)</f>
        <v>54</v>
      </c>
      <c r="M40" s="36">
        <f t="shared" si="2"/>
        <v>-2</v>
      </c>
      <c r="N40" s="38">
        <f t="shared" si="3"/>
        <v>-3.5714285714285698E-2</v>
      </c>
    </row>
    <row r="41" spans="1:14" s="3" customFormat="1" ht="14.1" customHeight="1" x14ac:dyDescent="0.25">
      <c r="A41" s="250">
        <v>2698</v>
      </c>
      <c r="B41" s="254" t="s">
        <v>1236</v>
      </c>
      <c r="C41" s="252">
        <v>77</v>
      </c>
      <c r="D41" s="252">
        <v>75</v>
      </c>
      <c r="E41" s="252">
        <v>79</v>
      </c>
      <c r="F41" s="252">
        <v>74</v>
      </c>
      <c r="G41" s="252">
        <v>79</v>
      </c>
      <c r="H41" s="252">
        <v>79</v>
      </c>
      <c r="I41" s="252">
        <v>73</v>
      </c>
      <c r="J41" s="150">
        <v>78</v>
      </c>
      <c r="K41" s="92">
        <f>VLOOKUP(A41,'[1]District Growth'!$A:$J,5,FALSE)</f>
        <v>74</v>
      </c>
      <c r="L41" s="32">
        <f>VLOOKUP(A41,'[2]District Growth'!$A:$K,6,FALSE)</f>
        <v>71</v>
      </c>
      <c r="M41" s="36">
        <f t="shared" si="2"/>
        <v>-3</v>
      </c>
      <c r="N41" s="38">
        <f t="shared" si="3"/>
        <v>-4.0540540540540571E-2</v>
      </c>
    </row>
    <row r="42" spans="1:14" s="3" customFormat="1" ht="14.1" customHeight="1" x14ac:dyDescent="0.25">
      <c r="A42" s="250">
        <v>2685</v>
      </c>
      <c r="B42" s="254" t="s">
        <v>1203</v>
      </c>
      <c r="C42" s="252">
        <v>62</v>
      </c>
      <c r="D42" s="252">
        <v>60</v>
      </c>
      <c r="E42" s="252">
        <v>58</v>
      </c>
      <c r="F42" s="252">
        <v>59</v>
      </c>
      <c r="G42" s="252">
        <v>55</v>
      </c>
      <c r="H42" s="252">
        <v>46</v>
      </c>
      <c r="I42" s="252">
        <v>45</v>
      </c>
      <c r="J42" s="150">
        <v>46</v>
      </c>
      <c r="K42" s="92">
        <f>VLOOKUP(A42,'[1]District Growth'!$A:$J,5,FALSE)</f>
        <v>48</v>
      </c>
      <c r="L42" s="32">
        <f>VLOOKUP(A42,'[2]District Growth'!$A:$K,6,FALSE)</f>
        <v>46</v>
      </c>
      <c r="M42" s="36">
        <f t="shared" si="2"/>
        <v>-2</v>
      </c>
      <c r="N42" s="38">
        <f t="shared" si="3"/>
        <v>-4.166666666666663E-2</v>
      </c>
    </row>
    <row r="43" spans="1:14" s="3" customFormat="1" ht="14.1" customHeight="1" x14ac:dyDescent="0.25">
      <c r="A43" s="250">
        <v>2696</v>
      </c>
      <c r="B43" s="254" t="s">
        <v>210</v>
      </c>
      <c r="C43" s="252">
        <v>492</v>
      </c>
      <c r="D43" s="252">
        <v>491</v>
      </c>
      <c r="E43" s="252">
        <v>499</v>
      </c>
      <c r="F43" s="252">
        <v>500</v>
      </c>
      <c r="G43" s="252">
        <v>504</v>
      </c>
      <c r="H43" s="252">
        <v>504</v>
      </c>
      <c r="I43" s="252">
        <v>472</v>
      </c>
      <c r="J43" s="150">
        <v>485</v>
      </c>
      <c r="K43" s="92">
        <f>VLOOKUP(A43,'[1]District Growth'!$A:$J,5,FALSE)</f>
        <v>467</v>
      </c>
      <c r="L43" s="32">
        <f>VLOOKUP(A43,'[2]District Growth'!$A:$K,6,FALSE)</f>
        <v>446</v>
      </c>
      <c r="M43" s="36">
        <f t="shared" si="2"/>
        <v>-21</v>
      </c>
      <c r="N43" s="38">
        <f t="shared" si="3"/>
        <v>-4.4967880085653111E-2</v>
      </c>
    </row>
    <row r="44" spans="1:14" s="3" customFormat="1" ht="14.1" customHeight="1" x14ac:dyDescent="0.25">
      <c r="A44" s="250">
        <v>26002</v>
      </c>
      <c r="B44" s="254" t="s">
        <v>1229</v>
      </c>
      <c r="C44" s="252">
        <v>28</v>
      </c>
      <c r="D44" s="252">
        <v>25</v>
      </c>
      <c r="E44" s="252">
        <v>23</v>
      </c>
      <c r="F44" s="252">
        <v>25</v>
      </c>
      <c r="G44" s="252">
        <v>25</v>
      </c>
      <c r="H44" s="252">
        <v>25</v>
      </c>
      <c r="I44" s="252">
        <v>25</v>
      </c>
      <c r="J44" s="150">
        <v>24</v>
      </c>
      <c r="K44" s="92">
        <f>VLOOKUP(A44,'[1]District Growth'!$A:$J,5,FALSE)</f>
        <v>21</v>
      </c>
      <c r="L44" s="32">
        <f>VLOOKUP(A44,'[2]District Growth'!$A:$K,6,FALSE)</f>
        <v>20</v>
      </c>
      <c r="M44" s="36">
        <f t="shared" si="2"/>
        <v>-1</v>
      </c>
      <c r="N44" s="38">
        <f t="shared" si="3"/>
        <v>-4.7619047619047672E-2</v>
      </c>
    </row>
    <row r="45" spans="1:14" s="3" customFormat="1" ht="14.1" customHeight="1" x14ac:dyDescent="0.25">
      <c r="A45" s="250">
        <v>2691</v>
      </c>
      <c r="B45" s="254" t="s">
        <v>1234</v>
      </c>
      <c r="C45" s="252">
        <v>44</v>
      </c>
      <c r="D45" s="252">
        <v>44</v>
      </c>
      <c r="E45" s="252">
        <v>39</v>
      </c>
      <c r="F45" s="252">
        <v>35</v>
      </c>
      <c r="G45" s="252">
        <v>35</v>
      </c>
      <c r="H45" s="252">
        <v>37</v>
      </c>
      <c r="I45" s="252">
        <v>43</v>
      </c>
      <c r="J45" s="150">
        <v>43</v>
      </c>
      <c r="K45" s="92">
        <f>VLOOKUP(A45,'[1]District Growth'!$A:$J,5,FALSE)</f>
        <v>41</v>
      </c>
      <c r="L45" s="32">
        <f>VLOOKUP(A45,'[2]District Growth'!$A:$K,6,FALSE)</f>
        <v>39</v>
      </c>
      <c r="M45" s="36">
        <f t="shared" si="2"/>
        <v>-2</v>
      </c>
      <c r="N45" s="38">
        <f t="shared" si="3"/>
        <v>-4.8780487804878092E-2</v>
      </c>
    </row>
    <row r="46" spans="1:14" s="3" customFormat="1" ht="14.1" customHeight="1" x14ac:dyDescent="0.25">
      <c r="A46" s="250">
        <v>2723</v>
      </c>
      <c r="B46" s="254" t="s">
        <v>1233</v>
      </c>
      <c r="C46" s="252">
        <v>111</v>
      </c>
      <c r="D46" s="252">
        <v>104</v>
      </c>
      <c r="E46" s="252">
        <v>98</v>
      </c>
      <c r="F46" s="252">
        <v>92</v>
      </c>
      <c r="G46" s="252">
        <v>86</v>
      </c>
      <c r="H46" s="252">
        <v>82</v>
      </c>
      <c r="I46" s="252">
        <v>76</v>
      </c>
      <c r="J46" s="150">
        <v>64</v>
      </c>
      <c r="K46" s="92">
        <f>VLOOKUP(A46,'[1]District Growth'!$A:$J,5,FALSE)</f>
        <v>59</v>
      </c>
      <c r="L46" s="32">
        <f>VLOOKUP(A46,'[2]District Growth'!$A:$K,6,FALSE)</f>
        <v>56</v>
      </c>
      <c r="M46" s="36">
        <f t="shared" si="2"/>
        <v>-3</v>
      </c>
      <c r="N46" s="38">
        <f t="shared" si="3"/>
        <v>-5.084745762711862E-2</v>
      </c>
    </row>
    <row r="47" spans="1:14" s="3" customFormat="1" ht="14.1" customHeight="1" x14ac:dyDescent="0.25">
      <c r="A47" s="250">
        <v>2680</v>
      </c>
      <c r="B47" s="254" t="s">
        <v>1218</v>
      </c>
      <c r="C47" s="252">
        <v>67</v>
      </c>
      <c r="D47" s="252">
        <v>72</v>
      </c>
      <c r="E47" s="252">
        <v>72</v>
      </c>
      <c r="F47" s="252">
        <v>71</v>
      </c>
      <c r="G47" s="252">
        <v>65</v>
      </c>
      <c r="H47" s="252">
        <v>67</v>
      </c>
      <c r="I47" s="252">
        <v>60</v>
      </c>
      <c r="J47" s="150">
        <v>62</v>
      </c>
      <c r="K47" s="92">
        <f>VLOOKUP(A47,'[1]District Growth'!$A:$J,5,FALSE)</f>
        <v>54</v>
      </c>
      <c r="L47" s="32">
        <f>VLOOKUP(A47,'[2]District Growth'!$A:$K,6,FALSE)</f>
        <v>51</v>
      </c>
      <c r="M47" s="36">
        <f t="shared" si="2"/>
        <v>-3</v>
      </c>
      <c r="N47" s="38">
        <f t="shared" si="3"/>
        <v>-5.555555555555558E-2</v>
      </c>
    </row>
    <row r="48" spans="1:14" s="3" customFormat="1" ht="14.1" customHeight="1" x14ac:dyDescent="0.25">
      <c r="A48" s="250">
        <v>31702</v>
      </c>
      <c r="B48" s="254" t="s">
        <v>1230</v>
      </c>
      <c r="C48" s="252">
        <v>13</v>
      </c>
      <c r="D48" s="252">
        <v>15</v>
      </c>
      <c r="E48" s="252">
        <v>15</v>
      </c>
      <c r="F48" s="252">
        <v>18</v>
      </c>
      <c r="G48" s="252">
        <v>21</v>
      </c>
      <c r="H48" s="252">
        <v>23</v>
      </c>
      <c r="I48" s="252">
        <v>25</v>
      </c>
      <c r="J48" s="150">
        <v>18</v>
      </c>
      <c r="K48" s="92">
        <f>VLOOKUP(A48,'[1]District Growth'!$A:$J,5,FALSE)</f>
        <v>18</v>
      </c>
      <c r="L48" s="32">
        <f>VLOOKUP(A48,'[2]District Growth'!$A:$K,6,FALSE)</f>
        <v>17</v>
      </c>
      <c r="M48" s="36">
        <f t="shared" si="2"/>
        <v>-1</v>
      </c>
      <c r="N48" s="38">
        <f t="shared" si="3"/>
        <v>-5.555555555555558E-2</v>
      </c>
    </row>
    <row r="49" spans="1:14" s="3" customFormat="1" ht="14.1" customHeight="1" x14ac:dyDescent="0.25">
      <c r="A49" s="250">
        <v>2686</v>
      </c>
      <c r="B49" s="254" t="s">
        <v>1221</v>
      </c>
      <c r="C49" s="252">
        <v>20</v>
      </c>
      <c r="D49" s="252">
        <v>23</v>
      </c>
      <c r="E49" s="252">
        <v>21</v>
      </c>
      <c r="F49" s="252">
        <v>21</v>
      </c>
      <c r="G49" s="252">
        <v>21</v>
      </c>
      <c r="H49" s="252">
        <v>18</v>
      </c>
      <c r="I49" s="252">
        <v>16</v>
      </c>
      <c r="J49" s="150">
        <v>14</v>
      </c>
      <c r="K49" s="92">
        <f>VLOOKUP(A49,'[1]District Growth'!$A:$J,5,FALSE)</f>
        <v>15</v>
      </c>
      <c r="L49" s="32">
        <f>VLOOKUP(A49,'[2]District Growth'!$A:$K,6,FALSE)</f>
        <v>14</v>
      </c>
      <c r="M49" s="36">
        <f t="shared" si="2"/>
        <v>-1</v>
      </c>
      <c r="N49" s="38">
        <f t="shared" si="3"/>
        <v>-6.6666666666666652E-2</v>
      </c>
    </row>
    <row r="50" spans="1:14" s="3" customFormat="1" ht="14.1" customHeight="1" x14ac:dyDescent="0.25">
      <c r="A50" s="250">
        <v>29011</v>
      </c>
      <c r="B50" s="254" t="s">
        <v>1243</v>
      </c>
      <c r="C50" s="252">
        <v>28</v>
      </c>
      <c r="D50" s="252">
        <v>18</v>
      </c>
      <c r="E50" s="252">
        <v>16</v>
      </c>
      <c r="F50" s="252">
        <v>25</v>
      </c>
      <c r="G50" s="252">
        <v>18</v>
      </c>
      <c r="H50" s="252">
        <v>16</v>
      </c>
      <c r="I50" s="252">
        <v>16</v>
      </c>
      <c r="J50" s="150">
        <v>16</v>
      </c>
      <c r="K50" s="92">
        <f>VLOOKUP(A50,'[1]District Growth'!$A:$J,5,FALSE)</f>
        <v>14</v>
      </c>
      <c r="L50" s="32">
        <f>VLOOKUP(A50,'[2]District Growth'!$A:$K,6,FALSE)</f>
        <v>13</v>
      </c>
      <c r="M50" s="36">
        <f t="shared" si="2"/>
        <v>-1</v>
      </c>
      <c r="N50" s="38">
        <f t="shared" si="3"/>
        <v>-7.1428571428571397E-2</v>
      </c>
    </row>
    <row r="51" spans="1:14" s="3" customFormat="1" ht="14.1" customHeight="1" x14ac:dyDescent="0.25">
      <c r="A51" s="250">
        <v>2711</v>
      </c>
      <c r="B51" s="254" t="s">
        <v>1226</v>
      </c>
      <c r="C51" s="252">
        <v>32</v>
      </c>
      <c r="D51" s="252">
        <v>35</v>
      </c>
      <c r="E51" s="252">
        <v>35</v>
      </c>
      <c r="F51" s="252">
        <v>35</v>
      </c>
      <c r="G51" s="252">
        <v>28</v>
      </c>
      <c r="H51" s="252">
        <v>29</v>
      </c>
      <c r="I51" s="252">
        <v>26</v>
      </c>
      <c r="J51" s="150">
        <v>26</v>
      </c>
      <c r="K51" s="92">
        <f>VLOOKUP(A51,'[1]District Growth'!$A:$J,5,FALSE)</f>
        <v>27</v>
      </c>
      <c r="L51" s="32">
        <f>VLOOKUP(A51,'[2]District Growth'!$A:$K,6,FALSE)</f>
        <v>25</v>
      </c>
      <c r="M51" s="36">
        <f t="shared" si="2"/>
        <v>-2</v>
      </c>
      <c r="N51" s="38">
        <f t="shared" si="3"/>
        <v>-7.407407407407407E-2</v>
      </c>
    </row>
    <row r="52" spans="1:14" s="3" customFormat="1" ht="14.1" customHeight="1" x14ac:dyDescent="0.25">
      <c r="A52" s="250">
        <v>2706</v>
      </c>
      <c r="B52" s="254" t="s">
        <v>1237</v>
      </c>
      <c r="C52" s="252">
        <v>29</v>
      </c>
      <c r="D52" s="252">
        <v>32</v>
      </c>
      <c r="E52" s="252">
        <v>31</v>
      </c>
      <c r="F52" s="252">
        <v>31</v>
      </c>
      <c r="G52" s="252">
        <v>29</v>
      </c>
      <c r="H52" s="252">
        <v>35</v>
      </c>
      <c r="I52" s="252">
        <v>32</v>
      </c>
      <c r="J52" s="150">
        <v>31</v>
      </c>
      <c r="K52" s="92">
        <f>VLOOKUP(A52,'[1]District Growth'!$A:$J,5,FALSE)</f>
        <v>30</v>
      </c>
      <c r="L52" s="32">
        <f>VLOOKUP(A52,'[2]District Growth'!$A:$K,6,FALSE)</f>
        <v>27</v>
      </c>
      <c r="M52" s="36">
        <f t="shared" si="2"/>
        <v>-3</v>
      </c>
      <c r="N52" s="38">
        <f t="shared" si="3"/>
        <v>-9.9999999999999978E-2</v>
      </c>
    </row>
    <row r="53" spans="1:14" s="3" customFormat="1" ht="14.1" customHeight="1" x14ac:dyDescent="0.25">
      <c r="A53" s="250">
        <v>24883</v>
      </c>
      <c r="B53" s="254" t="s">
        <v>1246</v>
      </c>
      <c r="C53" s="252">
        <v>18</v>
      </c>
      <c r="D53" s="252">
        <v>18</v>
      </c>
      <c r="E53" s="252">
        <v>15</v>
      </c>
      <c r="F53" s="252">
        <v>13</v>
      </c>
      <c r="G53" s="252">
        <v>12</v>
      </c>
      <c r="H53" s="252">
        <v>15</v>
      </c>
      <c r="I53" s="252">
        <v>13</v>
      </c>
      <c r="J53" s="150">
        <v>10</v>
      </c>
      <c r="K53" s="92">
        <f>VLOOKUP(A53,'[1]District Growth'!$A:$J,5,FALSE)</f>
        <v>10</v>
      </c>
      <c r="L53" s="32">
        <f>VLOOKUP(A53,'[2]District Growth'!$A:$K,6,FALSE)</f>
        <v>9</v>
      </c>
      <c r="M53" s="36">
        <f t="shared" si="2"/>
        <v>-1</v>
      </c>
      <c r="N53" s="38">
        <f t="shared" si="3"/>
        <v>-9.9999999999999978E-2</v>
      </c>
    </row>
    <row r="54" spans="1:14" s="3" customFormat="1" ht="14.1" customHeight="1" x14ac:dyDescent="0.25">
      <c r="A54" s="250">
        <v>2700</v>
      </c>
      <c r="B54" s="254" t="s">
        <v>1238</v>
      </c>
      <c r="C54" s="252">
        <v>68</v>
      </c>
      <c r="D54" s="252">
        <v>65</v>
      </c>
      <c r="E54" s="252">
        <v>66</v>
      </c>
      <c r="F54" s="252">
        <v>68</v>
      </c>
      <c r="G54" s="252">
        <v>66</v>
      </c>
      <c r="H54" s="252">
        <v>64</v>
      </c>
      <c r="I54" s="252">
        <v>64</v>
      </c>
      <c r="J54" s="150">
        <v>68</v>
      </c>
      <c r="K54" s="92">
        <f>VLOOKUP(A54,'[1]District Growth'!$A:$J,5,FALSE)</f>
        <v>59</v>
      </c>
      <c r="L54" s="32">
        <f>VLOOKUP(A54,'[2]District Growth'!$A:$K,6,FALSE)</f>
        <v>53</v>
      </c>
      <c r="M54" s="36">
        <f t="shared" si="2"/>
        <v>-6</v>
      </c>
      <c r="N54" s="38">
        <f t="shared" si="3"/>
        <v>-0.10169491525423724</v>
      </c>
    </row>
    <row r="55" spans="1:14" s="3" customFormat="1" ht="14.1" customHeight="1" x14ac:dyDescent="0.25">
      <c r="A55" s="250">
        <v>2722</v>
      </c>
      <c r="B55" s="254" t="s">
        <v>1242</v>
      </c>
      <c r="C55" s="252">
        <v>25</v>
      </c>
      <c r="D55" s="252">
        <v>23</v>
      </c>
      <c r="E55" s="252">
        <v>23</v>
      </c>
      <c r="F55" s="252">
        <v>30</v>
      </c>
      <c r="G55" s="252">
        <v>34</v>
      </c>
      <c r="H55" s="252">
        <v>32</v>
      </c>
      <c r="I55" s="252">
        <v>32</v>
      </c>
      <c r="J55" s="150">
        <v>35</v>
      </c>
      <c r="K55" s="92">
        <f>VLOOKUP(A55,'[1]District Growth'!$A:$J,5,FALSE)</f>
        <v>39</v>
      </c>
      <c r="L55" s="32">
        <f>VLOOKUP(A55,'[2]District Growth'!$A:$K,6,FALSE)</f>
        <v>35</v>
      </c>
      <c r="M55" s="36">
        <f t="shared" si="2"/>
        <v>-4</v>
      </c>
      <c r="N55" s="38">
        <f t="shared" si="3"/>
        <v>-0.10256410256410253</v>
      </c>
    </row>
    <row r="56" spans="1:14" s="3" customFormat="1" ht="14.1" customHeight="1" x14ac:dyDescent="0.25">
      <c r="A56" s="250">
        <v>86505</v>
      </c>
      <c r="B56" s="254" t="s">
        <v>1196</v>
      </c>
      <c r="C56" s="252"/>
      <c r="D56" s="252"/>
      <c r="E56" s="252"/>
      <c r="F56" s="252"/>
      <c r="G56" s="252">
        <v>27</v>
      </c>
      <c r="H56" s="252">
        <v>25</v>
      </c>
      <c r="I56" s="252">
        <v>20</v>
      </c>
      <c r="J56" s="150">
        <v>31</v>
      </c>
      <c r="K56" s="92">
        <f>VLOOKUP(A56,'[1]District Growth'!$A:$J,5,FALSE)</f>
        <v>28</v>
      </c>
      <c r="L56" s="32">
        <f>VLOOKUP(A56,'[2]District Growth'!$A:$K,6,FALSE)</f>
        <v>25</v>
      </c>
      <c r="M56" s="36">
        <f t="shared" si="2"/>
        <v>-3</v>
      </c>
      <c r="N56" s="38">
        <f t="shared" si="3"/>
        <v>-0.1071428571428571</v>
      </c>
    </row>
    <row r="57" spans="1:14" s="3" customFormat="1" ht="14.1" customHeight="1" x14ac:dyDescent="0.25">
      <c r="A57" s="250">
        <v>2718</v>
      </c>
      <c r="B57" s="254" t="s">
        <v>217</v>
      </c>
      <c r="C57" s="252">
        <v>70</v>
      </c>
      <c r="D57" s="252">
        <v>66</v>
      </c>
      <c r="E57" s="252">
        <v>71</v>
      </c>
      <c r="F57" s="252">
        <v>64</v>
      </c>
      <c r="G57" s="252">
        <v>60</v>
      </c>
      <c r="H57" s="252">
        <v>55</v>
      </c>
      <c r="I57" s="252">
        <v>55</v>
      </c>
      <c r="J57" s="150">
        <v>53</v>
      </c>
      <c r="K57" s="92">
        <f>VLOOKUP(A57,'[1]District Growth'!$A:$J,5,FALSE)</f>
        <v>55</v>
      </c>
      <c r="L57" s="32">
        <f>VLOOKUP(A57,'[2]District Growth'!$A:$K,6,FALSE)</f>
        <v>49</v>
      </c>
      <c r="M57" s="36">
        <f t="shared" si="2"/>
        <v>-6</v>
      </c>
      <c r="N57" s="38">
        <f t="shared" si="3"/>
        <v>-0.10909090909090913</v>
      </c>
    </row>
    <row r="58" spans="1:14" s="3" customFormat="1" ht="14.1" customHeight="1" x14ac:dyDescent="0.25">
      <c r="A58" s="250">
        <v>27387</v>
      </c>
      <c r="B58" s="254" t="s">
        <v>1239</v>
      </c>
      <c r="C58" s="252">
        <v>25</v>
      </c>
      <c r="D58" s="252">
        <v>22</v>
      </c>
      <c r="E58" s="252">
        <v>23</v>
      </c>
      <c r="F58" s="252">
        <v>27</v>
      </c>
      <c r="G58" s="252">
        <v>29</v>
      </c>
      <c r="H58" s="252">
        <v>30</v>
      </c>
      <c r="I58" s="252">
        <v>29</v>
      </c>
      <c r="J58" s="150">
        <v>28</v>
      </c>
      <c r="K58" s="92">
        <f>VLOOKUP(A58,'[1]District Growth'!$A:$J,5,FALSE)</f>
        <v>27</v>
      </c>
      <c r="L58" s="32">
        <f>VLOOKUP(A58,'[2]District Growth'!$A:$K,6,FALSE)</f>
        <v>24</v>
      </c>
      <c r="M58" s="36">
        <f t="shared" si="2"/>
        <v>-3</v>
      </c>
      <c r="N58" s="38">
        <f t="shared" si="3"/>
        <v>-0.11111111111111116</v>
      </c>
    </row>
    <row r="59" spans="1:14" s="3" customFormat="1" ht="14.1" customHeight="1" x14ac:dyDescent="0.25">
      <c r="A59" s="250">
        <v>2677</v>
      </c>
      <c r="B59" s="254" t="s">
        <v>1217</v>
      </c>
      <c r="C59" s="252">
        <v>35</v>
      </c>
      <c r="D59" s="252">
        <v>30</v>
      </c>
      <c r="E59" s="252">
        <v>29</v>
      </c>
      <c r="F59" s="252">
        <v>27</v>
      </c>
      <c r="G59" s="252">
        <v>29</v>
      </c>
      <c r="H59" s="252">
        <v>32</v>
      </c>
      <c r="I59" s="252">
        <v>30</v>
      </c>
      <c r="J59" s="150">
        <v>30</v>
      </c>
      <c r="K59" s="92">
        <f>VLOOKUP(A59,'[1]District Growth'!$A:$J,5,FALSE)</f>
        <v>33</v>
      </c>
      <c r="L59" s="32">
        <f>VLOOKUP(A59,'[2]District Growth'!$A:$K,6,FALSE)</f>
        <v>29</v>
      </c>
      <c r="M59" s="36">
        <f t="shared" si="2"/>
        <v>-4</v>
      </c>
      <c r="N59" s="38">
        <f t="shared" si="3"/>
        <v>-0.12121212121212122</v>
      </c>
    </row>
    <row r="60" spans="1:14" s="3" customFormat="1" ht="14.1" customHeight="1" x14ac:dyDescent="0.25">
      <c r="A60" s="250">
        <v>22161</v>
      </c>
      <c r="B60" s="254" t="s">
        <v>1235</v>
      </c>
      <c r="C60" s="252">
        <v>48</v>
      </c>
      <c r="D60" s="252">
        <v>49</v>
      </c>
      <c r="E60" s="252">
        <v>43</v>
      </c>
      <c r="F60" s="252">
        <v>41</v>
      </c>
      <c r="G60" s="252">
        <v>42</v>
      </c>
      <c r="H60" s="252">
        <v>42</v>
      </c>
      <c r="I60" s="252">
        <v>39</v>
      </c>
      <c r="J60" s="150">
        <v>39</v>
      </c>
      <c r="K60" s="92">
        <f>VLOOKUP(A60,'[1]District Growth'!$A:$J,5,FALSE)</f>
        <v>41</v>
      </c>
      <c r="L60" s="32">
        <f>VLOOKUP(A60,'[2]District Growth'!$A:$K,6,FALSE)</f>
        <v>35</v>
      </c>
      <c r="M60" s="36">
        <f t="shared" si="2"/>
        <v>-6</v>
      </c>
      <c r="N60" s="38">
        <f t="shared" si="3"/>
        <v>-0.14634146341463417</v>
      </c>
    </row>
    <row r="61" spans="1:14" s="3" customFormat="1" ht="14.1" customHeight="1" x14ac:dyDescent="0.25">
      <c r="A61" s="250">
        <v>2679</v>
      </c>
      <c r="B61" s="254" t="s">
        <v>1241</v>
      </c>
      <c r="C61" s="252">
        <v>49</v>
      </c>
      <c r="D61" s="252">
        <v>44</v>
      </c>
      <c r="E61" s="252">
        <v>36</v>
      </c>
      <c r="F61" s="252">
        <v>39</v>
      </c>
      <c r="G61" s="252">
        <v>38</v>
      </c>
      <c r="H61" s="252">
        <v>36</v>
      </c>
      <c r="I61" s="252">
        <v>37</v>
      </c>
      <c r="J61" s="150">
        <v>38</v>
      </c>
      <c r="K61" s="92">
        <f>VLOOKUP(A61,'[1]District Growth'!$A:$J,5,FALSE)</f>
        <v>40</v>
      </c>
      <c r="L61" s="32">
        <f>VLOOKUP(A61,'[2]District Growth'!$A:$K,6,FALSE)</f>
        <v>33</v>
      </c>
      <c r="M61" s="36">
        <f t="shared" si="2"/>
        <v>-7</v>
      </c>
      <c r="N61" s="38">
        <f t="shared" si="3"/>
        <v>-0.17500000000000004</v>
      </c>
    </row>
    <row r="62" spans="1:14" s="3" customFormat="1" ht="14.1" customHeight="1" x14ac:dyDescent="0.25">
      <c r="A62" s="250">
        <v>2720</v>
      </c>
      <c r="B62" s="254" t="s">
        <v>1245</v>
      </c>
      <c r="C62" s="252">
        <v>17</v>
      </c>
      <c r="D62" s="252">
        <v>20</v>
      </c>
      <c r="E62" s="252">
        <v>21</v>
      </c>
      <c r="F62" s="252">
        <v>20</v>
      </c>
      <c r="G62" s="252">
        <v>22</v>
      </c>
      <c r="H62" s="252">
        <v>22</v>
      </c>
      <c r="I62" s="252">
        <v>21</v>
      </c>
      <c r="J62" s="150">
        <v>21</v>
      </c>
      <c r="K62" s="92">
        <f>VLOOKUP(A62,'[1]District Growth'!$A:$J,5,FALSE)</f>
        <v>17</v>
      </c>
      <c r="L62" s="32">
        <f>VLOOKUP(A62,'[2]District Growth'!$A:$K,6,FALSE)</f>
        <v>14</v>
      </c>
      <c r="M62" s="36">
        <f t="shared" si="2"/>
        <v>-3</v>
      </c>
      <c r="N62" s="38">
        <f t="shared" si="3"/>
        <v>-0.17647058823529416</v>
      </c>
    </row>
    <row r="63" spans="1:14" s="3" customFormat="1" ht="14.1" customHeight="1" x14ac:dyDescent="0.25">
      <c r="A63" s="250">
        <v>2707</v>
      </c>
      <c r="B63" s="254" t="s">
        <v>1244</v>
      </c>
      <c r="C63" s="252">
        <v>14</v>
      </c>
      <c r="D63" s="252">
        <v>14</v>
      </c>
      <c r="E63" s="252">
        <v>15</v>
      </c>
      <c r="F63" s="252">
        <v>13</v>
      </c>
      <c r="G63" s="252">
        <v>11</v>
      </c>
      <c r="H63" s="252">
        <v>11</v>
      </c>
      <c r="I63" s="252">
        <v>10</v>
      </c>
      <c r="J63" s="150">
        <v>9</v>
      </c>
      <c r="K63" s="92">
        <f>VLOOKUP(A63,'[1]District Growth'!$A:$J,5,FALSE)</f>
        <v>9</v>
      </c>
      <c r="L63" s="32">
        <f>VLOOKUP(A63,'[2]District Growth'!$A:$K,6,FALSE)</f>
        <v>0</v>
      </c>
      <c r="M63" s="36">
        <f t="shared" si="2"/>
        <v>-9</v>
      </c>
      <c r="N63" s="38">
        <f t="shared" si="3"/>
        <v>-1</v>
      </c>
    </row>
    <row r="64" spans="1:14" s="3" customFormat="1" ht="14.1" customHeight="1" x14ac:dyDescent="0.25">
      <c r="A64" s="255"/>
      <c r="B64" s="45" t="s">
        <v>1247</v>
      </c>
      <c r="C64" s="252">
        <v>9</v>
      </c>
      <c r="D64" s="252">
        <v>9</v>
      </c>
      <c r="E64" s="252">
        <v>6</v>
      </c>
      <c r="F64" s="252">
        <v>9</v>
      </c>
      <c r="G64" s="252">
        <v>12</v>
      </c>
      <c r="H64" s="252">
        <v>7</v>
      </c>
      <c r="I64" s="252">
        <v>0</v>
      </c>
      <c r="J64" s="252"/>
      <c r="K64" s="41"/>
      <c r="L64" s="56"/>
      <c r="M64" s="36"/>
      <c r="N64" s="38"/>
    </row>
    <row r="65" spans="1:14" s="3" customFormat="1" ht="14.1" customHeight="1" x14ac:dyDescent="0.25">
      <c r="A65" s="255"/>
      <c r="B65" s="45" t="s">
        <v>1248</v>
      </c>
      <c r="C65" s="252"/>
      <c r="D65" s="252"/>
      <c r="E65" s="252"/>
      <c r="F65" s="252"/>
      <c r="G65" s="252"/>
      <c r="H65" s="252"/>
      <c r="I65" s="252"/>
      <c r="J65" s="252"/>
      <c r="K65" s="33"/>
      <c r="L65" s="256"/>
      <c r="M65" s="36"/>
      <c r="N65" s="38"/>
    </row>
    <row r="66" spans="1:14" s="3" customFormat="1" ht="14.1" customHeight="1" x14ac:dyDescent="0.25">
      <c r="A66" s="255"/>
      <c r="B66" s="45" t="s">
        <v>1249</v>
      </c>
      <c r="C66" s="252"/>
      <c r="D66" s="252"/>
      <c r="E66" s="252"/>
      <c r="F66" s="252"/>
      <c r="G66" s="252"/>
      <c r="H66" s="252"/>
      <c r="I66" s="252"/>
      <c r="J66" s="252"/>
      <c r="K66" s="33"/>
      <c r="L66" s="256"/>
      <c r="M66" s="36"/>
      <c r="N66" s="38"/>
    </row>
    <row r="67" spans="1:14" s="3" customFormat="1" ht="14.1" customHeight="1" x14ac:dyDescent="0.25">
      <c r="A67" s="255"/>
      <c r="B67" s="45" t="s">
        <v>32</v>
      </c>
      <c r="C67" s="252"/>
      <c r="D67" s="252"/>
      <c r="E67" s="252"/>
      <c r="F67" s="252"/>
      <c r="G67" s="252"/>
      <c r="H67" s="252"/>
      <c r="I67" s="252"/>
      <c r="J67" s="252"/>
      <c r="K67" s="33"/>
      <c r="L67" s="256"/>
      <c r="M67" s="36"/>
      <c r="N67" s="38"/>
    </row>
    <row r="68" spans="1:14" s="3" customFormat="1" ht="14.1" customHeight="1" x14ac:dyDescent="0.25">
      <c r="A68" s="255"/>
      <c r="B68" s="45" t="s">
        <v>1250</v>
      </c>
      <c r="C68" s="252"/>
      <c r="D68" s="252"/>
      <c r="E68" s="252"/>
      <c r="F68" s="252"/>
      <c r="G68" s="252"/>
      <c r="H68" s="252"/>
      <c r="I68" s="252"/>
      <c r="J68" s="252"/>
      <c r="K68" s="33"/>
      <c r="L68" s="256"/>
      <c r="M68" s="36"/>
      <c r="N68" s="38"/>
    </row>
    <row r="69" spans="1:14" s="3" customFormat="1" ht="14.1" customHeight="1" x14ac:dyDescent="0.25">
      <c r="A69" s="255"/>
      <c r="B69" s="45" t="s">
        <v>29</v>
      </c>
      <c r="C69" s="252"/>
      <c r="D69" s="252"/>
      <c r="E69" s="252"/>
      <c r="F69" s="252"/>
      <c r="G69" s="252"/>
      <c r="H69" s="252"/>
      <c r="I69" s="252"/>
      <c r="J69" s="252"/>
      <c r="K69" s="33"/>
      <c r="L69" s="256"/>
      <c r="M69" s="36"/>
      <c r="N69" s="38"/>
    </row>
    <row r="70" spans="1:14" s="3" customFormat="1" ht="14.1" customHeight="1" x14ac:dyDescent="0.25">
      <c r="A70" s="255"/>
      <c r="B70" s="45" t="s">
        <v>1251</v>
      </c>
      <c r="C70" s="252"/>
      <c r="D70" s="252"/>
      <c r="E70" s="252"/>
      <c r="F70" s="252"/>
      <c r="G70" s="252"/>
      <c r="H70" s="252"/>
      <c r="I70" s="252"/>
      <c r="J70" s="252"/>
      <c r="K70" s="33"/>
      <c r="L70" s="256"/>
      <c r="M70" s="36"/>
      <c r="N70" s="38"/>
    </row>
    <row r="71" spans="1:14" s="3" customFormat="1" ht="14.1" customHeight="1" x14ac:dyDescent="0.25">
      <c r="A71" s="255"/>
      <c r="B71" s="45" t="s">
        <v>69</v>
      </c>
      <c r="C71" s="252"/>
      <c r="D71" s="252"/>
      <c r="E71" s="252"/>
      <c r="F71" s="252"/>
      <c r="G71" s="252"/>
      <c r="H71" s="252"/>
      <c r="I71" s="252"/>
      <c r="J71" s="252"/>
      <c r="K71" s="33"/>
      <c r="L71" s="256"/>
      <c r="M71" s="36"/>
      <c r="N71" s="38"/>
    </row>
    <row r="72" spans="1:14" s="3" customFormat="1" ht="14.1" customHeight="1" x14ac:dyDescent="0.25">
      <c r="A72" s="255"/>
      <c r="B72" s="45" t="s">
        <v>1252</v>
      </c>
      <c r="C72" s="252"/>
      <c r="D72" s="252"/>
      <c r="E72" s="252"/>
      <c r="F72" s="252"/>
      <c r="G72" s="252"/>
      <c r="H72" s="252"/>
      <c r="I72" s="252"/>
      <c r="J72" s="252"/>
      <c r="K72" s="33"/>
      <c r="L72" s="256"/>
      <c r="M72" s="36"/>
      <c r="N72" s="38"/>
    </row>
    <row r="73" spans="1:14" s="3" customFormat="1" ht="14.1" customHeight="1" x14ac:dyDescent="0.25">
      <c r="A73" s="250"/>
      <c r="B73" s="45" t="s">
        <v>1253</v>
      </c>
      <c r="C73" s="252">
        <v>19</v>
      </c>
      <c r="D73" s="252">
        <v>18</v>
      </c>
      <c r="E73" s="252">
        <v>15</v>
      </c>
      <c r="F73" s="252">
        <v>15</v>
      </c>
      <c r="G73" s="252">
        <v>15</v>
      </c>
      <c r="H73" s="252">
        <v>14</v>
      </c>
      <c r="I73" s="252">
        <v>14</v>
      </c>
      <c r="J73" s="248">
        <v>14</v>
      </c>
      <c r="K73" s="41"/>
      <c r="L73" s="56"/>
      <c r="M73" s="36"/>
      <c r="N73" s="38"/>
    </row>
    <row r="74" spans="1:14" s="3" customFormat="1" ht="14.1" customHeight="1" x14ac:dyDescent="0.25">
      <c r="A74" s="257"/>
      <c r="B74" s="65"/>
      <c r="C74" s="33"/>
      <c r="D74" s="33"/>
      <c r="E74" s="33"/>
      <c r="F74" s="33"/>
      <c r="G74" s="33"/>
      <c r="H74" s="33"/>
      <c r="I74" s="33"/>
      <c r="J74" s="33"/>
      <c r="K74" s="33"/>
      <c r="L74" s="36"/>
      <c r="M74" s="36"/>
      <c r="N74" s="36"/>
    </row>
    <row r="75" spans="1:14" s="3" customFormat="1" ht="14.1" customHeight="1" x14ac:dyDescent="0.25">
      <c r="A75" s="257"/>
      <c r="B75" s="65" t="s">
        <v>85</v>
      </c>
      <c r="C75" s="33">
        <f>SUM(C3:C73)</f>
        <v>3084</v>
      </c>
      <c r="D75" s="258">
        <f t="shared" ref="D75:L75" si="4">SUM(D3:D73)</f>
        <v>3041</v>
      </c>
      <c r="E75" s="258">
        <f t="shared" si="4"/>
        <v>2955</v>
      </c>
      <c r="F75" s="70">
        <f t="shared" si="4"/>
        <v>2956</v>
      </c>
      <c r="G75" s="70">
        <f t="shared" si="4"/>
        <v>2962</v>
      </c>
      <c r="H75" s="258">
        <f t="shared" si="4"/>
        <v>2919</v>
      </c>
      <c r="I75" s="258">
        <f t="shared" si="4"/>
        <v>2840</v>
      </c>
      <c r="J75" s="70">
        <f t="shared" si="4"/>
        <v>2858</v>
      </c>
      <c r="K75" s="258">
        <f t="shared" si="4"/>
        <v>2739</v>
      </c>
      <c r="L75" s="258">
        <f t="shared" si="4"/>
        <v>2698</v>
      </c>
      <c r="M75" s="33">
        <f>SUM(M3:M72)</f>
        <v>-41</v>
      </c>
      <c r="N75" s="38">
        <f>(L75/K75)-1</f>
        <v>-1.4968966776195747E-2</v>
      </c>
    </row>
    <row r="76" spans="1:14" s="3" customFormat="1" ht="14.1" customHeight="1" x14ac:dyDescent="0.25">
      <c r="A76" s="257"/>
      <c r="B76" s="7" t="s">
        <v>15</v>
      </c>
      <c r="C76" s="33"/>
      <c r="D76" s="33">
        <f>SUM(D75-C75)</f>
        <v>-43</v>
      </c>
      <c r="E76" s="33">
        <f t="shared" ref="E76:L76" si="5">SUM(E75-D75)</f>
        <v>-86</v>
      </c>
      <c r="F76" s="33">
        <f t="shared" si="5"/>
        <v>1</v>
      </c>
      <c r="G76" s="33">
        <f t="shared" si="5"/>
        <v>6</v>
      </c>
      <c r="H76" s="33">
        <f t="shared" si="5"/>
        <v>-43</v>
      </c>
      <c r="I76" s="33">
        <f t="shared" si="5"/>
        <v>-79</v>
      </c>
      <c r="J76" s="33">
        <f t="shared" si="5"/>
        <v>18</v>
      </c>
      <c r="K76" s="33">
        <f t="shared" si="5"/>
        <v>-119</v>
      </c>
      <c r="L76" s="33">
        <f t="shared" si="5"/>
        <v>-41</v>
      </c>
      <c r="M76" s="36"/>
      <c r="N76" s="36"/>
    </row>
    <row r="77" spans="1:14" s="3" customFormat="1" ht="14.1" customHeight="1" x14ac:dyDescent="0.25">
      <c r="A77" s="257"/>
      <c r="B77" s="8" t="s">
        <v>16</v>
      </c>
      <c r="C77" s="33"/>
      <c r="D77" s="33"/>
      <c r="E77" s="33"/>
      <c r="F77" s="33"/>
      <c r="G77" s="33"/>
      <c r="H77" s="33"/>
      <c r="I77" s="33"/>
      <c r="J77" s="33"/>
      <c r="K77" s="33"/>
      <c r="L77" s="36"/>
      <c r="M77" s="36"/>
      <c r="N77" s="36"/>
    </row>
    <row r="78" spans="1:14" s="3" customFormat="1" ht="14.1" customHeight="1" x14ac:dyDescent="0.25">
      <c r="B78" s="9" t="s">
        <v>17</v>
      </c>
      <c r="C78" s="99"/>
      <c r="D78" s="99"/>
      <c r="E78" s="99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3" customFormat="1" ht="14.1" customHeight="1" x14ac:dyDescent="0.25">
      <c r="B79" s="259" t="s">
        <v>18</v>
      </c>
      <c r="C79" s="99"/>
      <c r="D79" s="99"/>
      <c r="E79" s="99"/>
      <c r="F79" s="36"/>
      <c r="G79" s="36"/>
      <c r="H79" s="36"/>
      <c r="I79" s="36"/>
      <c r="J79" s="36"/>
      <c r="K79" s="36"/>
      <c r="L79" s="36"/>
      <c r="M79" s="36"/>
      <c r="N79" s="36"/>
    </row>
    <row r="80" spans="1:14" s="3" customFormat="1" ht="14.1" customHeight="1" x14ac:dyDescent="0.25">
      <c r="B80" s="10" t="s">
        <v>19</v>
      </c>
      <c r="C80" s="99"/>
      <c r="D80" s="99"/>
      <c r="E80" s="99"/>
      <c r="F80" s="36"/>
      <c r="G80" s="36"/>
      <c r="H80" s="36"/>
      <c r="I80" s="36"/>
      <c r="J80" s="36"/>
      <c r="K80" s="36"/>
      <c r="L80" s="36"/>
      <c r="M80" s="36"/>
      <c r="N80" s="36"/>
    </row>
    <row r="81" spans="1:15" s="3" customFormat="1" ht="14.1" customHeight="1" x14ac:dyDescent="0.25">
      <c r="B81" s="11" t="s">
        <v>20</v>
      </c>
      <c r="C81" s="162"/>
      <c r="D81" s="162"/>
      <c r="E81" s="162"/>
      <c r="M81" s="36"/>
    </row>
    <row r="82" spans="1:15" s="3" customFormat="1" ht="14.1" customHeight="1" x14ac:dyDescent="0.25">
      <c r="M82" s="36"/>
    </row>
    <row r="83" spans="1:15" x14ac:dyDescent="0.3">
      <c r="A83"/>
      <c r="O83"/>
    </row>
    <row r="84" spans="1:15" x14ac:dyDescent="0.3">
      <c r="A84"/>
      <c r="O84"/>
    </row>
    <row r="85" spans="1:15" x14ac:dyDescent="0.3">
      <c r="A85"/>
      <c r="O85"/>
    </row>
    <row r="86" spans="1:15" x14ac:dyDescent="0.3">
      <c r="A86"/>
      <c r="O86"/>
    </row>
    <row r="87" spans="1:15" x14ac:dyDescent="0.3">
      <c r="A87"/>
      <c r="O87"/>
    </row>
    <row r="88" spans="1:15" x14ac:dyDescent="0.3">
      <c r="A88"/>
      <c r="O88"/>
    </row>
    <row r="89" spans="1:15" x14ac:dyDescent="0.3">
      <c r="A89"/>
      <c r="O89"/>
    </row>
    <row r="90" spans="1:15" x14ac:dyDescent="0.3">
      <c r="A90"/>
      <c r="O90"/>
    </row>
  </sheetData>
  <sortState xmlns:xlrd2="http://schemas.microsoft.com/office/spreadsheetml/2017/richdata2" ref="A3:N73">
    <sortCondition descending="1" ref="N3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59999389629810485"/>
  </sheetPr>
  <dimension ref="A1:O106"/>
  <sheetViews>
    <sheetView workbookViewId="0"/>
  </sheetViews>
  <sheetFormatPr defaultRowHeight="15" x14ac:dyDescent="0.3"/>
  <cols>
    <col min="2" max="2" width="35.375" customWidth="1"/>
    <col min="3" max="11" width="8.5" customWidth="1"/>
    <col min="12" max="12" width="10.375" customWidth="1"/>
    <col min="13" max="14" width="8.5" customWidth="1"/>
    <col min="15" max="15" width="8.5" style="44" customWidth="1"/>
    <col min="16" max="16" width="10.5" customWidth="1"/>
  </cols>
  <sheetData>
    <row r="1" spans="1:14" s="3" customFormat="1" x14ac:dyDescent="0.25">
      <c r="B1" s="55" t="s">
        <v>1254</v>
      </c>
      <c r="M1" s="36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3" customFormat="1" ht="14.1" customHeight="1" x14ac:dyDescent="0.25">
      <c r="A3" s="250">
        <v>2770</v>
      </c>
      <c r="B3" s="251" t="s">
        <v>1255</v>
      </c>
      <c r="C3" s="252">
        <v>89</v>
      </c>
      <c r="D3" s="252">
        <v>89</v>
      </c>
      <c r="E3" s="252">
        <v>83</v>
      </c>
      <c r="F3" s="252">
        <v>79</v>
      </c>
      <c r="G3" s="252">
        <v>78</v>
      </c>
      <c r="H3" s="252">
        <v>66</v>
      </c>
      <c r="I3" s="252">
        <v>55</v>
      </c>
      <c r="J3" s="150">
        <v>31</v>
      </c>
      <c r="K3" s="92">
        <f>VLOOKUP(A3,'[1]District Growth'!$A:$J,5,FALSE)</f>
        <v>41</v>
      </c>
      <c r="L3" s="32">
        <f>VLOOKUP(A3,'[2]District Growth'!$A:$K,6,FALSE)</f>
        <v>47</v>
      </c>
      <c r="M3" s="36">
        <f t="shared" ref="M3:M34" si="0">L3-K3</f>
        <v>6</v>
      </c>
      <c r="N3" s="38">
        <f t="shared" ref="N3:N34" si="1">(L3/K3)-1</f>
        <v>0.14634146341463405</v>
      </c>
    </row>
    <row r="4" spans="1:14" s="3" customFormat="1" ht="14.1" customHeight="1" x14ac:dyDescent="0.25">
      <c r="A4" s="250">
        <v>27051</v>
      </c>
      <c r="B4" s="251" t="s">
        <v>1263</v>
      </c>
      <c r="C4" s="252">
        <v>39</v>
      </c>
      <c r="D4" s="252">
        <v>40</v>
      </c>
      <c r="E4" s="252">
        <v>45</v>
      </c>
      <c r="F4" s="252">
        <v>54</v>
      </c>
      <c r="G4" s="252">
        <v>45</v>
      </c>
      <c r="H4" s="252">
        <v>46</v>
      </c>
      <c r="I4" s="252">
        <v>48</v>
      </c>
      <c r="J4" s="150">
        <v>32</v>
      </c>
      <c r="K4" s="92">
        <f>VLOOKUP(A4,'[1]District Growth'!$A:$J,5,FALSE)</f>
        <v>49</v>
      </c>
      <c r="L4" s="32">
        <f>VLOOKUP(A4,'[2]District Growth'!$A:$K,6,FALSE)</f>
        <v>55</v>
      </c>
      <c r="M4" s="36">
        <f t="shared" si="0"/>
        <v>6</v>
      </c>
      <c r="N4" s="38">
        <f t="shared" si="1"/>
        <v>0.12244897959183665</v>
      </c>
    </row>
    <row r="5" spans="1:14" s="3" customFormat="1" ht="14.1" customHeight="1" x14ac:dyDescent="0.25">
      <c r="A5" s="250">
        <v>2762</v>
      </c>
      <c r="B5" s="251" t="s">
        <v>1256</v>
      </c>
      <c r="C5" s="252">
        <v>30</v>
      </c>
      <c r="D5" s="252">
        <v>28</v>
      </c>
      <c r="E5" s="252">
        <v>29</v>
      </c>
      <c r="F5" s="252">
        <v>31</v>
      </c>
      <c r="G5" s="252">
        <v>28</v>
      </c>
      <c r="H5" s="252">
        <v>29</v>
      </c>
      <c r="I5" s="252">
        <v>29</v>
      </c>
      <c r="J5" s="150">
        <v>44</v>
      </c>
      <c r="K5" s="92">
        <f>VLOOKUP(A5,'[1]District Growth'!$A:$J,5,FALSE)</f>
        <v>25</v>
      </c>
      <c r="L5" s="32">
        <f>VLOOKUP(A5,'[2]District Growth'!$A:$K,6,FALSE)</f>
        <v>28</v>
      </c>
      <c r="M5" s="36">
        <f t="shared" si="0"/>
        <v>3</v>
      </c>
      <c r="N5" s="38">
        <f t="shared" si="1"/>
        <v>0.12000000000000011</v>
      </c>
    </row>
    <row r="6" spans="1:14" s="3" customFormat="1" ht="14.1" customHeight="1" x14ac:dyDescent="0.25">
      <c r="A6" s="250">
        <v>2760</v>
      </c>
      <c r="B6" s="251" t="s">
        <v>1268</v>
      </c>
      <c r="C6" s="252">
        <v>127</v>
      </c>
      <c r="D6" s="252">
        <v>112</v>
      </c>
      <c r="E6" s="252">
        <v>102</v>
      </c>
      <c r="F6" s="252">
        <v>103</v>
      </c>
      <c r="G6" s="252">
        <v>103</v>
      </c>
      <c r="H6" s="252">
        <v>100</v>
      </c>
      <c r="I6" s="252">
        <v>101</v>
      </c>
      <c r="J6" s="150">
        <v>25</v>
      </c>
      <c r="K6" s="92">
        <f>VLOOKUP(A6,'[1]District Growth'!$A:$J,5,FALSE)</f>
        <v>98</v>
      </c>
      <c r="L6" s="32">
        <f>VLOOKUP(A6,'[2]District Growth'!$A:$K,6,FALSE)</f>
        <v>109</v>
      </c>
      <c r="M6" s="36">
        <f t="shared" si="0"/>
        <v>11</v>
      </c>
      <c r="N6" s="38">
        <f t="shared" si="1"/>
        <v>0.11224489795918369</v>
      </c>
    </row>
    <row r="7" spans="1:14" s="3" customFormat="1" ht="14.1" customHeight="1" x14ac:dyDescent="0.25">
      <c r="A7" s="250">
        <v>27074</v>
      </c>
      <c r="B7" s="251" t="s">
        <v>1267</v>
      </c>
      <c r="C7" s="252">
        <v>57</v>
      </c>
      <c r="D7" s="252">
        <v>54</v>
      </c>
      <c r="E7" s="252">
        <v>60</v>
      </c>
      <c r="F7" s="252">
        <v>58</v>
      </c>
      <c r="G7" s="252">
        <v>60</v>
      </c>
      <c r="H7" s="252">
        <v>60</v>
      </c>
      <c r="I7" s="252">
        <v>51</v>
      </c>
      <c r="J7" s="150">
        <v>88</v>
      </c>
      <c r="K7" s="92">
        <f>VLOOKUP(A7,'[1]District Growth'!$A:$J,5,FALSE)</f>
        <v>47</v>
      </c>
      <c r="L7" s="32">
        <f>VLOOKUP(A7,'[2]District Growth'!$A:$K,6,FALSE)</f>
        <v>51</v>
      </c>
      <c r="M7" s="36">
        <f t="shared" si="0"/>
        <v>4</v>
      </c>
      <c r="N7" s="38">
        <f t="shared" si="1"/>
        <v>8.5106382978723305E-2</v>
      </c>
    </row>
    <row r="8" spans="1:14" s="3" customFormat="1" ht="14.1" customHeight="1" x14ac:dyDescent="0.25">
      <c r="A8" s="250">
        <v>2764</v>
      </c>
      <c r="B8" s="251" t="s">
        <v>1262</v>
      </c>
      <c r="C8" s="252">
        <v>22</v>
      </c>
      <c r="D8" s="252">
        <v>19</v>
      </c>
      <c r="E8" s="252">
        <v>20</v>
      </c>
      <c r="F8" s="252">
        <v>21</v>
      </c>
      <c r="G8" s="252">
        <v>24</v>
      </c>
      <c r="H8" s="252">
        <v>20</v>
      </c>
      <c r="I8" s="252">
        <v>23</v>
      </c>
      <c r="J8" s="150">
        <v>52</v>
      </c>
      <c r="K8" s="92">
        <f>VLOOKUP(A8,'[1]District Growth'!$A:$J,5,FALSE)</f>
        <v>24</v>
      </c>
      <c r="L8" s="32">
        <f>VLOOKUP(A8,'[2]District Growth'!$A:$K,6,FALSE)</f>
        <v>26</v>
      </c>
      <c r="M8" s="36">
        <f t="shared" si="0"/>
        <v>2</v>
      </c>
      <c r="N8" s="38">
        <f t="shared" si="1"/>
        <v>8.3333333333333259E-2</v>
      </c>
    </row>
    <row r="9" spans="1:14" s="3" customFormat="1" ht="14.1" customHeight="1" x14ac:dyDescent="0.25">
      <c r="A9" s="250">
        <v>2740</v>
      </c>
      <c r="B9" s="251" t="s">
        <v>1258</v>
      </c>
      <c r="C9" s="252">
        <v>28</v>
      </c>
      <c r="D9" s="252">
        <v>28</v>
      </c>
      <c r="E9" s="252">
        <v>24</v>
      </c>
      <c r="F9" s="252">
        <v>24</v>
      </c>
      <c r="G9" s="252">
        <v>21</v>
      </c>
      <c r="H9" s="252">
        <v>19</v>
      </c>
      <c r="I9" s="252">
        <v>18</v>
      </c>
      <c r="J9" s="150">
        <v>60</v>
      </c>
      <c r="K9" s="92">
        <f>VLOOKUP(A9,'[1]District Growth'!$A:$J,5,FALSE)</f>
        <v>15</v>
      </c>
      <c r="L9" s="32">
        <f>VLOOKUP(A9,'[2]District Growth'!$A:$K,6,FALSE)</f>
        <v>16</v>
      </c>
      <c r="M9" s="36">
        <f t="shared" si="0"/>
        <v>1</v>
      </c>
      <c r="N9" s="38">
        <f t="shared" si="1"/>
        <v>6.6666666666666652E-2</v>
      </c>
    </row>
    <row r="10" spans="1:14" s="3" customFormat="1" ht="14.1" customHeight="1" x14ac:dyDescent="0.25">
      <c r="A10" s="250">
        <v>2751</v>
      </c>
      <c r="B10" s="251" t="s">
        <v>1264</v>
      </c>
      <c r="C10" s="252">
        <v>72</v>
      </c>
      <c r="D10" s="252">
        <v>67</v>
      </c>
      <c r="E10" s="252">
        <v>72</v>
      </c>
      <c r="F10" s="252">
        <v>70</v>
      </c>
      <c r="G10" s="252">
        <v>73</v>
      </c>
      <c r="H10" s="252">
        <v>74</v>
      </c>
      <c r="I10" s="252">
        <v>68</v>
      </c>
      <c r="J10" s="150">
        <v>72</v>
      </c>
      <c r="K10" s="92">
        <f>VLOOKUP(A10,'[1]District Growth'!$A:$J,5,FALSE)</f>
        <v>60</v>
      </c>
      <c r="L10" s="32">
        <f>VLOOKUP(A10,'[2]District Growth'!$A:$K,6,FALSE)</f>
        <v>63</v>
      </c>
      <c r="M10" s="36">
        <f t="shared" si="0"/>
        <v>3</v>
      </c>
      <c r="N10" s="38">
        <f t="shared" si="1"/>
        <v>5.0000000000000044E-2</v>
      </c>
    </row>
    <row r="11" spans="1:14" s="3" customFormat="1" ht="14.1" customHeight="1" x14ac:dyDescent="0.25">
      <c r="A11" s="250">
        <v>82984</v>
      </c>
      <c r="B11" s="251" t="s">
        <v>1286</v>
      </c>
      <c r="C11" s="252">
        <v>36</v>
      </c>
      <c r="D11" s="252">
        <v>34</v>
      </c>
      <c r="E11" s="252">
        <v>29</v>
      </c>
      <c r="F11" s="252">
        <v>28</v>
      </c>
      <c r="G11" s="252">
        <v>25</v>
      </c>
      <c r="H11" s="252">
        <v>21</v>
      </c>
      <c r="I11" s="252">
        <v>21</v>
      </c>
      <c r="J11" s="191">
        <f>VLOOKUP(A11,'[1]District Growth'!$A:$J,4,FALSE)</f>
        <v>0</v>
      </c>
      <c r="K11" s="92">
        <f>VLOOKUP(A11,'[1]District Growth'!$A:$J,5,FALSE)</f>
        <v>22</v>
      </c>
      <c r="L11" s="32">
        <f>VLOOKUP(A11,'[2]District Growth'!$A:$K,6,FALSE)</f>
        <v>23</v>
      </c>
      <c r="M11" s="36">
        <f t="shared" si="0"/>
        <v>1</v>
      </c>
      <c r="N11" s="38">
        <f t="shared" si="1"/>
        <v>4.5454545454545414E-2</v>
      </c>
    </row>
    <row r="12" spans="1:14" s="3" customFormat="1" ht="14.1" customHeight="1" x14ac:dyDescent="0.25">
      <c r="A12" s="250">
        <v>2734</v>
      </c>
      <c r="B12" s="251" t="s">
        <v>1261</v>
      </c>
      <c r="C12" s="252">
        <v>31</v>
      </c>
      <c r="D12" s="252">
        <v>27</v>
      </c>
      <c r="E12" s="252">
        <v>24</v>
      </c>
      <c r="F12" s="252">
        <v>27</v>
      </c>
      <c r="G12" s="252">
        <v>28</v>
      </c>
      <c r="H12" s="252">
        <v>27</v>
      </c>
      <c r="I12" s="252">
        <v>25</v>
      </c>
      <c r="J12" s="150">
        <v>37</v>
      </c>
      <c r="K12" s="92">
        <f>VLOOKUP(A12,'[1]District Growth'!$A:$J,5,FALSE)</f>
        <v>24</v>
      </c>
      <c r="L12" s="32">
        <f>VLOOKUP(A12,'[2]District Growth'!$A:$K,6,FALSE)</f>
        <v>25</v>
      </c>
      <c r="M12" s="36">
        <f t="shared" si="0"/>
        <v>1</v>
      </c>
      <c r="N12" s="38">
        <f t="shared" si="1"/>
        <v>4.1666666666666741E-2</v>
      </c>
    </row>
    <row r="13" spans="1:14" s="3" customFormat="1" ht="14.1" customHeight="1" x14ac:dyDescent="0.25">
      <c r="A13" s="250">
        <v>21301</v>
      </c>
      <c r="B13" s="251" t="s">
        <v>1282</v>
      </c>
      <c r="C13" s="252">
        <v>21</v>
      </c>
      <c r="D13" s="252">
        <v>23</v>
      </c>
      <c r="E13" s="252">
        <v>24</v>
      </c>
      <c r="F13" s="252">
        <v>26</v>
      </c>
      <c r="G13" s="252">
        <v>30</v>
      </c>
      <c r="H13" s="252">
        <v>31</v>
      </c>
      <c r="I13" s="252">
        <v>30</v>
      </c>
      <c r="J13" s="150">
        <v>39</v>
      </c>
      <c r="K13" s="92">
        <f>VLOOKUP(A13,'[1]District Growth'!$A:$J,5,FALSE)</f>
        <v>26</v>
      </c>
      <c r="L13" s="32">
        <f>VLOOKUP(A13,'[2]District Growth'!$A:$K,6,FALSE)</f>
        <v>27</v>
      </c>
      <c r="M13" s="36">
        <f t="shared" si="0"/>
        <v>1</v>
      </c>
      <c r="N13" s="38">
        <f t="shared" si="1"/>
        <v>3.8461538461538547E-2</v>
      </c>
    </row>
    <row r="14" spans="1:14" s="3" customFormat="1" ht="14.1" customHeight="1" x14ac:dyDescent="0.25">
      <c r="A14" s="250">
        <v>2752</v>
      </c>
      <c r="B14" s="251" t="s">
        <v>1266</v>
      </c>
      <c r="C14" s="252">
        <v>81</v>
      </c>
      <c r="D14" s="252">
        <v>72</v>
      </c>
      <c r="E14" s="252">
        <v>74</v>
      </c>
      <c r="F14" s="252">
        <v>79</v>
      </c>
      <c r="G14" s="252">
        <v>75</v>
      </c>
      <c r="H14" s="252">
        <v>75</v>
      </c>
      <c r="I14" s="252">
        <v>72</v>
      </c>
      <c r="J14" s="150">
        <v>94</v>
      </c>
      <c r="K14" s="92">
        <f>VLOOKUP(A14,'[1]District Growth'!$A:$J,5,FALSE)</f>
        <v>69</v>
      </c>
      <c r="L14" s="32">
        <f>VLOOKUP(A14,'[2]District Growth'!$A:$K,6,FALSE)</f>
        <v>71</v>
      </c>
      <c r="M14" s="36">
        <f t="shared" si="0"/>
        <v>2</v>
      </c>
      <c r="N14" s="38">
        <f t="shared" si="1"/>
        <v>2.8985507246376718E-2</v>
      </c>
    </row>
    <row r="15" spans="1:14" s="3" customFormat="1" ht="14.1" customHeight="1" x14ac:dyDescent="0.25">
      <c r="A15" s="250">
        <v>22545</v>
      </c>
      <c r="B15" s="251" t="s">
        <v>1260</v>
      </c>
      <c r="C15" s="252">
        <v>43</v>
      </c>
      <c r="D15" s="252">
        <v>47</v>
      </c>
      <c r="E15" s="252">
        <v>45</v>
      </c>
      <c r="F15" s="252">
        <v>45</v>
      </c>
      <c r="G15" s="252">
        <v>43</v>
      </c>
      <c r="H15" s="252">
        <v>42</v>
      </c>
      <c r="I15" s="252">
        <v>44</v>
      </c>
      <c r="J15" s="150">
        <v>23</v>
      </c>
      <c r="K15" s="92">
        <f>VLOOKUP(A15,'[1]District Growth'!$A:$J,5,FALSE)</f>
        <v>42</v>
      </c>
      <c r="L15" s="32">
        <f>VLOOKUP(A15,'[2]District Growth'!$A:$K,6,FALSE)</f>
        <v>43</v>
      </c>
      <c r="M15" s="36">
        <f t="shared" si="0"/>
        <v>1</v>
      </c>
      <c r="N15" s="38">
        <f t="shared" si="1"/>
        <v>2.3809523809523725E-2</v>
      </c>
    </row>
    <row r="16" spans="1:14" s="3" customFormat="1" ht="14.1" customHeight="1" x14ac:dyDescent="0.25">
      <c r="A16" s="250">
        <v>2769</v>
      </c>
      <c r="B16" s="251" t="s">
        <v>1298</v>
      </c>
      <c r="C16" s="252">
        <v>58</v>
      </c>
      <c r="D16" s="252">
        <v>57</v>
      </c>
      <c r="E16" s="252">
        <v>54</v>
      </c>
      <c r="F16" s="252">
        <v>51</v>
      </c>
      <c r="G16" s="252">
        <v>46</v>
      </c>
      <c r="H16" s="252">
        <v>49</v>
      </c>
      <c r="I16" s="252">
        <v>45</v>
      </c>
      <c r="J16" s="150">
        <v>48</v>
      </c>
      <c r="K16" s="92">
        <f>VLOOKUP(A16,'[1]District Growth'!$A:$J,5,FALSE)</f>
        <v>46</v>
      </c>
      <c r="L16" s="32">
        <f>VLOOKUP(A16,'[2]District Growth'!$A:$K,6,FALSE)</f>
        <v>47</v>
      </c>
      <c r="M16" s="36">
        <f t="shared" si="0"/>
        <v>1</v>
      </c>
      <c r="N16" s="38">
        <f t="shared" si="1"/>
        <v>2.1739130434782705E-2</v>
      </c>
    </row>
    <row r="17" spans="1:14" s="3" customFormat="1" ht="14.1" customHeight="1" x14ac:dyDescent="0.25">
      <c r="A17" s="250">
        <v>2759</v>
      </c>
      <c r="B17" s="251" t="s">
        <v>41</v>
      </c>
      <c r="C17" s="252">
        <v>69</v>
      </c>
      <c r="D17" s="252">
        <v>69</v>
      </c>
      <c r="E17" s="252">
        <v>71</v>
      </c>
      <c r="F17" s="252">
        <v>69</v>
      </c>
      <c r="G17" s="252">
        <v>72</v>
      </c>
      <c r="H17" s="252">
        <v>69</v>
      </c>
      <c r="I17" s="252">
        <v>73</v>
      </c>
      <c r="J17" s="150">
        <v>94</v>
      </c>
      <c r="K17" s="92">
        <f>VLOOKUP(A17,'[1]District Growth'!$A:$J,5,FALSE)</f>
        <v>63</v>
      </c>
      <c r="L17" s="32">
        <f>VLOOKUP(A17,'[2]District Growth'!$A:$K,6,FALSE)</f>
        <v>64</v>
      </c>
      <c r="M17" s="36">
        <f t="shared" si="0"/>
        <v>1</v>
      </c>
      <c r="N17" s="38">
        <f t="shared" si="1"/>
        <v>1.5873015873015817E-2</v>
      </c>
    </row>
    <row r="18" spans="1:14" s="3" customFormat="1" ht="14.1" customHeight="1" x14ac:dyDescent="0.25">
      <c r="A18" s="250">
        <v>27684</v>
      </c>
      <c r="B18" s="251" t="s">
        <v>1270</v>
      </c>
      <c r="C18" s="252">
        <v>70</v>
      </c>
      <c r="D18" s="252">
        <v>76</v>
      </c>
      <c r="E18" s="252">
        <v>78</v>
      </c>
      <c r="F18" s="252">
        <v>86</v>
      </c>
      <c r="G18" s="252">
        <v>82</v>
      </c>
      <c r="H18" s="252">
        <v>81</v>
      </c>
      <c r="I18" s="252">
        <v>83</v>
      </c>
      <c r="J18" s="150">
        <v>11</v>
      </c>
      <c r="K18" s="92">
        <f>VLOOKUP(A18,'[1]District Growth'!$A:$J,5,FALSE)</f>
        <v>90</v>
      </c>
      <c r="L18" s="32">
        <f>VLOOKUP(A18,'[2]District Growth'!$A:$K,6,FALSE)</f>
        <v>91</v>
      </c>
      <c r="M18" s="36">
        <f t="shared" si="0"/>
        <v>1</v>
      </c>
      <c r="N18" s="38">
        <f t="shared" si="1"/>
        <v>1.1111111111111072E-2</v>
      </c>
    </row>
    <row r="19" spans="1:14" s="3" customFormat="1" ht="14.1" customHeight="1" x14ac:dyDescent="0.25">
      <c r="A19" s="250">
        <v>2755</v>
      </c>
      <c r="B19" s="253" t="s">
        <v>1289</v>
      </c>
      <c r="C19" s="252">
        <v>46</v>
      </c>
      <c r="D19" s="252">
        <v>45</v>
      </c>
      <c r="E19" s="252">
        <v>44</v>
      </c>
      <c r="F19" s="252">
        <v>44</v>
      </c>
      <c r="G19" s="252">
        <v>43</v>
      </c>
      <c r="H19" s="252">
        <v>41</v>
      </c>
      <c r="I19" s="252">
        <v>35</v>
      </c>
      <c r="J19" s="150">
        <v>67</v>
      </c>
      <c r="K19" s="92">
        <f>VLOOKUP(A19,'[1]District Growth'!$A:$J,5,FALSE)</f>
        <v>46</v>
      </c>
      <c r="L19" s="32">
        <f>VLOOKUP(A19,'[2]District Growth'!$A:$K,6,FALSE)</f>
        <v>46</v>
      </c>
      <c r="M19" s="36">
        <f t="shared" si="0"/>
        <v>0</v>
      </c>
      <c r="N19" s="38">
        <f t="shared" si="1"/>
        <v>0</v>
      </c>
    </row>
    <row r="20" spans="1:14" s="3" customFormat="1" ht="14.1" customHeight="1" x14ac:dyDescent="0.25">
      <c r="A20" s="250">
        <v>2767</v>
      </c>
      <c r="B20" s="253" t="s">
        <v>1294</v>
      </c>
      <c r="C20" s="252">
        <v>40</v>
      </c>
      <c r="D20" s="252">
        <v>38</v>
      </c>
      <c r="E20" s="252">
        <v>31</v>
      </c>
      <c r="F20" s="252">
        <v>32</v>
      </c>
      <c r="G20" s="252">
        <v>41</v>
      </c>
      <c r="H20" s="252">
        <v>44</v>
      </c>
      <c r="I20" s="252">
        <v>44</v>
      </c>
      <c r="J20" s="150">
        <v>35</v>
      </c>
      <c r="K20" s="92">
        <f>VLOOKUP(A20,'[1]District Growth'!$A:$J,5,FALSE)</f>
        <v>48</v>
      </c>
      <c r="L20" s="32">
        <f>VLOOKUP(A20,'[2]District Growth'!$A:$K,6,FALSE)</f>
        <v>48</v>
      </c>
      <c r="M20" s="36">
        <f t="shared" si="0"/>
        <v>0</v>
      </c>
      <c r="N20" s="38">
        <f t="shared" si="1"/>
        <v>0</v>
      </c>
    </row>
    <row r="21" spans="1:14" s="3" customFormat="1" ht="14.1" customHeight="1" x14ac:dyDescent="0.25">
      <c r="A21" s="250">
        <v>22662</v>
      </c>
      <c r="B21" s="253" t="s">
        <v>1287</v>
      </c>
      <c r="C21" s="252">
        <v>80</v>
      </c>
      <c r="D21" s="252">
        <v>85</v>
      </c>
      <c r="E21" s="252">
        <v>83</v>
      </c>
      <c r="F21" s="252">
        <v>86</v>
      </c>
      <c r="G21" s="252">
        <v>106</v>
      </c>
      <c r="H21" s="252">
        <v>111</v>
      </c>
      <c r="I21" s="252">
        <v>104</v>
      </c>
      <c r="J21" s="150">
        <v>54</v>
      </c>
      <c r="K21" s="92">
        <f>VLOOKUP(A21,'[1]District Growth'!$A:$J,5,FALSE)</f>
        <v>110</v>
      </c>
      <c r="L21" s="32">
        <f>VLOOKUP(A21,'[2]District Growth'!$A:$K,6,FALSE)</f>
        <v>110</v>
      </c>
      <c r="M21" s="36">
        <f t="shared" si="0"/>
        <v>0</v>
      </c>
      <c r="N21" s="38">
        <f t="shared" si="1"/>
        <v>0</v>
      </c>
    </row>
    <row r="22" spans="1:14" s="3" customFormat="1" ht="14.1" customHeight="1" x14ac:dyDescent="0.25">
      <c r="A22" s="250">
        <v>2730</v>
      </c>
      <c r="B22" s="253" t="s">
        <v>1293</v>
      </c>
      <c r="C22" s="252">
        <v>45</v>
      </c>
      <c r="D22" s="252">
        <v>41</v>
      </c>
      <c r="E22" s="252">
        <v>40</v>
      </c>
      <c r="F22" s="252">
        <v>42</v>
      </c>
      <c r="G22" s="252">
        <v>44</v>
      </c>
      <c r="H22" s="252">
        <v>43</v>
      </c>
      <c r="I22" s="252">
        <v>52</v>
      </c>
      <c r="J22" s="150">
        <v>55</v>
      </c>
      <c r="K22" s="92">
        <f>VLOOKUP(A22,'[1]District Growth'!$A:$J,5,FALSE)</f>
        <v>51</v>
      </c>
      <c r="L22" s="32">
        <f>VLOOKUP(A22,'[2]District Growth'!$A:$K,6,FALSE)</f>
        <v>51</v>
      </c>
      <c r="M22" s="36">
        <f t="shared" si="0"/>
        <v>0</v>
      </c>
      <c r="N22" s="38">
        <f t="shared" si="1"/>
        <v>0</v>
      </c>
    </row>
    <row r="23" spans="1:14" s="3" customFormat="1" ht="14.1" customHeight="1" x14ac:dyDescent="0.25">
      <c r="A23" s="250">
        <v>2726</v>
      </c>
      <c r="B23" s="253" t="s">
        <v>30</v>
      </c>
      <c r="C23" s="252">
        <v>61</v>
      </c>
      <c r="D23" s="252">
        <v>62</v>
      </c>
      <c r="E23" s="252">
        <v>62</v>
      </c>
      <c r="F23" s="252">
        <v>59</v>
      </c>
      <c r="G23" s="252">
        <v>57</v>
      </c>
      <c r="H23" s="252">
        <v>54</v>
      </c>
      <c r="I23" s="252">
        <v>53</v>
      </c>
      <c r="J23" s="150">
        <v>48</v>
      </c>
      <c r="K23" s="92">
        <f>VLOOKUP(A23,'[1]District Growth'!$A:$J,5,FALSE)</f>
        <v>48</v>
      </c>
      <c r="L23" s="32">
        <f>VLOOKUP(A23,'[2]District Growth'!$A:$K,6,FALSE)</f>
        <v>48</v>
      </c>
      <c r="M23" s="36">
        <f t="shared" si="0"/>
        <v>0</v>
      </c>
      <c r="N23" s="38">
        <f t="shared" si="1"/>
        <v>0</v>
      </c>
    </row>
    <row r="24" spans="1:14" s="3" customFormat="1" ht="14.1" customHeight="1" x14ac:dyDescent="0.25">
      <c r="A24" s="250">
        <v>2735</v>
      </c>
      <c r="B24" s="253" t="s">
        <v>1271</v>
      </c>
      <c r="C24" s="252">
        <v>45</v>
      </c>
      <c r="D24" s="252">
        <v>45</v>
      </c>
      <c r="E24" s="252">
        <v>44</v>
      </c>
      <c r="F24" s="252">
        <v>45</v>
      </c>
      <c r="G24" s="252">
        <v>42</v>
      </c>
      <c r="H24" s="252">
        <v>41</v>
      </c>
      <c r="I24" s="252">
        <v>41</v>
      </c>
      <c r="J24" s="150">
        <v>42</v>
      </c>
      <c r="K24" s="92">
        <f>VLOOKUP(A24,'[1]District Growth'!$A:$J,5,FALSE)</f>
        <v>37</v>
      </c>
      <c r="L24" s="32">
        <f>VLOOKUP(A24,'[2]District Growth'!$A:$K,6,FALSE)</f>
        <v>37</v>
      </c>
      <c r="M24" s="36">
        <f t="shared" si="0"/>
        <v>0</v>
      </c>
      <c r="N24" s="38">
        <f t="shared" si="1"/>
        <v>0</v>
      </c>
    </row>
    <row r="25" spans="1:14" s="3" customFormat="1" ht="14.1" customHeight="1" x14ac:dyDescent="0.25">
      <c r="A25" s="250">
        <v>2729</v>
      </c>
      <c r="B25" s="253" t="s">
        <v>1273</v>
      </c>
      <c r="C25" s="252">
        <v>25</v>
      </c>
      <c r="D25" s="252">
        <v>21</v>
      </c>
      <c r="E25" s="252">
        <v>22</v>
      </c>
      <c r="F25" s="252">
        <v>19</v>
      </c>
      <c r="G25" s="252">
        <v>14</v>
      </c>
      <c r="H25" s="252">
        <v>13</v>
      </c>
      <c r="I25" s="252">
        <v>12</v>
      </c>
      <c r="J25" s="150">
        <v>18</v>
      </c>
      <c r="K25" s="92">
        <f>VLOOKUP(A25,'[1]District Growth'!$A:$J,5,FALSE)</f>
        <v>17</v>
      </c>
      <c r="L25" s="32">
        <f>VLOOKUP(A25,'[2]District Growth'!$A:$K,6,FALSE)</f>
        <v>17</v>
      </c>
      <c r="M25" s="36">
        <f t="shared" si="0"/>
        <v>0</v>
      </c>
      <c r="N25" s="38">
        <f t="shared" si="1"/>
        <v>0</v>
      </c>
    </row>
    <row r="26" spans="1:14" s="3" customFormat="1" ht="14.1" customHeight="1" x14ac:dyDescent="0.25">
      <c r="A26" s="250">
        <v>2742</v>
      </c>
      <c r="B26" s="253" t="s">
        <v>1275</v>
      </c>
      <c r="C26" s="252">
        <v>26</v>
      </c>
      <c r="D26" s="252">
        <v>28</v>
      </c>
      <c r="E26" s="252">
        <v>24</v>
      </c>
      <c r="F26" s="252">
        <v>24</v>
      </c>
      <c r="G26" s="252">
        <v>27</v>
      </c>
      <c r="H26" s="252">
        <v>25</v>
      </c>
      <c r="I26" s="252">
        <v>21</v>
      </c>
      <c r="J26" s="150">
        <v>14</v>
      </c>
      <c r="K26" s="92">
        <f>VLOOKUP(A26,'[1]District Growth'!$A:$J,5,FALSE)</f>
        <v>19</v>
      </c>
      <c r="L26" s="32">
        <f>VLOOKUP(A26,'[2]District Growth'!$A:$K,6,FALSE)</f>
        <v>19</v>
      </c>
      <c r="M26" s="36">
        <f t="shared" si="0"/>
        <v>0</v>
      </c>
      <c r="N26" s="38">
        <f t="shared" si="1"/>
        <v>0</v>
      </c>
    </row>
    <row r="27" spans="1:14" s="3" customFormat="1" ht="14.1" customHeight="1" x14ac:dyDescent="0.25">
      <c r="A27" s="250">
        <v>2747</v>
      </c>
      <c r="B27" s="253" t="s">
        <v>1277</v>
      </c>
      <c r="C27" s="252">
        <v>22</v>
      </c>
      <c r="D27" s="252">
        <v>23</v>
      </c>
      <c r="E27" s="252">
        <v>20</v>
      </c>
      <c r="F27" s="252">
        <v>16</v>
      </c>
      <c r="G27" s="252">
        <v>15</v>
      </c>
      <c r="H27" s="252">
        <v>18</v>
      </c>
      <c r="I27" s="252">
        <v>18</v>
      </c>
      <c r="J27" s="150">
        <v>19</v>
      </c>
      <c r="K27" s="92">
        <f>VLOOKUP(A27,'[1]District Growth'!$A:$J,5,FALSE)</f>
        <v>24</v>
      </c>
      <c r="L27" s="32">
        <f>VLOOKUP(A27,'[2]District Growth'!$A:$K,6,FALSE)</f>
        <v>24</v>
      </c>
      <c r="M27" s="36">
        <f t="shared" si="0"/>
        <v>0</v>
      </c>
      <c r="N27" s="38">
        <f t="shared" si="1"/>
        <v>0</v>
      </c>
    </row>
    <row r="28" spans="1:14" s="3" customFormat="1" ht="14.1" customHeight="1" x14ac:dyDescent="0.25">
      <c r="A28" s="250">
        <v>2748</v>
      </c>
      <c r="B28" s="253" t="s">
        <v>1278</v>
      </c>
      <c r="C28" s="252">
        <v>19</v>
      </c>
      <c r="D28" s="252">
        <v>17</v>
      </c>
      <c r="E28" s="252">
        <v>19</v>
      </c>
      <c r="F28" s="252">
        <v>23</v>
      </c>
      <c r="G28" s="252">
        <v>25</v>
      </c>
      <c r="H28" s="252">
        <v>21</v>
      </c>
      <c r="I28" s="252">
        <v>23</v>
      </c>
      <c r="J28" s="150">
        <v>56</v>
      </c>
      <c r="K28" s="92">
        <f>VLOOKUP(A28,'[1]District Growth'!$A:$J,5,FALSE)</f>
        <v>17</v>
      </c>
      <c r="L28" s="32">
        <f>VLOOKUP(A28,'[2]District Growth'!$A:$K,6,FALSE)</f>
        <v>17</v>
      </c>
      <c r="M28" s="36">
        <f t="shared" si="0"/>
        <v>0</v>
      </c>
      <c r="N28" s="38">
        <f t="shared" si="1"/>
        <v>0</v>
      </c>
    </row>
    <row r="29" spans="1:14" s="3" customFormat="1" ht="14.1" customHeight="1" x14ac:dyDescent="0.25">
      <c r="A29" s="250">
        <v>22803</v>
      </c>
      <c r="B29" s="253" t="s">
        <v>1283</v>
      </c>
      <c r="C29" s="252">
        <v>30</v>
      </c>
      <c r="D29" s="252">
        <v>30</v>
      </c>
      <c r="E29" s="252">
        <v>27</v>
      </c>
      <c r="F29" s="252">
        <v>31</v>
      </c>
      <c r="G29" s="252">
        <v>31</v>
      </c>
      <c r="H29" s="252">
        <v>29</v>
      </c>
      <c r="I29" s="252">
        <v>25</v>
      </c>
      <c r="J29" s="150">
        <v>53</v>
      </c>
      <c r="K29" s="92">
        <f>VLOOKUP(A29,'[1]District Growth'!$A:$J,5,FALSE)</f>
        <v>22</v>
      </c>
      <c r="L29" s="32">
        <f>VLOOKUP(A29,'[2]District Growth'!$A:$K,6,FALSE)</f>
        <v>22</v>
      </c>
      <c r="M29" s="36">
        <f t="shared" si="0"/>
        <v>0</v>
      </c>
      <c r="N29" s="38">
        <f t="shared" si="1"/>
        <v>0</v>
      </c>
    </row>
    <row r="30" spans="1:14" s="3" customFormat="1" ht="14.1" customHeight="1" x14ac:dyDescent="0.25">
      <c r="A30" s="250">
        <v>2727</v>
      </c>
      <c r="B30" s="253" t="s">
        <v>1288</v>
      </c>
      <c r="C30" s="252">
        <v>74</v>
      </c>
      <c r="D30" s="252">
        <v>72</v>
      </c>
      <c r="E30" s="252">
        <v>68</v>
      </c>
      <c r="F30" s="252">
        <v>65</v>
      </c>
      <c r="G30" s="252">
        <v>62</v>
      </c>
      <c r="H30" s="252">
        <v>66</v>
      </c>
      <c r="I30" s="252">
        <v>68</v>
      </c>
      <c r="J30" s="150">
        <v>68</v>
      </c>
      <c r="K30" s="92">
        <f>VLOOKUP(A30,'[1]District Growth'!$A:$J,5,FALSE)</f>
        <v>55</v>
      </c>
      <c r="L30" s="32">
        <f>VLOOKUP(A30,'[2]District Growth'!$A:$K,6,FALSE)</f>
        <v>55</v>
      </c>
      <c r="M30" s="36">
        <f t="shared" si="0"/>
        <v>0</v>
      </c>
      <c r="N30" s="38">
        <f t="shared" si="1"/>
        <v>0</v>
      </c>
    </row>
    <row r="31" spans="1:14" s="3" customFormat="1" ht="14.1" customHeight="1" x14ac:dyDescent="0.25">
      <c r="A31" s="250">
        <v>2765</v>
      </c>
      <c r="B31" s="253" t="s">
        <v>1296</v>
      </c>
      <c r="C31" s="252">
        <v>46</v>
      </c>
      <c r="D31" s="252">
        <v>42</v>
      </c>
      <c r="E31" s="252">
        <v>40</v>
      </c>
      <c r="F31" s="252">
        <v>41</v>
      </c>
      <c r="G31" s="252">
        <v>45</v>
      </c>
      <c r="H31" s="252">
        <v>54</v>
      </c>
      <c r="I31" s="252">
        <v>52</v>
      </c>
      <c r="J31" s="150">
        <v>77</v>
      </c>
      <c r="K31" s="92">
        <f>VLOOKUP(A31,'[1]District Growth'!$A:$J,5,FALSE)</f>
        <v>52</v>
      </c>
      <c r="L31" s="32">
        <f>VLOOKUP(A31,'[2]District Growth'!$A:$K,6,FALSE)</f>
        <v>52</v>
      </c>
      <c r="M31" s="36">
        <f t="shared" si="0"/>
        <v>0</v>
      </c>
      <c r="N31" s="38">
        <f t="shared" si="1"/>
        <v>0</v>
      </c>
    </row>
    <row r="32" spans="1:14" s="3" customFormat="1" ht="14.1" customHeight="1" x14ac:dyDescent="0.25">
      <c r="A32" s="250">
        <v>2763</v>
      </c>
      <c r="B32" s="253" t="s">
        <v>1279</v>
      </c>
      <c r="C32" s="252">
        <v>47</v>
      </c>
      <c r="D32" s="252">
        <v>47</v>
      </c>
      <c r="E32" s="252">
        <v>48</v>
      </c>
      <c r="F32" s="252">
        <v>45</v>
      </c>
      <c r="G32" s="252">
        <v>50</v>
      </c>
      <c r="H32" s="252">
        <v>43</v>
      </c>
      <c r="I32" s="252">
        <v>42</v>
      </c>
      <c r="J32" s="150">
        <v>22</v>
      </c>
      <c r="K32" s="92">
        <f>VLOOKUP(A32,'[1]District Growth'!$A:$J,5,FALSE)</f>
        <v>49</v>
      </c>
      <c r="L32" s="32">
        <f>VLOOKUP(A32,'[2]District Growth'!$A:$K,6,FALSE)</f>
        <v>49</v>
      </c>
      <c r="M32" s="36">
        <f t="shared" si="0"/>
        <v>0</v>
      </c>
      <c r="N32" s="38">
        <f t="shared" si="1"/>
        <v>0</v>
      </c>
    </row>
    <row r="33" spans="1:14" s="3" customFormat="1" ht="14.1" customHeight="1" x14ac:dyDescent="0.25">
      <c r="A33" s="250">
        <v>2743</v>
      </c>
      <c r="B33" s="253" t="s">
        <v>1302</v>
      </c>
      <c r="C33" s="252">
        <v>42</v>
      </c>
      <c r="D33" s="252">
        <v>41</v>
      </c>
      <c r="E33" s="252">
        <v>34</v>
      </c>
      <c r="F33" s="252">
        <v>28</v>
      </c>
      <c r="G33" s="252">
        <v>25</v>
      </c>
      <c r="H33" s="252">
        <v>24</v>
      </c>
      <c r="I33" s="252">
        <v>14</v>
      </c>
      <c r="J33" s="150">
        <v>368</v>
      </c>
      <c r="K33" s="92">
        <f>VLOOKUP(A33,'[1]District Growth'!$A:$J,5,FALSE)</f>
        <v>16</v>
      </c>
      <c r="L33" s="32">
        <f>VLOOKUP(A33,'[2]District Growth'!$A:$K,6,FALSE)</f>
        <v>16</v>
      </c>
      <c r="M33" s="36">
        <f t="shared" si="0"/>
        <v>0</v>
      </c>
      <c r="N33" s="38">
        <f t="shared" si="1"/>
        <v>0</v>
      </c>
    </row>
    <row r="34" spans="1:14" s="3" customFormat="1" ht="14.1" customHeight="1" x14ac:dyDescent="0.25">
      <c r="A34" s="250">
        <v>27197</v>
      </c>
      <c r="B34" s="253" t="s">
        <v>1269</v>
      </c>
      <c r="C34" s="252">
        <v>25</v>
      </c>
      <c r="D34" s="252">
        <v>26</v>
      </c>
      <c r="E34" s="252">
        <v>27</v>
      </c>
      <c r="F34" s="252">
        <v>25</v>
      </c>
      <c r="G34" s="252">
        <v>28</v>
      </c>
      <c r="H34" s="252">
        <v>26</v>
      </c>
      <c r="I34" s="252">
        <v>30</v>
      </c>
      <c r="J34" s="150">
        <v>21</v>
      </c>
      <c r="K34" s="92">
        <f>VLOOKUP(A34,'[1]District Growth'!$A:$J,5,FALSE)</f>
        <v>35</v>
      </c>
      <c r="L34" s="32">
        <f>VLOOKUP(A34,'[2]District Growth'!$A:$K,6,FALSE)</f>
        <v>35</v>
      </c>
      <c r="M34" s="36">
        <f t="shared" si="0"/>
        <v>0</v>
      </c>
      <c r="N34" s="38">
        <f t="shared" si="1"/>
        <v>0</v>
      </c>
    </row>
    <row r="35" spans="1:14" s="3" customFormat="1" ht="14.1" customHeight="1" x14ac:dyDescent="0.25">
      <c r="A35" s="250">
        <v>28131</v>
      </c>
      <c r="B35" s="253" t="s">
        <v>1259</v>
      </c>
      <c r="C35" s="252">
        <v>34</v>
      </c>
      <c r="D35" s="252">
        <v>34</v>
      </c>
      <c r="E35" s="252">
        <v>31</v>
      </c>
      <c r="F35" s="252">
        <v>30</v>
      </c>
      <c r="G35" s="252">
        <v>29</v>
      </c>
      <c r="H35" s="252">
        <v>25</v>
      </c>
      <c r="I35" s="252">
        <v>24</v>
      </c>
      <c r="J35" s="150">
        <v>16</v>
      </c>
      <c r="K35" s="92">
        <f>VLOOKUP(A35,'[1]District Growth'!$A:$J,5,FALSE)</f>
        <v>21</v>
      </c>
      <c r="L35" s="32">
        <f>VLOOKUP(A35,'[2]District Growth'!$A:$K,6,FALSE)</f>
        <v>21</v>
      </c>
      <c r="M35" s="36">
        <f t="shared" ref="M35:M66" si="2">L35-K35</f>
        <v>0</v>
      </c>
      <c r="N35" s="38">
        <f t="shared" ref="N35:N56" si="3">(L35/K35)-1</f>
        <v>0</v>
      </c>
    </row>
    <row r="36" spans="1:14" s="3" customFormat="1" ht="14.1" customHeight="1" x14ac:dyDescent="0.25">
      <c r="A36" s="250">
        <v>2739</v>
      </c>
      <c r="B36" s="254" t="s">
        <v>1290</v>
      </c>
      <c r="C36" s="252">
        <v>87</v>
      </c>
      <c r="D36" s="252">
        <v>91</v>
      </c>
      <c r="E36" s="252">
        <v>89</v>
      </c>
      <c r="F36" s="252">
        <v>92</v>
      </c>
      <c r="G36" s="252">
        <v>90</v>
      </c>
      <c r="H36" s="252">
        <v>88</v>
      </c>
      <c r="I36" s="252">
        <v>89</v>
      </c>
      <c r="J36" s="150">
        <v>18</v>
      </c>
      <c r="K36" s="92">
        <f>VLOOKUP(A36,'[1]District Growth'!$A:$J,5,FALSE)</f>
        <v>72</v>
      </c>
      <c r="L36" s="32">
        <f>VLOOKUP(A36,'[2]District Growth'!$A:$K,6,FALSE)</f>
        <v>71</v>
      </c>
      <c r="M36" s="36">
        <f t="shared" si="2"/>
        <v>-1</v>
      </c>
      <c r="N36" s="38">
        <f t="shared" si="3"/>
        <v>-1.388888888888884E-2</v>
      </c>
    </row>
    <row r="37" spans="1:14" s="3" customFormat="1" ht="14.1" customHeight="1" x14ac:dyDescent="0.25">
      <c r="A37" s="250">
        <v>2737</v>
      </c>
      <c r="B37" s="254" t="s">
        <v>1274</v>
      </c>
      <c r="C37" s="252">
        <v>64</v>
      </c>
      <c r="D37" s="252">
        <v>63</v>
      </c>
      <c r="E37" s="252">
        <v>66</v>
      </c>
      <c r="F37" s="252">
        <v>62</v>
      </c>
      <c r="G37" s="252">
        <v>63</v>
      </c>
      <c r="H37" s="252">
        <v>65</v>
      </c>
      <c r="I37" s="252">
        <v>65</v>
      </c>
      <c r="J37" s="150">
        <v>83</v>
      </c>
      <c r="K37" s="92">
        <f>VLOOKUP(A37,'[1]District Growth'!$A:$J,5,FALSE)</f>
        <v>55</v>
      </c>
      <c r="L37" s="32">
        <f>VLOOKUP(A37,'[2]District Growth'!$A:$K,6,FALSE)</f>
        <v>54</v>
      </c>
      <c r="M37" s="36">
        <f t="shared" si="2"/>
        <v>-1</v>
      </c>
      <c r="N37" s="38">
        <f t="shared" si="3"/>
        <v>-1.8181818181818188E-2</v>
      </c>
    </row>
    <row r="38" spans="1:14" s="3" customFormat="1" ht="14.1" customHeight="1" x14ac:dyDescent="0.25">
      <c r="A38" s="250">
        <v>2753</v>
      </c>
      <c r="B38" s="254" t="s">
        <v>1297</v>
      </c>
      <c r="C38" s="252">
        <v>133</v>
      </c>
      <c r="D38" s="252">
        <v>127</v>
      </c>
      <c r="E38" s="252">
        <v>128</v>
      </c>
      <c r="F38" s="252">
        <v>109</v>
      </c>
      <c r="G38" s="252">
        <v>117</v>
      </c>
      <c r="H38" s="252">
        <v>113</v>
      </c>
      <c r="I38" s="252">
        <v>106</v>
      </c>
      <c r="J38" s="150">
        <v>29</v>
      </c>
      <c r="K38" s="92">
        <f>VLOOKUP(A38,'[1]District Growth'!$A:$J,5,FALSE)</f>
        <v>94</v>
      </c>
      <c r="L38" s="32">
        <f>VLOOKUP(A38,'[2]District Growth'!$A:$K,6,FALSE)</f>
        <v>92</v>
      </c>
      <c r="M38" s="36">
        <f t="shared" si="2"/>
        <v>-2</v>
      </c>
      <c r="N38" s="38">
        <f t="shared" si="3"/>
        <v>-2.1276595744680882E-2</v>
      </c>
    </row>
    <row r="39" spans="1:14" s="3" customFormat="1" ht="14.1" customHeight="1" x14ac:dyDescent="0.25">
      <c r="A39" s="250">
        <v>2736</v>
      </c>
      <c r="B39" s="254" t="s">
        <v>1303</v>
      </c>
      <c r="C39" s="252">
        <v>69</v>
      </c>
      <c r="D39" s="252">
        <v>68</v>
      </c>
      <c r="E39" s="252">
        <v>60</v>
      </c>
      <c r="F39" s="252">
        <v>60</v>
      </c>
      <c r="G39" s="252">
        <v>52</v>
      </c>
      <c r="H39" s="252">
        <v>53</v>
      </c>
      <c r="I39" s="252">
        <v>42</v>
      </c>
      <c r="J39" s="150">
        <v>56</v>
      </c>
      <c r="K39" s="92">
        <f>VLOOKUP(A39,'[1]District Growth'!$A:$J,5,FALSE)</f>
        <v>46</v>
      </c>
      <c r="L39" s="32">
        <f>VLOOKUP(A39,'[2]District Growth'!$A:$K,6,FALSE)</f>
        <v>45</v>
      </c>
      <c r="M39" s="36">
        <f t="shared" si="2"/>
        <v>-1</v>
      </c>
      <c r="N39" s="38">
        <f t="shared" si="3"/>
        <v>-2.1739130434782594E-2</v>
      </c>
    </row>
    <row r="40" spans="1:14" s="3" customFormat="1" ht="14.1" customHeight="1" x14ac:dyDescent="0.25">
      <c r="A40" s="250">
        <v>2766</v>
      </c>
      <c r="B40" s="254" t="s">
        <v>1301</v>
      </c>
      <c r="C40" s="252">
        <v>70</v>
      </c>
      <c r="D40" s="252">
        <v>77</v>
      </c>
      <c r="E40" s="252">
        <v>75</v>
      </c>
      <c r="F40" s="252">
        <v>74</v>
      </c>
      <c r="G40" s="252">
        <v>69</v>
      </c>
      <c r="H40" s="252">
        <v>71</v>
      </c>
      <c r="I40" s="252">
        <v>74</v>
      </c>
      <c r="J40" s="150">
        <v>43</v>
      </c>
      <c r="K40" s="92">
        <f>VLOOKUP(A40,'[1]District Growth'!$A:$J,5,FALSE)</f>
        <v>67</v>
      </c>
      <c r="L40" s="32">
        <f>VLOOKUP(A40,'[2]District Growth'!$A:$K,6,FALSE)</f>
        <v>65</v>
      </c>
      <c r="M40" s="36">
        <f t="shared" si="2"/>
        <v>-2</v>
      </c>
      <c r="N40" s="38">
        <f t="shared" si="3"/>
        <v>-2.9850746268656692E-2</v>
      </c>
    </row>
    <row r="41" spans="1:14" s="3" customFormat="1" ht="14.1" customHeight="1" x14ac:dyDescent="0.25">
      <c r="A41" s="250">
        <v>2731</v>
      </c>
      <c r="B41" s="254" t="s">
        <v>1299</v>
      </c>
      <c r="C41" s="252">
        <v>73</v>
      </c>
      <c r="D41" s="252">
        <v>75</v>
      </c>
      <c r="E41" s="252">
        <v>73</v>
      </c>
      <c r="F41" s="252">
        <v>76</v>
      </c>
      <c r="G41" s="252">
        <v>79</v>
      </c>
      <c r="H41" s="252">
        <v>78</v>
      </c>
      <c r="I41" s="252">
        <v>82</v>
      </c>
      <c r="J41" s="150">
        <v>84</v>
      </c>
      <c r="K41" s="92">
        <f>VLOOKUP(A41,'[1]District Growth'!$A:$J,5,FALSE)</f>
        <v>87</v>
      </c>
      <c r="L41" s="32">
        <f>VLOOKUP(A41,'[2]District Growth'!$A:$K,6,FALSE)</f>
        <v>84</v>
      </c>
      <c r="M41" s="36">
        <f t="shared" si="2"/>
        <v>-3</v>
      </c>
      <c r="N41" s="38">
        <f t="shared" si="3"/>
        <v>-3.4482758620689613E-2</v>
      </c>
    </row>
    <row r="42" spans="1:14" s="3" customFormat="1" ht="14.1" customHeight="1" x14ac:dyDescent="0.25">
      <c r="A42" s="250">
        <v>2744</v>
      </c>
      <c r="B42" s="254" t="s">
        <v>1265</v>
      </c>
      <c r="C42" s="252">
        <v>379</v>
      </c>
      <c r="D42" s="252">
        <v>370</v>
      </c>
      <c r="E42" s="252">
        <v>358</v>
      </c>
      <c r="F42" s="252">
        <v>353</v>
      </c>
      <c r="G42" s="252">
        <v>353</v>
      </c>
      <c r="H42" s="252">
        <v>359</v>
      </c>
      <c r="I42" s="252">
        <v>351</v>
      </c>
      <c r="J42" s="150">
        <v>36</v>
      </c>
      <c r="K42" s="92">
        <f>VLOOKUP(A42,'[1]District Growth'!$A:$J,5,FALSE)</f>
        <v>372</v>
      </c>
      <c r="L42" s="32">
        <f>VLOOKUP(A42,'[2]District Growth'!$A:$K,6,FALSE)</f>
        <v>358</v>
      </c>
      <c r="M42" s="36">
        <f t="shared" si="2"/>
        <v>-14</v>
      </c>
      <c r="N42" s="38">
        <f t="shared" si="3"/>
        <v>-3.7634408602150504E-2</v>
      </c>
    </row>
    <row r="43" spans="1:14" s="3" customFormat="1" ht="14.1" customHeight="1" x14ac:dyDescent="0.25">
      <c r="A43" s="250">
        <v>2732</v>
      </c>
      <c r="B43" s="254" t="s">
        <v>1300</v>
      </c>
      <c r="C43" s="252">
        <v>152</v>
      </c>
      <c r="D43" s="252">
        <v>150</v>
      </c>
      <c r="E43" s="252">
        <v>153</v>
      </c>
      <c r="F43" s="252">
        <v>150</v>
      </c>
      <c r="G43" s="252">
        <v>143</v>
      </c>
      <c r="H43" s="252">
        <v>141</v>
      </c>
      <c r="I43" s="252">
        <v>132</v>
      </c>
      <c r="J43" s="150">
        <v>131</v>
      </c>
      <c r="K43" s="92">
        <f>VLOOKUP(A43,'[1]District Growth'!$A:$J,5,FALSE)</f>
        <v>125</v>
      </c>
      <c r="L43" s="32">
        <f>VLOOKUP(A43,'[2]District Growth'!$A:$K,6,FALSE)</f>
        <v>119</v>
      </c>
      <c r="M43" s="36">
        <f t="shared" si="2"/>
        <v>-6</v>
      </c>
      <c r="N43" s="38">
        <f t="shared" si="3"/>
        <v>-4.8000000000000043E-2</v>
      </c>
    </row>
    <row r="44" spans="1:14" s="3" customFormat="1" ht="14.1" customHeight="1" x14ac:dyDescent="0.25">
      <c r="A44" s="250">
        <v>2741</v>
      </c>
      <c r="B44" s="254" t="s">
        <v>1291</v>
      </c>
      <c r="C44" s="252">
        <v>78</v>
      </c>
      <c r="D44" s="252">
        <v>79</v>
      </c>
      <c r="E44" s="252">
        <v>78</v>
      </c>
      <c r="F44" s="252">
        <v>77</v>
      </c>
      <c r="G44" s="252">
        <v>73</v>
      </c>
      <c r="H44" s="252">
        <v>69</v>
      </c>
      <c r="I44" s="252">
        <v>65</v>
      </c>
      <c r="J44" s="150">
        <v>15</v>
      </c>
      <c r="K44" s="92">
        <f>VLOOKUP(A44,'[1]District Growth'!$A:$J,5,FALSE)</f>
        <v>59</v>
      </c>
      <c r="L44" s="32">
        <f>VLOOKUP(A44,'[2]District Growth'!$A:$K,6,FALSE)</f>
        <v>56</v>
      </c>
      <c r="M44" s="36">
        <f t="shared" si="2"/>
        <v>-3</v>
      </c>
      <c r="N44" s="38">
        <f t="shared" si="3"/>
        <v>-5.084745762711862E-2</v>
      </c>
    </row>
    <row r="45" spans="1:14" s="3" customFormat="1" ht="14.1" customHeight="1" x14ac:dyDescent="0.25">
      <c r="A45" s="250">
        <v>82637</v>
      </c>
      <c r="B45" s="254" t="s">
        <v>1285</v>
      </c>
      <c r="C45" s="252">
        <v>13</v>
      </c>
      <c r="D45" s="252">
        <v>14</v>
      </c>
      <c r="E45" s="252">
        <v>16</v>
      </c>
      <c r="F45" s="252">
        <v>19</v>
      </c>
      <c r="G45" s="252">
        <v>13</v>
      </c>
      <c r="H45" s="252">
        <v>12</v>
      </c>
      <c r="I45" s="252">
        <v>15</v>
      </c>
      <c r="J45" s="150">
        <v>17</v>
      </c>
      <c r="K45" s="92">
        <f>VLOOKUP(A45,'[1]District Growth'!$A:$J,5,FALSE)</f>
        <v>17</v>
      </c>
      <c r="L45" s="32">
        <f>VLOOKUP(A45,'[2]District Growth'!$A:$K,6,FALSE)</f>
        <v>16</v>
      </c>
      <c r="M45" s="36">
        <f t="shared" si="2"/>
        <v>-1</v>
      </c>
      <c r="N45" s="38">
        <f t="shared" si="3"/>
        <v>-5.8823529411764719E-2</v>
      </c>
    </row>
    <row r="46" spans="1:14" s="3" customFormat="1" ht="14.1" customHeight="1" x14ac:dyDescent="0.25">
      <c r="A46" s="250">
        <v>2724</v>
      </c>
      <c r="B46" s="254" t="s">
        <v>1272</v>
      </c>
      <c r="C46" s="252">
        <v>22</v>
      </c>
      <c r="D46" s="252">
        <v>20</v>
      </c>
      <c r="E46" s="252">
        <v>20</v>
      </c>
      <c r="F46" s="252">
        <v>21</v>
      </c>
      <c r="G46" s="252">
        <v>18</v>
      </c>
      <c r="H46" s="252">
        <v>15</v>
      </c>
      <c r="I46" s="252">
        <v>14</v>
      </c>
      <c r="J46" s="150">
        <v>14</v>
      </c>
      <c r="K46" s="92">
        <f>VLOOKUP(A46,'[1]District Growth'!$A:$J,5,FALSE)</f>
        <v>13</v>
      </c>
      <c r="L46" s="32">
        <f>VLOOKUP(A46,'[2]District Growth'!$A:$K,6,FALSE)</f>
        <v>12</v>
      </c>
      <c r="M46" s="36">
        <f t="shared" si="2"/>
        <v>-1</v>
      </c>
      <c r="N46" s="38">
        <f t="shared" si="3"/>
        <v>-7.6923076923076872E-2</v>
      </c>
    </row>
    <row r="47" spans="1:14" s="3" customFormat="1" ht="14.1" customHeight="1" x14ac:dyDescent="0.25">
      <c r="A47" s="250">
        <v>2745</v>
      </c>
      <c r="B47" s="254" t="s">
        <v>1276</v>
      </c>
      <c r="C47" s="252">
        <v>36</v>
      </c>
      <c r="D47" s="252">
        <v>40</v>
      </c>
      <c r="E47" s="252">
        <v>38</v>
      </c>
      <c r="F47" s="252">
        <v>41</v>
      </c>
      <c r="G47" s="252">
        <v>40</v>
      </c>
      <c r="H47" s="252">
        <v>35</v>
      </c>
      <c r="I47" s="252">
        <v>37</v>
      </c>
      <c r="J47" s="150">
        <v>17</v>
      </c>
      <c r="K47" s="92">
        <f>VLOOKUP(A47,'[1]District Growth'!$A:$J,5,FALSE)</f>
        <v>36</v>
      </c>
      <c r="L47" s="32">
        <f>VLOOKUP(A47,'[2]District Growth'!$A:$K,6,FALSE)</f>
        <v>33</v>
      </c>
      <c r="M47" s="36">
        <f t="shared" si="2"/>
        <v>-3</v>
      </c>
      <c r="N47" s="38">
        <f t="shared" si="3"/>
        <v>-8.333333333333337E-2</v>
      </c>
    </row>
    <row r="48" spans="1:14" s="3" customFormat="1" ht="14.1" customHeight="1" x14ac:dyDescent="0.25">
      <c r="A48" s="250">
        <v>28193</v>
      </c>
      <c r="B48" s="254" t="s">
        <v>1284</v>
      </c>
      <c r="C48" s="252">
        <v>11</v>
      </c>
      <c r="D48" s="252">
        <v>10</v>
      </c>
      <c r="E48" s="252">
        <v>10</v>
      </c>
      <c r="F48" s="252">
        <v>12</v>
      </c>
      <c r="G48" s="252">
        <v>8</v>
      </c>
      <c r="H48" s="252">
        <v>7</v>
      </c>
      <c r="I48" s="252">
        <v>16</v>
      </c>
      <c r="J48" s="150">
        <v>20</v>
      </c>
      <c r="K48" s="92">
        <f>VLOOKUP(A48,'[1]District Growth'!$A:$J,5,FALSE)</f>
        <v>12</v>
      </c>
      <c r="L48" s="32">
        <f>VLOOKUP(A48,'[2]District Growth'!$A:$K,6,FALSE)</f>
        <v>11</v>
      </c>
      <c r="M48" s="36">
        <f t="shared" si="2"/>
        <v>-1</v>
      </c>
      <c r="N48" s="38">
        <f t="shared" si="3"/>
        <v>-8.333333333333337E-2</v>
      </c>
    </row>
    <row r="49" spans="1:14" s="3" customFormat="1" ht="14.1" customHeight="1" x14ac:dyDescent="0.25">
      <c r="A49" s="250">
        <v>2750</v>
      </c>
      <c r="B49" s="254" t="s">
        <v>1257</v>
      </c>
      <c r="C49" s="252">
        <v>20</v>
      </c>
      <c r="D49" s="252">
        <v>16</v>
      </c>
      <c r="E49" s="252">
        <v>18</v>
      </c>
      <c r="F49" s="252">
        <v>23</v>
      </c>
      <c r="G49" s="252">
        <v>23</v>
      </c>
      <c r="H49" s="252">
        <v>22</v>
      </c>
      <c r="I49" s="252">
        <v>21</v>
      </c>
      <c r="J49" s="150">
        <v>60</v>
      </c>
      <c r="K49" s="92">
        <f>VLOOKUP(A49,'[1]District Growth'!$A:$J,5,FALSE)</f>
        <v>9</v>
      </c>
      <c r="L49" s="32">
        <f>VLOOKUP(A49,'[2]District Growth'!$A:$K,6,FALSE)</f>
        <v>8</v>
      </c>
      <c r="M49" s="36">
        <f t="shared" si="2"/>
        <v>-1</v>
      </c>
      <c r="N49" s="38">
        <f t="shared" si="3"/>
        <v>-0.11111111111111116</v>
      </c>
    </row>
    <row r="50" spans="1:14" s="3" customFormat="1" ht="14.1" customHeight="1" x14ac:dyDescent="0.25">
      <c r="A50" s="250">
        <v>2772</v>
      </c>
      <c r="B50" s="254" t="s">
        <v>1280</v>
      </c>
      <c r="C50" s="252">
        <v>34</v>
      </c>
      <c r="D50" s="252">
        <v>44</v>
      </c>
      <c r="E50" s="252">
        <v>47</v>
      </c>
      <c r="F50" s="252">
        <v>48</v>
      </c>
      <c r="G50" s="252">
        <v>44</v>
      </c>
      <c r="H50" s="252">
        <v>36</v>
      </c>
      <c r="I50" s="252">
        <v>33</v>
      </c>
      <c r="J50" s="150">
        <v>30</v>
      </c>
      <c r="K50" s="92">
        <f>VLOOKUP(A50,'[1]District Growth'!$A:$J,5,FALSE)</f>
        <v>30</v>
      </c>
      <c r="L50" s="32">
        <f>VLOOKUP(A50,'[2]District Growth'!$A:$K,6,FALSE)</f>
        <v>26</v>
      </c>
      <c r="M50" s="36">
        <f t="shared" si="2"/>
        <v>-4</v>
      </c>
      <c r="N50" s="38">
        <f t="shared" si="3"/>
        <v>-0.1333333333333333</v>
      </c>
    </row>
    <row r="51" spans="1:14" s="3" customFormat="1" ht="14.1" customHeight="1" x14ac:dyDescent="0.25">
      <c r="A51" s="250">
        <v>2773</v>
      </c>
      <c r="B51" s="254" t="s">
        <v>1281</v>
      </c>
      <c r="C51" s="252">
        <v>30</v>
      </c>
      <c r="D51" s="252">
        <v>27</v>
      </c>
      <c r="E51" s="252">
        <v>26</v>
      </c>
      <c r="F51" s="252">
        <v>28</v>
      </c>
      <c r="G51" s="252">
        <v>26</v>
      </c>
      <c r="H51" s="252">
        <v>31</v>
      </c>
      <c r="I51" s="252">
        <v>30</v>
      </c>
      <c r="J51" s="150">
        <v>28</v>
      </c>
      <c r="K51" s="92">
        <f>VLOOKUP(A51,'[1]District Growth'!$A:$J,5,FALSE)</f>
        <v>27</v>
      </c>
      <c r="L51" s="32">
        <f>VLOOKUP(A51,'[2]District Growth'!$A:$K,6,FALSE)</f>
        <v>23</v>
      </c>
      <c r="M51" s="36">
        <f t="shared" si="2"/>
        <v>-4</v>
      </c>
      <c r="N51" s="38">
        <f t="shared" si="3"/>
        <v>-0.14814814814814814</v>
      </c>
    </row>
    <row r="52" spans="1:14" s="3" customFormat="1" ht="14.1" customHeight="1" x14ac:dyDescent="0.25">
      <c r="A52" s="250">
        <v>2749</v>
      </c>
      <c r="B52" s="254" t="s">
        <v>1292</v>
      </c>
      <c r="C52" s="252">
        <v>88</v>
      </c>
      <c r="D52" s="252">
        <v>82</v>
      </c>
      <c r="E52" s="252">
        <v>68</v>
      </c>
      <c r="F52" s="252">
        <v>54</v>
      </c>
      <c r="G52" s="252">
        <v>60</v>
      </c>
      <c r="H52" s="252">
        <v>56</v>
      </c>
      <c r="I52" s="252">
        <v>57</v>
      </c>
      <c r="J52" s="150">
        <v>16</v>
      </c>
      <c r="K52" s="92">
        <f>VLOOKUP(A52,'[1]District Growth'!$A:$J,5,FALSE)</f>
        <v>53</v>
      </c>
      <c r="L52" s="32">
        <f>VLOOKUP(A52,'[2]District Growth'!$A:$K,6,FALSE)</f>
        <v>44</v>
      </c>
      <c r="M52" s="36">
        <f t="shared" si="2"/>
        <v>-9</v>
      </c>
      <c r="N52" s="38">
        <f t="shared" si="3"/>
        <v>-0.16981132075471694</v>
      </c>
    </row>
    <row r="53" spans="1:14" s="3" customFormat="1" ht="14.1" customHeight="1" x14ac:dyDescent="0.25">
      <c r="A53" s="250">
        <v>2754</v>
      </c>
      <c r="B53" s="254" t="s">
        <v>929</v>
      </c>
      <c r="C53" s="252">
        <v>22</v>
      </c>
      <c r="D53" s="252">
        <v>20</v>
      </c>
      <c r="E53" s="252">
        <v>18</v>
      </c>
      <c r="F53" s="252">
        <v>24</v>
      </c>
      <c r="G53" s="252">
        <v>25</v>
      </c>
      <c r="H53" s="252">
        <v>30</v>
      </c>
      <c r="I53" s="252">
        <v>26</v>
      </c>
      <c r="J53" s="150">
        <v>37</v>
      </c>
      <c r="K53" s="92">
        <f>VLOOKUP(A53,'[1]District Growth'!$A:$J,5,FALSE)</f>
        <v>30</v>
      </c>
      <c r="L53" s="32">
        <f>VLOOKUP(A53,'[2]District Growth'!$A:$K,6,FALSE)</f>
        <v>23</v>
      </c>
      <c r="M53" s="36">
        <f t="shared" si="2"/>
        <v>-7</v>
      </c>
      <c r="N53" s="38">
        <f t="shared" si="3"/>
        <v>-0.23333333333333328</v>
      </c>
    </row>
    <row r="54" spans="1:14" s="3" customFormat="1" ht="14.1" customHeight="1" x14ac:dyDescent="0.25">
      <c r="A54" s="250">
        <v>2768</v>
      </c>
      <c r="B54" s="254" t="s">
        <v>1305</v>
      </c>
      <c r="C54" s="252">
        <v>35</v>
      </c>
      <c r="D54" s="252">
        <v>30</v>
      </c>
      <c r="E54" s="252">
        <v>31</v>
      </c>
      <c r="F54" s="252">
        <v>34</v>
      </c>
      <c r="G54" s="252">
        <v>37</v>
      </c>
      <c r="H54" s="252">
        <v>34</v>
      </c>
      <c r="I54" s="252">
        <v>36</v>
      </c>
      <c r="J54" s="150">
        <v>45</v>
      </c>
      <c r="K54" s="92">
        <f>VLOOKUP(A54,'[1]District Growth'!$A:$J,5,FALSE)</f>
        <v>33</v>
      </c>
      <c r="L54" s="32">
        <f>VLOOKUP(A54,'[2]District Growth'!$A:$K,6,FALSE)</f>
        <v>25</v>
      </c>
      <c r="M54" s="36">
        <f t="shared" si="2"/>
        <v>-8</v>
      </c>
      <c r="N54" s="38">
        <f t="shared" si="3"/>
        <v>-0.24242424242424243</v>
      </c>
    </row>
    <row r="55" spans="1:14" s="3" customFormat="1" ht="14.1" customHeight="1" x14ac:dyDescent="0.25">
      <c r="A55" s="250">
        <v>2746</v>
      </c>
      <c r="B55" s="254" t="s">
        <v>1304</v>
      </c>
      <c r="C55" s="252">
        <v>12</v>
      </c>
      <c r="D55" s="252">
        <v>13</v>
      </c>
      <c r="E55" s="252">
        <v>16</v>
      </c>
      <c r="F55" s="252">
        <v>15</v>
      </c>
      <c r="G55" s="252">
        <v>15</v>
      </c>
      <c r="H55" s="252">
        <v>13</v>
      </c>
      <c r="I55" s="252">
        <v>13</v>
      </c>
      <c r="J55" s="260">
        <v>23</v>
      </c>
      <c r="K55" s="92">
        <f>VLOOKUP(A55,'[1]District Growth'!$A:$J,5,FALSE)</f>
        <v>24</v>
      </c>
      <c r="L55" s="32">
        <f>VLOOKUP(A55,'[2]District Growth'!$A:$K,6,FALSE)</f>
        <v>18</v>
      </c>
      <c r="M55" s="36">
        <f t="shared" si="2"/>
        <v>-6</v>
      </c>
      <c r="N55" s="38">
        <f t="shared" si="3"/>
        <v>-0.25</v>
      </c>
    </row>
    <row r="56" spans="1:14" s="3" customFormat="1" ht="14.1" customHeight="1" x14ac:dyDescent="0.25">
      <c r="A56" s="250">
        <v>86490</v>
      </c>
      <c r="B56" s="254" t="s">
        <v>1295</v>
      </c>
      <c r="C56" s="252"/>
      <c r="D56" s="252"/>
      <c r="E56" s="252"/>
      <c r="F56" s="252"/>
      <c r="G56" s="252">
        <v>22</v>
      </c>
      <c r="H56" s="252">
        <v>21</v>
      </c>
      <c r="I56" s="252">
        <v>23</v>
      </c>
      <c r="J56" s="279">
        <f>VLOOKUP(A56,'[1]District Growth'!$A:$J,4,FALSE)</f>
        <v>0</v>
      </c>
      <c r="K56" s="92">
        <f>VLOOKUP(A56,'[1]District Growth'!$A:$J,5,FALSE)</f>
        <v>29</v>
      </c>
      <c r="L56" s="32">
        <f>VLOOKUP(A56,'[2]District Growth'!$A:$K,6,FALSE)</f>
        <v>19</v>
      </c>
      <c r="M56" s="36">
        <f t="shared" si="2"/>
        <v>-10</v>
      </c>
      <c r="N56" s="38">
        <f t="shared" si="3"/>
        <v>-0.34482758620689657</v>
      </c>
    </row>
    <row r="57" spans="1:14" s="3" customFormat="1" ht="14.1" customHeight="1" x14ac:dyDescent="0.25">
      <c r="A57" s="250"/>
      <c r="B57" s="45" t="s">
        <v>1306</v>
      </c>
      <c r="C57" s="252"/>
      <c r="D57" s="252"/>
      <c r="E57" s="252"/>
      <c r="F57" s="252"/>
      <c r="G57" s="252"/>
      <c r="H57" s="252"/>
      <c r="I57" s="252"/>
      <c r="J57" s="150">
        <v>27</v>
      </c>
      <c r="K57" s="91"/>
      <c r="L57" s="256"/>
      <c r="M57" s="36"/>
      <c r="N57" s="38"/>
    </row>
    <row r="58" spans="1:14" s="3" customFormat="1" ht="14.1" customHeight="1" x14ac:dyDescent="0.25">
      <c r="A58" s="250"/>
      <c r="B58" s="45" t="s">
        <v>1307</v>
      </c>
      <c r="C58" s="252"/>
      <c r="D58" s="252"/>
      <c r="E58" s="252"/>
      <c r="F58" s="252"/>
      <c r="G58" s="252"/>
      <c r="H58" s="252"/>
      <c r="I58" s="252"/>
      <c r="J58" s="150">
        <v>112</v>
      </c>
      <c r="K58" s="91"/>
      <c r="L58" s="256"/>
      <c r="M58" s="36"/>
      <c r="N58" s="38"/>
    </row>
    <row r="59" spans="1:14" s="3" customFormat="1" ht="14.1" customHeight="1" x14ac:dyDescent="0.25">
      <c r="A59" s="250"/>
      <c r="B59" s="45" t="s">
        <v>1308</v>
      </c>
      <c r="C59" s="252"/>
      <c r="D59" s="252"/>
      <c r="E59" s="252"/>
      <c r="F59" s="252"/>
      <c r="G59" s="252"/>
      <c r="H59" s="252"/>
      <c r="I59" s="252"/>
      <c r="J59" s="150"/>
      <c r="K59" s="33"/>
      <c r="L59" s="256"/>
      <c r="M59" s="36"/>
      <c r="N59" s="38"/>
    </row>
    <row r="60" spans="1:14" s="3" customFormat="1" ht="14.1" customHeight="1" x14ac:dyDescent="0.25">
      <c r="A60" s="250"/>
      <c r="B60" s="45" t="s">
        <v>1309</v>
      </c>
      <c r="C60" s="252"/>
      <c r="D60" s="252"/>
      <c r="E60" s="252"/>
      <c r="F60" s="252"/>
      <c r="G60" s="252"/>
      <c r="H60" s="252"/>
      <c r="I60" s="252"/>
      <c r="J60" s="150"/>
      <c r="K60" s="33"/>
      <c r="L60" s="256"/>
      <c r="M60" s="36"/>
      <c r="N60" s="38"/>
    </row>
    <row r="61" spans="1:14" s="3" customFormat="1" ht="14.1" customHeight="1" x14ac:dyDescent="0.25">
      <c r="A61" s="250"/>
      <c r="B61" s="45" t="s">
        <v>1033</v>
      </c>
      <c r="C61" s="252"/>
      <c r="D61" s="252"/>
      <c r="E61" s="252"/>
      <c r="F61" s="252"/>
      <c r="G61" s="252"/>
      <c r="H61" s="252"/>
      <c r="I61" s="252"/>
      <c r="J61" s="248"/>
      <c r="K61" s="33"/>
      <c r="L61" s="256"/>
      <c r="M61" s="36"/>
      <c r="N61" s="38"/>
    </row>
    <row r="62" spans="1:14" s="3" customFormat="1" ht="14.1" customHeight="1" x14ac:dyDescent="0.25">
      <c r="A62" s="250"/>
      <c r="B62" s="45" t="s">
        <v>1310</v>
      </c>
      <c r="C62" s="252"/>
      <c r="D62" s="252"/>
      <c r="E62" s="252"/>
      <c r="F62" s="252"/>
      <c r="G62" s="252"/>
      <c r="H62" s="252"/>
      <c r="I62" s="252"/>
      <c r="J62" s="248"/>
      <c r="K62" s="33"/>
      <c r="L62" s="256"/>
      <c r="M62" s="36"/>
      <c r="N62" s="38"/>
    </row>
    <row r="63" spans="1:14" s="3" customFormat="1" ht="14.1" customHeight="1" x14ac:dyDescent="0.25">
      <c r="A63" s="250"/>
      <c r="B63" s="45" t="s">
        <v>1311</v>
      </c>
      <c r="C63" s="252"/>
      <c r="D63" s="252"/>
      <c r="E63" s="252"/>
      <c r="F63" s="252"/>
      <c r="G63" s="252"/>
      <c r="H63" s="252"/>
      <c r="I63" s="252"/>
      <c r="J63" s="248"/>
      <c r="K63" s="33"/>
      <c r="L63" s="256"/>
      <c r="M63" s="36"/>
      <c r="N63" s="38"/>
    </row>
    <row r="64" spans="1:14" s="3" customFormat="1" ht="14.1" customHeight="1" x14ac:dyDescent="0.25">
      <c r="A64" s="250"/>
      <c r="B64" s="45" t="s">
        <v>1312</v>
      </c>
      <c r="C64" s="252"/>
      <c r="D64" s="252"/>
      <c r="E64" s="252"/>
      <c r="F64" s="252"/>
      <c r="G64" s="252"/>
      <c r="H64" s="252"/>
      <c r="I64" s="252"/>
      <c r="J64" s="248"/>
      <c r="K64" s="33"/>
      <c r="L64" s="256"/>
      <c r="M64" s="36"/>
      <c r="N64" s="38"/>
    </row>
    <row r="65" spans="1:14" s="3" customFormat="1" ht="14.1" customHeight="1" x14ac:dyDescent="0.25">
      <c r="A65" s="250"/>
      <c r="B65" s="45" t="s">
        <v>1313</v>
      </c>
      <c r="C65" s="252"/>
      <c r="D65" s="252"/>
      <c r="E65" s="252"/>
      <c r="F65" s="252"/>
      <c r="G65" s="252"/>
      <c r="H65" s="252"/>
      <c r="I65" s="252"/>
      <c r="J65" s="248"/>
      <c r="K65" s="33"/>
      <c r="L65" s="256"/>
      <c r="M65" s="36"/>
      <c r="N65" s="38"/>
    </row>
    <row r="66" spans="1:14" s="3" customFormat="1" ht="14.1" customHeight="1" x14ac:dyDescent="0.25">
      <c r="A66" s="250"/>
      <c r="B66" s="45" t="s">
        <v>1314</v>
      </c>
      <c r="C66" s="252"/>
      <c r="D66" s="252"/>
      <c r="E66" s="252"/>
      <c r="F66" s="252"/>
      <c r="G66" s="252"/>
      <c r="H66" s="252"/>
      <c r="I66" s="252"/>
      <c r="J66" s="248"/>
      <c r="K66" s="33"/>
      <c r="L66" s="256"/>
      <c r="M66" s="36"/>
      <c r="N66" s="38"/>
    </row>
    <row r="67" spans="1:14" s="3" customFormat="1" ht="14.1" customHeight="1" x14ac:dyDescent="0.25">
      <c r="A67" s="250"/>
      <c r="B67" s="45" t="s">
        <v>1315</v>
      </c>
      <c r="C67" s="252"/>
      <c r="D67" s="252"/>
      <c r="E67" s="252"/>
      <c r="F67" s="252"/>
      <c r="G67" s="252"/>
      <c r="H67" s="252"/>
      <c r="I67" s="252"/>
      <c r="J67" s="252"/>
      <c r="K67" s="33"/>
      <c r="L67" s="256"/>
      <c r="M67" s="36"/>
      <c r="N67" s="38"/>
    </row>
    <row r="68" spans="1:14" s="3" customFormat="1" ht="14.1" customHeight="1" x14ac:dyDescent="0.25">
      <c r="A68" s="250"/>
      <c r="B68" s="45" t="s">
        <v>1316</v>
      </c>
      <c r="C68" s="252"/>
      <c r="D68" s="252"/>
      <c r="E68" s="252"/>
      <c r="F68" s="252"/>
      <c r="G68" s="252"/>
      <c r="H68" s="252"/>
      <c r="I68" s="252"/>
      <c r="J68" s="252"/>
      <c r="K68" s="33"/>
      <c r="L68" s="256"/>
      <c r="M68" s="36"/>
      <c r="N68" s="38"/>
    </row>
    <row r="69" spans="1:14" s="3" customFormat="1" ht="14.1" customHeight="1" x14ac:dyDescent="0.25">
      <c r="A69" s="250"/>
      <c r="B69" s="45" t="s">
        <v>1317</v>
      </c>
      <c r="C69" s="252"/>
      <c r="D69" s="252"/>
      <c r="E69" s="252"/>
      <c r="F69" s="252"/>
      <c r="G69" s="252"/>
      <c r="H69" s="252"/>
      <c r="I69" s="252"/>
      <c r="J69" s="252"/>
      <c r="K69" s="33"/>
      <c r="L69" s="149"/>
      <c r="M69" s="36"/>
      <c r="N69" s="38"/>
    </row>
    <row r="70" spans="1:14" s="3" customFormat="1" ht="14.1" customHeight="1" x14ac:dyDescent="0.25">
      <c r="A70" s="250"/>
      <c r="B70" s="45" t="s">
        <v>1318</v>
      </c>
      <c r="C70" s="252"/>
      <c r="D70" s="252"/>
      <c r="E70" s="252"/>
      <c r="F70" s="252"/>
      <c r="G70" s="252"/>
      <c r="H70" s="252"/>
      <c r="I70" s="252"/>
      <c r="J70" s="252"/>
      <c r="K70" s="33"/>
      <c r="L70" s="32"/>
      <c r="M70" s="32"/>
      <c r="N70" s="241"/>
    </row>
    <row r="71" spans="1:14" s="3" customFormat="1" ht="14.1" customHeight="1" x14ac:dyDescent="0.25">
      <c r="A71" s="250"/>
      <c r="B71" s="45" t="s">
        <v>1319</v>
      </c>
      <c r="C71" s="252"/>
      <c r="D71" s="252"/>
      <c r="E71" s="252"/>
      <c r="F71" s="252"/>
      <c r="G71" s="252"/>
      <c r="H71" s="252"/>
      <c r="I71" s="252"/>
      <c r="J71" s="252"/>
      <c r="K71" s="33"/>
      <c r="L71" s="256"/>
      <c r="M71" s="36"/>
      <c r="N71" s="38"/>
    </row>
    <row r="72" spans="1:14" s="3" customFormat="1" ht="14.1" customHeight="1" x14ac:dyDescent="0.25">
      <c r="A72" s="250"/>
      <c r="B72" s="45" t="s">
        <v>1320</v>
      </c>
      <c r="C72" s="252"/>
      <c r="D72" s="252"/>
      <c r="E72" s="252"/>
      <c r="F72" s="252"/>
      <c r="G72" s="252"/>
      <c r="H72" s="252"/>
      <c r="I72" s="252"/>
      <c r="J72" s="252"/>
      <c r="K72" s="33"/>
      <c r="L72" s="256"/>
      <c r="M72" s="36"/>
      <c r="N72" s="38"/>
    </row>
    <row r="73" spans="1:14" s="3" customFormat="1" ht="14.1" customHeight="1" x14ac:dyDescent="0.25">
      <c r="A73" s="257"/>
      <c r="B73" s="65"/>
      <c r="C73" s="33"/>
      <c r="D73" s="33"/>
      <c r="E73" s="33"/>
      <c r="F73" s="33"/>
      <c r="G73" s="33"/>
      <c r="H73" s="33"/>
      <c r="I73" s="33"/>
      <c r="J73" s="33"/>
      <c r="K73" s="33"/>
      <c r="L73" s="36"/>
      <c r="M73" s="36"/>
      <c r="N73" s="36"/>
    </row>
    <row r="74" spans="1:14" s="3" customFormat="1" ht="14.1" customHeight="1" x14ac:dyDescent="0.25">
      <c r="A74" s="257"/>
      <c r="B74" s="65" t="s">
        <v>85</v>
      </c>
      <c r="C74" s="33">
        <f t="shared" ref="C74:M74" si="4">SUM(C3:C64)</f>
        <v>3008</v>
      </c>
      <c r="D74" s="258">
        <f t="shared" si="4"/>
        <v>2955</v>
      </c>
      <c r="E74" s="258">
        <f t="shared" si="4"/>
        <v>2886</v>
      </c>
      <c r="F74" s="258">
        <f t="shared" si="4"/>
        <v>2878</v>
      </c>
      <c r="G74" s="70">
        <f t="shared" si="4"/>
        <v>2887</v>
      </c>
      <c r="H74" s="258">
        <f t="shared" si="4"/>
        <v>2836</v>
      </c>
      <c r="I74" s="258">
        <f t="shared" si="4"/>
        <v>2771</v>
      </c>
      <c r="J74" s="258">
        <f t="shared" si="4"/>
        <v>2724</v>
      </c>
      <c r="K74" s="258">
        <f t="shared" si="4"/>
        <v>2698</v>
      </c>
      <c r="L74" s="258">
        <f t="shared" si="4"/>
        <v>2655</v>
      </c>
      <c r="M74" s="33">
        <f t="shared" si="4"/>
        <v>-43</v>
      </c>
      <c r="N74" s="38">
        <f>(L74/K74)-1</f>
        <v>-1.5937731653076326E-2</v>
      </c>
    </row>
    <row r="75" spans="1:14" s="3" customFormat="1" ht="14.1" customHeight="1" x14ac:dyDescent="0.25">
      <c r="A75" s="257"/>
      <c r="B75" s="65"/>
      <c r="C75" s="33"/>
      <c r="D75" s="33">
        <f t="shared" ref="D75:J75" si="5">SUM(D74-C74)</f>
        <v>-53</v>
      </c>
      <c r="E75" s="33">
        <f t="shared" si="5"/>
        <v>-69</v>
      </c>
      <c r="F75" s="33">
        <f t="shared" si="5"/>
        <v>-8</v>
      </c>
      <c r="G75" s="33">
        <f t="shared" si="5"/>
        <v>9</v>
      </c>
      <c r="H75" s="33">
        <f t="shared" si="5"/>
        <v>-51</v>
      </c>
      <c r="I75" s="33">
        <f t="shared" si="5"/>
        <v>-65</v>
      </c>
      <c r="J75" s="33">
        <f t="shared" si="5"/>
        <v>-47</v>
      </c>
      <c r="K75" s="33">
        <f t="shared" ref="K75:L75" si="6">SUM(K74-J74)</f>
        <v>-26</v>
      </c>
      <c r="L75" s="33">
        <f t="shared" si="6"/>
        <v>-43</v>
      </c>
      <c r="M75" s="33"/>
      <c r="N75" s="36"/>
    </row>
    <row r="76" spans="1:14" s="3" customFormat="1" ht="14.1" customHeight="1" x14ac:dyDescent="0.25">
      <c r="A76" s="257"/>
      <c r="B76" s="7" t="s">
        <v>15</v>
      </c>
      <c r="C76" s="33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3" customFormat="1" ht="14.1" customHeight="1" x14ac:dyDescent="0.25">
      <c r="A77" s="257"/>
      <c r="B77" s="8" t="s">
        <v>16</v>
      </c>
      <c r="C77" s="33"/>
      <c r="D77" s="33"/>
      <c r="E77" s="33"/>
      <c r="F77" s="33"/>
      <c r="G77" s="33"/>
      <c r="H77" s="33"/>
      <c r="I77" s="33"/>
      <c r="J77" s="33"/>
      <c r="K77" s="33"/>
      <c r="L77" s="36"/>
      <c r="M77" s="36"/>
      <c r="N77" s="36"/>
    </row>
    <row r="78" spans="1:14" s="3" customFormat="1" ht="14.1" customHeight="1" x14ac:dyDescent="0.25">
      <c r="B78" s="9" t="s">
        <v>17</v>
      </c>
      <c r="C78" s="99"/>
      <c r="D78" s="99"/>
      <c r="E78" s="99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3" customFormat="1" ht="14.1" customHeight="1" x14ac:dyDescent="0.25">
      <c r="B79" s="259" t="s">
        <v>18</v>
      </c>
      <c r="C79" s="99"/>
      <c r="D79" s="99"/>
      <c r="E79" s="99"/>
      <c r="F79" s="36"/>
      <c r="G79" s="36"/>
      <c r="H79" s="36"/>
      <c r="I79" s="36"/>
      <c r="J79" s="36"/>
      <c r="K79" s="36"/>
      <c r="L79" s="36"/>
      <c r="M79" s="36"/>
      <c r="N79" s="36"/>
    </row>
    <row r="80" spans="1:14" s="3" customFormat="1" ht="14.1" customHeight="1" x14ac:dyDescent="0.25">
      <c r="B80" s="10" t="s">
        <v>19</v>
      </c>
      <c r="C80" s="162"/>
      <c r="D80" s="162"/>
      <c r="E80" s="162"/>
      <c r="M80" s="36"/>
    </row>
    <row r="81" spans="2:15" s="3" customFormat="1" ht="14.1" customHeight="1" x14ac:dyDescent="0.25">
      <c r="B81" s="11" t="s">
        <v>20</v>
      </c>
      <c r="C81" s="162"/>
      <c r="D81" s="162"/>
      <c r="E81" s="162"/>
      <c r="M81" s="36"/>
    </row>
    <row r="82" spans="2:15" s="3" customFormat="1" ht="14.1" customHeight="1" x14ac:dyDescent="0.25">
      <c r="M82" s="36"/>
    </row>
    <row r="83" spans="2:15" s="164" customFormat="1" ht="14.1" customHeight="1" x14ac:dyDescent="0.2">
      <c r="M83" s="165"/>
    </row>
    <row r="84" spans="2:15" s="164" customFormat="1" ht="14.1" customHeight="1" x14ac:dyDescent="0.2">
      <c r="M84" s="165"/>
    </row>
    <row r="85" spans="2:15" x14ac:dyDescent="0.3">
      <c r="O85"/>
    </row>
    <row r="86" spans="2:15" x14ac:dyDescent="0.3">
      <c r="O86"/>
    </row>
    <row r="87" spans="2:15" x14ac:dyDescent="0.3">
      <c r="O87"/>
    </row>
    <row r="88" spans="2:15" x14ac:dyDescent="0.3">
      <c r="O88"/>
    </row>
    <row r="89" spans="2:15" x14ac:dyDescent="0.3">
      <c r="O89"/>
    </row>
    <row r="90" spans="2:15" s="3" customFormat="1" ht="15.75" x14ac:dyDescent="0.3">
      <c r="O90" s="44"/>
    </row>
    <row r="91" spans="2:15" s="2" customFormat="1" ht="15.75" x14ac:dyDescent="0.3">
      <c r="O91" s="44"/>
    </row>
    <row r="92" spans="2:15" s="2" customFormat="1" ht="15.75" x14ac:dyDescent="0.3">
      <c r="O92" s="44"/>
    </row>
    <row r="93" spans="2:15" s="2" customFormat="1" ht="15.75" x14ac:dyDescent="0.3">
      <c r="O93" s="44"/>
    </row>
    <row r="94" spans="2:15" s="2" customFormat="1" ht="15.75" x14ac:dyDescent="0.3">
      <c r="O94" s="44"/>
    </row>
    <row r="95" spans="2:15" s="2" customFormat="1" ht="15.75" x14ac:dyDescent="0.3">
      <c r="O95" s="44"/>
    </row>
    <row r="96" spans="2:15" s="2" customFormat="1" ht="15.75" x14ac:dyDescent="0.3">
      <c r="O96" s="44"/>
    </row>
    <row r="97" spans="15:15" s="2" customFormat="1" ht="15.75" x14ac:dyDescent="0.3">
      <c r="O97" s="44"/>
    </row>
    <row r="98" spans="15:15" s="2" customFormat="1" ht="15.75" x14ac:dyDescent="0.3">
      <c r="O98" s="44"/>
    </row>
    <row r="99" spans="15:15" s="2" customFormat="1" ht="15.75" x14ac:dyDescent="0.3">
      <c r="O99" s="44"/>
    </row>
    <row r="100" spans="15:15" s="2" customFormat="1" ht="15.75" x14ac:dyDescent="0.3">
      <c r="O100" s="44"/>
    </row>
    <row r="101" spans="15:15" s="2" customFormat="1" ht="15.75" x14ac:dyDescent="0.3">
      <c r="O101" s="44"/>
    </row>
    <row r="102" spans="15:15" s="2" customFormat="1" ht="15.75" x14ac:dyDescent="0.3">
      <c r="O102" s="44"/>
    </row>
    <row r="103" spans="15:15" s="2" customFormat="1" ht="15.75" x14ac:dyDescent="0.3">
      <c r="O103" s="44"/>
    </row>
    <row r="104" spans="15:15" s="2" customFormat="1" ht="15.75" x14ac:dyDescent="0.3">
      <c r="O104" s="44"/>
    </row>
    <row r="105" spans="15:15" s="2" customFormat="1" ht="15.75" x14ac:dyDescent="0.3">
      <c r="O105" s="44"/>
    </row>
    <row r="106" spans="15:15" s="2" customFormat="1" ht="15.75" x14ac:dyDescent="0.3">
      <c r="O106" s="44"/>
    </row>
  </sheetData>
  <sortState xmlns:xlrd2="http://schemas.microsoft.com/office/spreadsheetml/2017/richdata2" ref="A3:N72">
    <sortCondition descending="1" ref="N3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59999389629810485"/>
  </sheetPr>
  <dimension ref="A1:O84"/>
  <sheetViews>
    <sheetView workbookViewId="0"/>
  </sheetViews>
  <sheetFormatPr defaultRowHeight="15" x14ac:dyDescent="0.3"/>
  <cols>
    <col min="2" max="2" width="36.125" customWidth="1"/>
    <col min="3" max="11" width="8.5" customWidth="1"/>
    <col min="12" max="12" width="10.625" customWidth="1"/>
    <col min="13" max="13" width="8.5" customWidth="1"/>
    <col min="14" max="14" width="9" customWidth="1"/>
    <col min="15" max="15" width="8.5" style="44" customWidth="1"/>
    <col min="16" max="16" width="10.375" customWidth="1"/>
  </cols>
  <sheetData>
    <row r="1" spans="1:14" s="3" customFormat="1" x14ac:dyDescent="0.25">
      <c r="B1" s="55" t="s">
        <v>1321</v>
      </c>
      <c r="M1" s="36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3" customFormat="1" ht="14.1" customHeight="1" x14ac:dyDescent="0.25">
      <c r="A3" s="250">
        <v>3087</v>
      </c>
      <c r="B3" s="251" t="s">
        <v>548</v>
      </c>
      <c r="C3" s="252">
        <v>16</v>
      </c>
      <c r="D3" s="252">
        <v>18</v>
      </c>
      <c r="E3" s="252">
        <v>18</v>
      </c>
      <c r="F3" s="252">
        <v>15</v>
      </c>
      <c r="G3" s="252">
        <v>13</v>
      </c>
      <c r="H3" s="252">
        <v>15</v>
      </c>
      <c r="I3" s="252">
        <v>13</v>
      </c>
      <c r="J3" s="150">
        <v>12</v>
      </c>
      <c r="K3" s="92">
        <f>VLOOKUP(A3,'[1]District Growth'!$A:$J,5,FALSE)</f>
        <v>9</v>
      </c>
      <c r="L3" s="32">
        <f>VLOOKUP(A3,'[2]District Growth'!$A:$K,6,FALSE)</f>
        <v>12</v>
      </c>
      <c r="M3" s="36">
        <f t="shared" ref="M3:M48" si="0">L3-K3</f>
        <v>3</v>
      </c>
      <c r="N3" s="38">
        <f t="shared" ref="N3:N48" si="1">(L3/K3)-1</f>
        <v>0.33333333333333326</v>
      </c>
    </row>
    <row r="4" spans="1:14" s="3" customFormat="1" ht="14.1" customHeight="1" x14ac:dyDescent="0.25">
      <c r="A4" s="250">
        <v>3094</v>
      </c>
      <c r="B4" s="251" t="s">
        <v>1361</v>
      </c>
      <c r="C4" s="252">
        <v>16</v>
      </c>
      <c r="D4" s="252">
        <v>17</v>
      </c>
      <c r="E4" s="252">
        <v>17</v>
      </c>
      <c r="F4" s="252">
        <v>17</v>
      </c>
      <c r="G4" s="252">
        <v>12</v>
      </c>
      <c r="H4" s="252">
        <v>12</v>
      </c>
      <c r="I4" s="252">
        <v>15</v>
      </c>
      <c r="J4" s="150">
        <v>117</v>
      </c>
      <c r="K4" s="92">
        <f>VLOOKUP(A4,'[1]District Growth'!$A:$J,5,FALSE)</f>
        <v>11</v>
      </c>
      <c r="L4" s="32">
        <f>VLOOKUP(A4,'[2]District Growth'!$A:$K,6,FALSE)</f>
        <v>14</v>
      </c>
      <c r="M4" s="36">
        <f t="shared" si="0"/>
        <v>3</v>
      </c>
      <c r="N4" s="38">
        <f t="shared" si="1"/>
        <v>0.27272727272727271</v>
      </c>
    </row>
    <row r="5" spans="1:14" s="3" customFormat="1" ht="14.1" customHeight="1" x14ac:dyDescent="0.25">
      <c r="A5" s="250">
        <v>79671</v>
      </c>
      <c r="B5" s="251" t="s">
        <v>1325</v>
      </c>
      <c r="C5" s="252">
        <v>17</v>
      </c>
      <c r="D5" s="252">
        <v>17</v>
      </c>
      <c r="E5" s="252">
        <v>15</v>
      </c>
      <c r="F5" s="252">
        <v>16</v>
      </c>
      <c r="G5" s="252">
        <v>18</v>
      </c>
      <c r="H5" s="252">
        <v>22</v>
      </c>
      <c r="I5" s="252">
        <v>20</v>
      </c>
      <c r="J5" s="150">
        <v>30</v>
      </c>
      <c r="K5" s="92">
        <f>VLOOKUP(A5,'[1]District Growth'!$A:$J,5,FALSE)</f>
        <v>16</v>
      </c>
      <c r="L5" s="32">
        <f>VLOOKUP(A5,'[2]District Growth'!$A:$K,6,FALSE)</f>
        <v>20</v>
      </c>
      <c r="M5" s="36">
        <f t="shared" si="0"/>
        <v>4</v>
      </c>
      <c r="N5" s="38">
        <f t="shared" si="1"/>
        <v>0.25</v>
      </c>
    </row>
    <row r="6" spans="1:14" s="3" customFormat="1" ht="14.1" customHeight="1" x14ac:dyDescent="0.25">
      <c r="A6" s="250">
        <v>3102</v>
      </c>
      <c r="B6" s="251" t="s">
        <v>1322</v>
      </c>
      <c r="C6" s="252">
        <v>9</v>
      </c>
      <c r="D6" s="252">
        <v>9</v>
      </c>
      <c r="E6" s="252">
        <v>11</v>
      </c>
      <c r="F6" s="252">
        <v>11</v>
      </c>
      <c r="G6" s="252">
        <v>11</v>
      </c>
      <c r="H6" s="252">
        <v>16</v>
      </c>
      <c r="I6" s="252">
        <v>28</v>
      </c>
      <c r="J6" s="150">
        <v>108</v>
      </c>
      <c r="K6" s="92">
        <f>VLOOKUP(A6,'[1]District Growth'!$A:$J,5,FALSE)</f>
        <v>25</v>
      </c>
      <c r="L6" s="32">
        <f>VLOOKUP(A6,'[2]District Growth'!$A:$K,6,FALSE)</f>
        <v>29</v>
      </c>
      <c r="M6" s="36">
        <f t="shared" si="0"/>
        <v>4</v>
      </c>
      <c r="N6" s="38">
        <f t="shared" si="1"/>
        <v>0.15999999999999992</v>
      </c>
    </row>
    <row r="7" spans="1:14" s="3" customFormat="1" ht="14.1" customHeight="1" x14ac:dyDescent="0.25">
      <c r="A7" s="250">
        <v>3064</v>
      </c>
      <c r="B7" s="251" t="s">
        <v>75</v>
      </c>
      <c r="C7" s="252">
        <v>69</v>
      </c>
      <c r="D7" s="252">
        <v>68</v>
      </c>
      <c r="E7" s="252">
        <v>66</v>
      </c>
      <c r="F7" s="252">
        <v>60</v>
      </c>
      <c r="G7" s="252">
        <v>58</v>
      </c>
      <c r="H7" s="252">
        <v>53</v>
      </c>
      <c r="I7" s="252">
        <v>56</v>
      </c>
      <c r="J7" s="150">
        <v>47</v>
      </c>
      <c r="K7" s="92">
        <f>VLOOKUP(A7,'[1]District Growth'!$A:$J,5,FALSE)</f>
        <v>43</v>
      </c>
      <c r="L7" s="32">
        <f>VLOOKUP(A7,'[2]District Growth'!$A:$K,6,FALSE)</f>
        <v>49</v>
      </c>
      <c r="M7" s="36">
        <f t="shared" si="0"/>
        <v>6</v>
      </c>
      <c r="N7" s="38">
        <f t="shared" si="1"/>
        <v>0.13953488372093026</v>
      </c>
    </row>
    <row r="8" spans="1:14" s="3" customFormat="1" ht="14.1" customHeight="1" x14ac:dyDescent="0.25">
      <c r="A8" s="250">
        <v>3075</v>
      </c>
      <c r="B8" s="251" t="s">
        <v>1333</v>
      </c>
      <c r="C8" s="252">
        <v>47</v>
      </c>
      <c r="D8" s="252">
        <v>45</v>
      </c>
      <c r="E8" s="252">
        <v>46</v>
      </c>
      <c r="F8" s="252">
        <v>47</v>
      </c>
      <c r="G8" s="252">
        <v>44</v>
      </c>
      <c r="H8" s="252">
        <v>36</v>
      </c>
      <c r="I8" s="252">
        <v>41</v>
      </c>
      <c r="J8" s="150">
        <v>14</v>
      </c>
      <c r="K8" s="92">
        <f>VLOOKUP(A8,'[1]District Growth'!$A:$J,5,FALSE)</f>
        <v>33</v>
      </c>
      <c r="L8" s="32">
        <f>VLOOKUP(A8,'[2]District Growth'!$A:$K,6,FALSE)</f>
        <v>37</v>
      </c>
      <c r="M8" s="36">
        <f t="shared" si="0"/>
        <v>4</v>
      </c>
      <c r="N8" s="38">
        <f t="shared" si="1"/>
        <v>0.1212121212121211</v>
      </c>
    </row>
    <row r="9" spans="1:14" s="3" customFormat="1" ht="14.1" customHeight="1" x14ac:dyDescent="0.25">
      <c r="A9" s="250">
        <v>3098</v>
      </c>
      <c r="B9" s="251" t="s">
        <v>24</v>
      </c>
      <c r="C9" s="252">
        <v>55</v>
      </c>
      <c r="D9" s="252">
        <v>54</v>
      </c>
      <c r="E9" s="252">
        <v>50</v>
      </c>
      <c r="F9" s="252">
        <v>49</v>
      </c>
      <c r="G9" s="252">
        <v>50</v>
      </c>
      <c r="H9" s="252">
        <v>50</v>
      </c>
      <c r="I9" s="252">
        <v>44</v>
      </c>
      <c r="J9" s="150">
        <v>10</v>
      </c>
      <c r="K9" s="92">
        <f>VLOOKUP(A9,'[1]District Growth'!$A:$J,5,FALSE)</f>
        <v>45</v>
      </c>
      <c r="L9" s="32">
        <f>VLOOKUP(A9,'[2]District Growth'!$A:$K,6,FALSE)</f>
        <v>50</v>
      </c>
      <c r="M9" s="36">
        <f t="shared" si="0"/>
        <v>5</v>
      </c>
      <c r="N9" s="38">
        <f t="shared" si="1"/>
        <v>0.11111111111111116</v>
      </c>
    </row>
    <row r="10" spans="1:14" s="3" customFormat="1" ht="14.1" customHeight="1" x14ac:dyDescent="0.25">
      <c r="A10" s="250">
        <v>26475</v>
      </c>
      <c r="B10" s="251" t="s">
        <v>1323</v>
      </c>
      <c r="C10" s="252">
        <v>26</v>
      </c>
      <c r="D10" s="252">
        <v>24</v>
      </c>
      <c r="E10" s="252">
        <v>24</v>
      </c>
      <c r="F10" s="252">
        <v>23</v>
      </c>
      <c r="G10" s="252">
        <v>26</v>
      </c>
      <c r="H10" s="252">
        <v>29</v>
      </c>
      <c r="I10" s="252">
        <v>23</v>
      </c>
      <c r="J10" s="150">
        <v>19</v>
      </c>
      <c r="K10" s="92">
        <f>VLOOKUP(A10,'[1]District Growth'!$A:$J,5,FALSE)</f>
        <v>30</v>
      </c>
      <c r="L10" s="32">
        <f>VLOOKUP(A10,'[2]District Growth'!$A:$K,6,FALSE)</f>
        <v>33</v>
      </c>
      <c r="M10" s="36">
        <f t="shared" si="0"/>
        <v>3</v>
      </c>
      <c r="N10" s="38">
        <f t="shared" si="1"/>
        <v>0.10000000000000009</v>
      </c>
    </row>
    <row r="11" spans="1:14" s="3" customFormat="1" ht="14.1" customHeight="1" x14ac:dyDescent="0.25">
      <c r="A11" s="250">
        <v>3063</v>
      </c>
      <c r="B11" s="251" t="s">
        <v>1335</v>
      </c>
      <c r="C11" s="252">
        <v>30</v>
      </c>
      <c r="D11" s="252">
        <v>26</v>
      </c>
      <c r="E11" s="252">
        <v>26</v>
      </c>
      <c r="F11" s="252">
        <v>23</v>
      </c>
      <c r="G11" s="252">
        <v>26</v>
      </c>
      <c r="H11" s="252">
        <v>24</v>
      </c>
      <c r="I11" s="252">
        <v>23</v>
      </c>
      <c r="J11" s="150">
        <v>22</v>
      </c>
      <c r="K11" s="92">
        <f>VLOOKUP(A11,'[1]District Growth'!$A:$J,5,FALSE)</f>
        <v>24</v>
      </c>
      <c r="L11" s="32">
        <f>VLOOKUP(A11,'[2]District Growth'!$A:$K,6,FALSE)</f>
        <v>26</v>
      </c>
      <c r="M11" s="36">
        <f t="shared" si="0"/>
        <v>2</v>
      </c>
      <c r="N11" s="38">
        <f t="shared" si="1"/>
        <v>8.3333333333333259E-2</v>
      </c>
    </row>
    <row r="12" spans="1:14" s="3" customFormat="1" ht="14.1" customHeight="1" x14ac:dyDescent="0.25">
      <c r="A12" s="250">
        <v>3072</v>
      </c>
      <c r="B12" s="251" t="s">
        <v>1338</v>
      </c>
      <c r="C12" s="252">
        <v>33</v>
      </c>
      <c r="D12" s="252">
        <v>30</v>
      </c>
      <c r="E12" s="252">
        <v>26</v>
      </c>
      <c r="F12" s="252">
        <v>23</v>
      </c>
      <c r="G12" s="252">
        <v>24</v>
      </c>
      <c r="H12" s="252">
        <v>21</v>
      </c>
      <c r="I12" s="252">
        <v>20</v>
      </c>
      <c r="J12" s="150">
        <v>28</v>
      </c>
      <c r="K12" s="92">
        <f>VLOOKUP(A12,'[1]District Growth'!$A:$J,5,FALSE)</f>
        <v>37</v>
      </c>
      <c r="L12" s="32">
        <f>VLOOKUP(A12,'[2]District Growth'!$A:$K,6,FALSE)</f>
        <v>40</v>
      </c>
      <c r="M12" s="36">
        <f t="shared" si="0"/>
        <v>3</v>
      </c>
      <c r="N12" s="38">
        <f t="shared" si="1"/>
        <v>8.1081081081081141E-2</v>
      </c>
    </row>
    <row r="13" spans="1:14" s="3" customFormat="1" ht="14.1" customHeight="1" x14ac:dyDescent="0.25">
      <c r="A13" s="250">
        <v>3081</v>
      </c>
      <c r="B13" s="251" t="s">
        <v>1330</v>
      </c>
      <c r="C13" s="252">
        <v>47</v>
      </c>
      <c r="D13" s="252">
        <v>49</v>
      </c>
      <c r="E13" s="252">
        <v>45</v>
      </c>
      <c r="F13" s="252">
        <v>47</v>
      </c>
      <c r="G13" s="252">
        <v>42</v>
      </c>
      <c r="H13" s="252">
        <v>43</v>
      </c>
      <c r="I13" s="252">
        <v>39</v>
      </c>
      <c r="J13" s="150">
        <v>6</v>
      </c>
      <c r="K13" s="92">
        <f>VLOOKUP(A13,'[1]District Growth'!$A:$J,5,FALSE)</f>
        <v>42</v>
      </c>
      <c r="L13" s="32">
        <f>VLOOKUP(A13,'[2]District Growth'!$A:$K,6,FALSE)</f>
        <v>44</v>
      </c>
      <c r="M13" s="36">
        <f t="shared" si="0"/>
        <v>2</v>
      </c>
      <c r="N13" s="38">
        <f t="shared" si="1"/>
        <v>4.7619047619047672E-2</v>
      </c>
    </row>
    <row r="14" spans="1:14" s="3" customFormat="1" ht="14.1" customHeight="1" x14ac:dyDescent="0.25">
      <c r="A14" s="250">
        <v>3099</v>
      </c>
      <c r="B14" s="251" t="s">
        <v>1346</v>
      </c>
      <c r="C14" s="252">
        <v>29</v>
      </c>
      <c r="D14" s="252">
        <v>29</v>
      </c>
      <c r="E14" s="252">
        <v>30</v>
      </c>
      <c r="F14" s="252">
        <v>30</v>
      </c>
      <c r="G14" s="252">
        <v>28</v>
      </c>
      <c r="H14" s="252">
        <v>24</v>
      </c>
      <c r="I14" s="252">
        <v>24</v>
      </c>
      <c r="J14" s="150">
        <v>19</v>
      </c>
      <c r="K14" s="92">
        <f>VLOOKUP(A14,'[1]District Growth'!$A:$J,5,FALSE)</f>
        <v>21</v>
      </c>
      <c r="L14" s="32">
        <f>VLOOKUP(A14,'[2]District Growth'!$A:$K,6,FALSE)</f>
        <v>22</v>
      </c>
      <c r="M14" s="36">
        <f t="shared" si="0"/>
        <v>1</v>
      </c>
      <c r="N14" s="38">
        <f t="shared" si="1"/>
        <v>4.7619047619047672E-2</v>
      </c>
    </row>
    <row r="15" spans="1:14" s="3" customFormat="1" ht="14.1" customHeight="1" x14ac:dyDescent="0.25">
      <c r="A15" s="250">
        <v>28295</v>
      </c>
      <c r="B15" s="251" t="s">
        <v>1357</v>
      </c>
      <c r="C15" s="252">
        <v>39</v>
      </c>
      <c r="D15" s="252">
        <v>36</v>
      </c>
      <c r="E15" s="252">
        <v>33</v>
      </c>
      <c r="F15" s="252">
        <v>31</v>
      </c>
      <c r="G15" s="252">
        <v>30</v>
      </c>
      <c r="H15" s="252">
        <v>35</v>
      </c>
      <c r="I15" s="252">
        <v>28</v>
      </c>
      <c r="J15" s="150">
        <v>26</v>
      </c>
      <c r="K15" s="92">
        <f>VLOOKUP(A15,'[1]District Growth'!$A:$J,5,FALSE)</f>
        <v>25</v>
      </c>
      <c r="L15" s="32">
        <f>VLOOKUP(A15,'[2]District Growth'!$A:$K,6,FALSE)</f>
        <v>26</v>
      </c>
      <c r="M15" s="36">
        <f t="shared" si="0"/>
        <v>1</v>
      </c>
      <c r="N15" s="38">
        <f t="shared" si="1"/>
        <v>4.0000000000000036E-2</v>
      </c>
    </row>
    <row r="16" spans="1:14" s="3" customFormat="1" ht="14.1" customHeight="1" x14ac:dyDescent="0.25">
      <c r="A16" s="250">
        <v>21516</v>
      </c>
      <c r="B16" s="251" t="s">
        <v>1348</v>
      </c>
      <c r="C16" s="252">
        <v>25</v>
      </c>
      <c r="D16" s="252">
        <v>25</v>
      </c>
      <c r="E16" s="252">
        <v>28</v>
      </c>
      <c r="F16" s="252">
        <v>21</v>
      </c>
      <c r="G16" s="252">
        <v>19</v>
      </c>
      <c r="H16" s="252">
        <v>23</v>
      </c>
      <c r="I16" s="252">
        <v>26</v>
      </c>
      <c r="J16" s="150">
        <v>36</v>
      </c>
      <c r="K16" s="92">
        <f>VLOOKUP(A16,'[1]District Growth'!$A:$J,5,FALSE)</f>
        <v>30</v>
      </c>
      <c r="L16" s="32">
        <f>VLOOKUP(A16,'[2]District Growth'!$A:$K,6,FALSE)</f>
        <v>31</v>
      </c>
      <c r="M16" s="36">
        <f t="shared" si="0"/>
        <v>1</v>
      </c>
      <c r="N16" s="38">
        <f t="shared" si="1"/>
        <v>3.3333333333333437E-2</v>
      </c>
    </row>
    <row r="17" spans="1:14" s="3" customFormat="1" ht="14.1" customHeight="1" x14ac:dyDescent="0.25">
      <c r="A17" s="250">
        <v>3092</v>
      </c>
      <c r="B17" s="251" t="s">
        <v>1324</v>
      </c>
      <c r="C17" s="252">
        <v>185</v>
      </c>
      <c r="D17" s="252">
        <v>179</v>
      </c>
      <c r="E17" s="252">
        <v>153</v>
      </c>
      <c r="F17" s="252">
        <v>149</v>
      </c>
      <c r="G17" s="252">
        <v>137</v>
      </c>
      <c r="H17" s="252">
        <v>126</v>
      </c>
      <c r="I17" s="252">
        <v>115</v>
      </c>
      <c r="J17" s="150">
        <v>74</v>
      </c>
      <c r="K17" s="92">
        <f>VLOOKUP(A17,'[1]District Growth'!$A:$J,5,FALSE)</f>
        <v>117</v>
      </c>
      <c r="L17" s="32">
        <f>VLOOKUP(A17,'[2]District Growth'!$A:$K,6,FALSE)</f>
        <v>120</v>
      </c>
      <c r="M17" s="36">
        <f t="shared" si="0"/>
        <v>3</v>
      </c>
      <c r="N17" s="38">
        <f t="shared" si="1"/>
        <v>2.564102564102555E-2</v>
      </c>
    </row>
    <row r="18" spans="1:14" s="3" customFormat="1" ht="14.1" customHeight="1" x14ac:dyDescent="0.25">
      <c r="A18" s="250">
        <v>3068</v>
      </c>
      <c r="B18" s="251" t="s">
        <v>1336</v>
      </c>
      <c r="C18" s="252">
        <v>41</v>
      </c>
      <c r="D18" s="252">
        <v>42</v>
      </c>
      <c r="E18" s="252">
        <v>40</v>
      </c>
      <c r="F18" s="252">
        <v>38</v>
      </c>
      <c r="G18" s="252">
        <v>40</v>
      </c>
      <c r="H18" s="252">
        <v>32</v>
      </c>
      <c r="I18" s="252">
        <v>33</v>
      </c>
      <c r="J18" s="150">
        <v>53</v>
      </c>
      <c r="K18" s="92">
        <f>VLOOKUP(A18,'[1]District Growth'!$A:$J,5,FALSE)</f>
        <v>43</v>
      </c>
      <c r="L18" s="32">
        <f>VLOOKUP(A18,'[2]District Growth'!$A:$K,6,FALSE)</f>
        <v>44</v>
      </c>
      <c r="M18" s="36">
        <f t="shared" si="0"/>
        <v>1</v>
      </c>
      <c r="N18" s="38">
        <f t="shared" si="1"/>
        <v>2.3255813953488413E-2</v>
      </c>
    </row>
    <row r="19" spans="1:14" s="3" customFormat="1" ht="14.1" customHeight="1" x14ac:dyDescent="0.25">
      <c r="A19" s="250">
        <v>3067</v>
      </c>
      <c r="B19" s="251" t="s">
        <v>1331</v>
      </c>
      <c r="C19" s="252">
        <v>75</v>
      </c>
      <c r="D19" s="252">
        <v>73</v>
      </c>
      <c r="E19" s="252">
        <v>76</v>
      </c>
      <c r="F19" s="252">
        <v>72</v>
      </c>
      <c r="G19" s="252">
        <v>60</v>
      </c>
      <c r="H19" s="252">
        <v>56</v>
      </c>
      <c r="I19" s="252">
        <v>51</v>
      </c>
      <c r="J19" s="150">
        <v>8</v>
      </c>
      <c r="K19" s="92">
        <f>VLOOKUP(A19,'[1]District Growth'!$A:$J,5,FALSE)</f>
        <v>50</v>
      </c>
      <c r="L19" s="32">
        <f>VLOOKUP(A19,'[2]District Growth'!$A:$K,6,FALSE)</f>
        <v>51</v>
      </c>
      <c r="M19" s="36">
        <f t="shared" si="0"/>
        <v>1</v>
      </c>
      <c r="N19" s="38">
        <f t="shared" si="1"/>
        <v>2.0000000000000018E-2</v>
      </c>
    </row>
    <row r="20" spans="1:14" s="3" customFormat="1" ht="14.1" customHeight="1" x14ac:dyDescent="0.25">
      <c r="A20" s="250">
        <v>21891</v>
      </c>
      <c r="B20" s="251" t="s">
        <v>1327</v>
      </c>
      <c r="C20" s="252">
        <v>48</v>
      </c>
      <c r="D20" s="252">
        <v>50</v>
      </c>
      <c r="E20" s="252">
        <v>56</v>
      </c>
      <c r="F20" s="252">
        <v>53</v>
      </c>
      <c r="G20" s="252">
        <v>47</v>
      </c>
      <c r="H20" s="252">
        <v>51</v>
      </c>
      <c r="I20" s="252">
        <v>49</v>
      </c>
      <c r="J20" s="150">
        <v>26</v>
      </c>
      <c r="K20" s="92">
        <f>VLOOKUP(A20,'[1]District Growth'!$A:$J,5,FALSE)</f>
        <v>56</v>
      </c>
      <c r="L20" s="32">
        <f>VLOOKUP(A20,'[2]District Growth'!$A:$K,6,FALSE)</f>
        <v>57</v>
      </c>
      <c r="M20" s="36">
        <f t="shared" si="0"/>
        <v>1</v>
      </c>
      <c r="N20" s="38">
        <f t="shared" si="1"/>
        <v>1.7857142857142794E-2</v>
      </c>
    </row>
    <row r="21" spans="1:14" s="3" customFormat="1" ht="14.1" customHeight="1" x14ac:dyDescent="0.25">
      <c r="A21" s="250">
        <v>86484</v>
      </c>
      <c r="B21" s="253" t="s">
        <v>1326</v>
      </c>
      <c r="C21" s="252"/>
      <c r="D21" s="252"/>
      <c r="E21" s="252"/>
      <c r="F21" s="252"/>
      <c r="G21" s="252">
        <v>20</v>
      </c>
      <c r="H21" s="252">
        <v>24</v>
      </c>
      <c r="I21" s="252">
        <v>22</v>
      </c>
      <c r="J21" s="150">
        <v>25</v>
      </c>
      <c r="K21" s="92">
        <f>VLOOKUP(A21,'[1]District Growth'!$A:$J,5,FALSE)</f>
        <v>26</v>
      </c>
      <c r="L21" s="32">
        <f>VLOOKUP(A21,'[2]District Growth'!$A:$K,6,FALSE)</f>
        <v>26</v>
      </c>
      <c r="M21" s="36">
        <f t="shared" si="0"/>
        <v>0</v>
      </c>
      <c r="N21" s="38">
        <f t="shared" si="1"/>
        <v>0</v>
      </c>
    </row>
    <row r="22" spans="1:14" s="3" customFormat="1" ht="14.1" customHeight="1" x14ac:dyDescent="0.25">
      <c r="A22" s="250">
        <v>3065</v>
      </c>
      <c r="B22" s="253" t="s">
        <v>1329</v>
      </c>
      <c r="C22" s="252">
        <v>88</v>
      </c>
      <c r="D22" s="252">
        <v>82</v>
      </c>
      <c r="E22" s="252">
        <v>72</v>
      </c>
      <c r="F22" s="252">
        <v>69</v>
      </c>
      <c r="G22" s="252">
        <v>78</v>
      </c>
      <c r="H22" s="252">
        <v>79</v>
      </c>
      <c r="I22" s="252">
        <v>80</v>
      </c>
      <c r="J22" s="150">
        <v>67</v>
      </c>
      <c r="K22" s="92">
        <f>VLOOKUP(A22,'[1]District Growth'!$A:$J,5,FALSE)</f>
        <v>69</v>
      </c>
      <c r="L22" s="32">
        <f>VLOOKUP(A22,'[2]District Growth'!$A:$K,6,FALSE)</f>
        <v>69</v>
      </c>
      <c r="M22" s="36">
        <f t="shared" si="0"/>
        <v>0</v>
      </c>
      <c r="N22" s="38">
        <f t="shared" si="1"/>
        <v>0</v>
      </c>
    </row>
    <row r="23" spans="1:14" s="3" customFormat="1" ht="14.1" customHeight="1" x14ac:dyDescent="0.25">
      <c r="A23" s="250">
        <v>23651</v>
      </c>
      <c r="B23" s="253" t="s">
        <v>1332</v>
      </c>
      <c r="C23" s="252">
        <v>24</v>
      </c>
      <c r="D23" s="252">
        <v>25</v>
      </c>
      <c r="E23" s="252">
        <v>27</v>
      </c>
      <c r="F23" s="252">
        <v>24</v>
      </c>
      <c r="G23" s="252">
        <v>22</v>
      </c>
      <c r="H23" s="252">
        <v>22</v>
      </c>
      <c r="I23" s="252">
        <v>22</v>
      </c>
      <c r="J23" s="150">
        <v>14</v>
      </c>
      <c r="K23" s="92">
        <f>VLOOKUP(A23,'[1]District Growth'!$A:$J,5,FALSE)</f>
        <v>15</v>
      </c>
      <c r="L23" s="32">
        <f>VLOOKUP(A23,'[2]District Growth'!$A:$K,6,FALSE)</f>
        <v>15</v>
      </c>
      <c r="M23" s="36">
        <f t="shared" si="0"/>
        <v>0</v>
      </c>
      <c r="N23" s="38">
        <f t="shared" si="1"/>
        <v>0</v>
      </c>
    </row>
    <row r="24" spans="1:14" s="3" customFormat="1" ht="14.1" customHeight="1" x14ac:dyDescent="0.25">
      <c r="A24" s="250">
        <v>3078</v>
      </c>
      <c r="B24" s="253" t="s">
        <v>1341</v>
      </c>
      <c r="C24" s="252">
        <v>10</v>
      </c>
      <c r="D24" s="252">
        <v>10</v>
      </c>
      <c r="E24" s="252">
        <v>9</v>
      </c>
      <c r="F24" s="252">
        <v>9</v>
      </c>
      <c r="G24" s="252">
        <v>7</v>
      </c>
      <c r="H24" s="252">
        <v>6</v>
      </c>
      <c r="I24" s="252">
        <v>7</v>
      </c>
      <c r="J24" s="150">
        <v>37</v>
      </c>
      <c r="K24" s="92">
        <f>VLOOKUP(A24,'[1]District Growth'!$A:$J,5,FALSE)</f>
        <v>6</v>
      </c>
      <c r="L24" s="32">
        <f>VLOOKUP(A24,'[2]District Growth'!$A:$K,6,FALSE)</f>
        <v>6</v>
      </c>
      <c r="M24" s="36">
        <f t="shared" si="0"/>
        <v>0</v>
      </c>
      <c r="N24" s="38">
        <f t="shared" si="1"/>
        <v>0</v>
      </c>
    </row>
    <row r="25" spans="1:14" s="3" customFormat="1" ht="14.1" customHeight="1" x14ac:dyDescent="0.25">
      <c r="A25" s="250">
        <v>21517</v>
      </c>
      <c r="B25" s="253" t="s">
        <v>1349</v>
      </c>
      <c r="C25" s="252">
        <v>20</v>
      </c>
      <c r="D25" s="252">
        <v>20</v>
      </c>
      <c r="E25" s="252">
        <v>17</v>
      </c>
      <c r="F25" s="252">
        <v>17</v>
      </c>
      <c r="G25" s="252">
        <v>17</v>
      </c>
      <c r="H25" s="252">
        <v>17</v>
      </c>
      <c r="I25" s="252">
        <v>17</v>
      </c>
      <c r="J25" s="150">
        <v>12</v>
      </c>
      <c r="K25" s="92">
        <f>VLOOKUP(A25,'[1]District Growth'!$A:$J,5,FALSE)</f>
        <v>13</v>
      </c>
      <c r="L25" s="32">
        <f>VLOOKUP(A25,'[2]District Growth'!$A:$K,6,FALSE)</f>
        <v>13</v>
      </c>
      <c r="M25" s="36">
        <f t="shared" si="0"/>
        <v>0</v>
      </c>
      <c r="N25" s="38">
        <f t="shared" si="1"/>
        <v>0</v>
      </c>
    </row>
    <row r="26" spans="1:14" s="3" customFormat="1" ht="14.1" customHeight="1" x14ac:dyDescent="0.25">
      <c r="A26" s="250">
        <v>3085</v>
      </c>
      <c r="B26" s="253" t="s">
        <v>1351</v>
      </c>
      <c r="C26" s="252">
        <v>14</v>
      </c>
      <c r="D26" s="252">
        <v>15</v>
      </c>
      <c r="E26" s="252">
        <v>16</v>
      </c>
      <c r="F26" s="252">
        <v>16</v>
      </c>
      <c r="G26" s="252">
        <v>15</v>
      </c>
      <c r="H26" s="252">
        <v>14</v>
      </c>
      <c r="I26" s="252">
        <v>12</v>
      </c>
      <c r="J26" s="150">
        <v>37</v>
      </c>
      <c r="K26" s="92">
        <f>VLOOKUP(A26,'[1]District Growth'!$A:$J,5,FALSE)</f>
        <v>13</v>
      </c>
      <c r="L26" s="32">
        <f>VLOOKUP(A26,'[2]District Growth'!$A:$K,6,FALSE)</f>
        <v>13</v>
      </c>
      <c r="M26" s="36">
        <f t="shared" si="0"/>
        <v>0</v>
      </c>
      <c r="N26" s="38">
        <f t="shared" si="1"/>
        <v>0</v>
      </c>
    </row>
    <row r="27" spans="1:14" s="3" customFormat="1" ht="14.1" customHeight="1" x14ac:dyDescent="0.25">
      <c r="A27" s="250">
        <v>3096</v>
      </c>
      <c r="B27" s="253" t="s">
        <v>1345</v>
      </c>
      <c r="C27" s="252">
        <v>29</v>
      </c>
      <c r="D27" s="252">
        <v>25</v>
      </c>
      <c r="E27" s="252">
        <v>24</v>
      </c>
      <c r="F27" s="252">
        <v>24</v>
      </c>
      <c r="G27" s="252">
        <v>22</v>
      </c>
      <c r="H27" s="252">
        <v>23</v>
      </c>
      <c r="I27" s="252">
        <v>24</v>
      </c>
      <c r="J27" s="150">
        <v>12</v>
      </c>
      <c r="K27" s="92">
        <f>VLOOKUP(A27,'[1]District Growth'!$A:$J,5,FALSE)</f>
        <v>21</v>
      </c>
      <c r="L27" s="32">
        <f>VLOOKUP(A27,'[2]District Growth'!$A:$K,6,FALSE)</f>
        <v>21</v>
      </c>
      <c r="M27" s="36">
        <f t="shared" si="0"/>
        <v>0</v>
      </c>
      <c r="N27" s="38">
        <f t="shared" si="1"/>
        <v>0</v>
      </c>
    </row>
    <row r="28" spans="1:14" s="3" customFormat="1" ht="14.1" customHeight="1" x14ac:dyDescent="0.25">
      <c r="A28" s="250">
        <v>3100</v>
      </c>
      <c r="B28" s="254" t="s">
        <v>1328</v>
      </c>
      <c r="C28" s="252">
        <v>76</v>
      </c>
      <c r="D28" s="252">
        <v>78</v>
      </c>
      <c r="E28" s="252">
        <v>86</v>
      </c>
      <c r="F28" s="252">
        <v>82</v>
      </c>
      <c r="G28" s="252">
        <v>77</v>
      </c>
      <c r="H28" s="252">
        <v>74</v>
      </c>
      <c r="I28" s="252">
        <v>69</v>
      </c>
      <c r="J28" s="150">
        <v>48</v>
      </c>
      <c r="K28" s="92">
        <f>VLOOKUP(A28,'[1]District Growth'!$A:$J,5,FALSE)</f>
        <v>102</v>
      </c>
      <c r="L28" s="32">
        <f>VLOOKUP(A28,'[2]District Growth'!$A:$K,6,FALSE)</f>
        <v>101</v>
      </c>
      <c r="M28" s="36">
        <f t="shared" si="0"/>
        <v>-1</v>
      </c>
      <c r="N28" s="38">
        <f t="shared" si="1"/>
        <v>-9.8039215686274161E-3</v>
      </c>
    </row>
    <row r="29" spans="1:14" s="3" customFormat="1" ht="14.1" customHeight="1" x14ac:dyDescent="0.25">
      <c r="A29" s="250">
        <v>3090</v>
      </c>
      <c r="B29" s="254" t="s">
        <v>1352</v>
      </c>
      <c r="C29" s="252">
        <v>73</v>
      </c>
      <c r="D29" s="252">
        <v>73</v>
      </c>
      <c r="E29" s="252">
        <v>78</v>
      </c>
      <c r="F29" s="252">
        <v>76</v>
      </c>
      <c r="G29" s="252">
        <v>70</v>
      </c>
      <c r="H29" s="252">
        <v>69</v>
      </c>
      <c r="I29" s="252">
        <v>66</v>
      </c>
      <c r="J29" s="150">
        <v>10</v>
      </c>
      <c r="K29" s="92">
        <f>VLOOKUP(A29,'[1]District Growth'!$A:$J,5,FALSE)</f>
        <v>64</v>
      </c>
      <c r="L29" s="32">
        <f>VLOOKUP(A29,'[2]District Growth'!$A:$K,6,FALSE)</f>
        <v>63</v>
      </c>
      <c r="M29" s="36">
        <f t="shared" si="0"/>
        <v>-1</v>
      </c>
      <c r="N29" s="38">
        <f t="shared" si="1"/>
        <v>-1.5625E-2</v>
      </c>
    </row>
    <row r="30" spans="1:14" s="3" customFormat="1" ht="14.1" customHeight="1" x14ac:dyDescent="0.25">
      <c r="A30" s="250">
        <v>3089</v>
      </c>
      <c r="B30" s="254" t="s">
        <v>1033</v>
      </c>
      <c r="C30" s="252">
        <v>67</v>
      </c>
      <c r="D30" s="252">
        <v>68</v>
      </c>
      <c r="E30" s="252">
        <v>60</v>
      </c>
      <c r="F30" s="252">
        <v>53</v>
      </c>
      <c r="G30" s="252">
        <v>50</v>
      </c>
      <c r="H30" s="252">
        <v>50</v>
      </c>
      <c r="I30" s="252">
        <v>50</v>
      </c>
      <c r="J30" s="150">
        <v>48</v>
      </c>
      <c r="K30" s="92">
        <f>VLOOKUP(A30,'[1]District Growth'!$A:$J,5,FALSE)</f>
        <v>49</v>
      </c>
      <c r="L30" s="32">
        <f>VLOOKUP(A30,'[2]District Growth'!$A:$K,6,FALSE)</f>
        <v>48</v>
      </c>
      <c r="M30" s="36">
        <f t="shared" si="0"/>
        <v>-1</v>
      </c>
      <c r="N30" s="38">
        <f t="shared" si="1"/>
        <v>-2.0408163265306145E-2</v>
      </c>
    </row>
    <row r="31" spans="1:14" s="3" customFormat="1" ht="14.1" customHeight="1" x14ac:dyDescent="0.25">
      <c r="A31" s="250">
        <v>3074</v>
      </c>
      <c r="B31" s="254" t="s">
        <v>1353</v>
      </c>
      <c r="C31" s="252">
        <v>41</v>
      </c>
      <c r="D31" s="252">
        <v>40</v>
      </c>
      <c r="E31" s="252">
        <v>40</v>
      </c>
      <c r="F31" s="252">
        <v>39</v>
      </c>
      <c r="G31" s="252">
        <v>39</v>
      </c>
      <c r="H31" s="252">
        <v>42</v>
      </c>
      <c r="I31" s="252">
        <v>41</v>
      </c>
      <c r="J31" s="150">
        <v>24</v>
      </c>
      <c r="K31" s="92">
        <f>VLOOKUP(A31,'[1]District Growth'!$A:$J,5,FALSE)</f>
        <v>40</v>
      </c>
      <c r="L31" s="32">
        <f>VLOOKUP(A31,'[2]District Growth'!$A:$K,6,FALSE)</f>
        <v>39</v>
      </c>
      <c r="M31" s="36">
        <f t="shared" si="0"/>
        <v>-1</v>
      </c>
      <c r="N31" s="38">
        <f t="shared" si="1"/>
        <v>-2.5000000000000022E-2</v>
      </c>
    </row>
    <row r="32" spans="1:14" s="3" customFormat="1" ht="14.1" customHeight="1" x14ac:dyDescent="0.25">
      <c r="A32" s="250">
        <v>3093</v>
      </c>
      <c r="B32" s="254" t="s">
        <v>1343</v>
      </c>
      <c r="C32" s="252">
        <v>99</v>
      </c>
      <c r="D32" s="252">
        <v>97</v>
      </c>
      <c r="E32" s="252">
        <v>95</v>
      </c>
      <c r="F32" s="252">
        <v>96</v>
      </c>
      <c r="G32" s="252">
        <v>89</v>
      </c>
      <c r="H32" s="252">
        <v>93</v>
      </c>
      <c r="I32" s="252">
        <v>89</v>
      </c>
      <c r="J32" s="150">
        <v>24</v>
      </c>
      <c r="K32" s="92">
        <f>VLOOKUP(A32,'[1]District Growth'!$A:$J,5,FALSE)</f>
        <v>76</v>
      </c>
      <c r="L32" s="32">
        <f>VLOOKUP(A32,'[2]District Growth'!$A:$K,6,FALSE)</f>
        <v>74</v>
      </c>
      <c r="M32" s="36">
        <f t="shared" si="0"/>
        <v>-2</v>
      </c>
      <c r="N32" s="38">
        <f t="shared" si="1"/>
        <v>-2.6315789473684181E-2</v>
      </c>
    </row>
    <row r="33" spans="1:14" s="3" customFormat="1" ht="14.1" customHeight="1" x14ac:dyDescent="0.25">
      <c r="A33" s="250">
        <v>3104</v>
      </c>
      <c r="B33" s="254" t="s">
        <v>1354</v>
      </c>
      <c r="C33" s="252">
        <v>24</v>
      </c>
      <c r="D33" s="252">
        <v>20</v>
      </c>
      <c r="E33" s="252">
        <v>19</v>
      </c>
      <c r="F33" s="252">
        <v>24</v>
      </c>
      <c r="G33" s="252">
        <v>26</v>
      </c>
      <c r="H33" s="252">
        <v>20</v>
      </c>
      <c r="I33" s="252">
        <v>25</v>
      </c>
      <c r="J33" s="150">
        <v>20</v>
      </c>
      <c r="K33" s="92">
        <f>VLOOKUP(A33,'[1]District Growth'!$A:$J,5,FALSE)</f>
        <v>34</v>
      </c>
      <c r="L33" s="32">
        <f>VLOOKUP(A33,'[2]District Growth'!$A:$K,6,FALSE)</f>
        <v>33</v>
      </c>
      <c r="M33" s="36">
        <f t="shared" si="0"/>
        <v>-1</v>
      </c>
      <c r="N33" s="38">
        <f t="shared" si="1"/>
        <v>-2.9411764705882359E-2</v>
      </c>
    </row>
    <row r="34" spans="1:14" s="3" customFormat="1" ht="14.1" customHeight="1" x14ac:dyDescent="0.25">
      <c r="A34" s="250">
        <v>3091</v>
      </c>
      <c r="B34" s="254" t="s">
        <v>1342</v>
      </c>
      <c r="C34" s="252">
        <v>20</v>
      </c>
      <c r="D34" s="252">
        <v>19</v>
      </c>
      <c r="E34" s="252">
        <v>17</v>
      </c>
      <c r="F34" s="252">
        <v>22</v>
      </c>
      <c r="G34" s="252">
        <v>22</v>
      </c>
      <c r="H34" s="252">
        <v>22</v>
      </c>
      <c r="I34" s="252">
        <v>21</v>
      </c>
      <c r="J34" s="150">
        <v>49</v>
      </c>
      <c r="K34" s="92">
        <f>VLOOKUP(A34,'[1]District Growth'!$A:$J,5,FALSE)</f>
        <v>23</v>
      </c>
      <c r="L34" s="32">
        <f>VLOOKUP(A34,'[2]District Growth'!$A:$K,6,FALSE)</f>
        <v>22</v>
      </c>
      <c r="M34" s="36">
        <f t="shared" si="0"/>
        <v>-1</v>
      </c>
      <c r="N34" s="38">
        <f t="shared" si="1"/>
        <v>-4.3478260869565188E-2</v>
      </c>
    </row>
    <row r="35" spans="1:14" s="3" customFormat="1" ht="14.1" customHeight="1" x14ac:dyDescent="0.25">
      <c r="A35" s="250">
        <v>3077</v>
      </c>
      <c r="B35" s="254" t="s">
        <v>1340</v>
      </c>
      <c r="C35" s="252">
        <v>16</v>
      </c>
      <c r="D35" s="252">
        <v>13</v>
      </c>
      <c r="E35" s="252">
        <v>14</v>
      </c>
      <c r="F35" s="252">
        <v>14</v>
      </c>
      <c r="G35" s="252">
        <v>15</v>
      </c>
      <c r="H35" s="252">
        <v>15</v>
      </c>
      <c r="I35" s="252">
        <v>16</v>
      </c>
      <c r="J35" s="150">
        <v>41</v>
      </c>
      <c r="K35" s="92">
        <f>VLOOKUP(A35,'[1]District Growth'!$A:$J,5,FALSE)</f>
        <v>19</v>
      </c>
      <c r="L35" s="32">
        <f>VLOOKUP(A35,'[2]District Growth'!$A:$K,6,FALSE)</f>
        <v>18</v>
      </c>
      <c r="M35" s="36">
        <f t="shared" si="0"/>
        <v>-1</v>
      </c>
      <c r="N35" s="38">
        <f t="shared" si="1"/>
        <v>-5.2631578947368474E-2</v>
      </c>
    </row>
    <row r="36" spans="1:14" s="3" customFormat="1" ht="14.1" customHeight="1" x14ac:dyDescent="0.25">
      <c r="A36" s="250">
        <v>3086</v>
      </c>
      <c r="B36" s="254" t="s">
        <v>1358</v>
      </c>
      <c r="C36" s="252">
        <v>44</v>
      </c>
      <c r="D36" s="252">
        <v>48</v>
      </c>
      <c r="E36" s="252">
        <v>52</v>
      </c>
      <c r="F36" s="252">
        <v>56</v>
      </c>
      <c r="G36" s="252">
        <v>56</v>
      </c>
      <c r="H36" s="252">
        <v>54</v>
      </c>
      <c r="I36" s="252">
        <v>51</v>
      </c>
      <c r="J36" s="150">
        <v>76</v>
      </c>
      <c r="K36" s="92">
        <f>VLOOKUP(A36,'[1]District Growth'!$A:$J,5,FALSE)</f>
        <v>56</v>
      </c>
      <c r="L36" s="32">
        <f>VLOOKUP(A36,'[2]District Growth'!$A:$K,6,FALSE)</f>
        <v>53</v>
      </c>
      <c r="M36" s="36">
        <f t="shared" si="0"/>
        <v>-3</v>
      </c>
      <c r="N36" s="38">
        <f t="shared" si="1"/>
        <v>-5.3571428571428603E-2</v>
      </c>
    </row>
    <row r="37" spans="1:14" s="3" customFormat="1" ht="14.1" customHeight="1" x14ac:dyDescent="0.25">
      <c r="A37" s="250">
        <v>3101</v>
      </c>
      <c r="B37" s="254" t="s">
        <v>1347</v>
      </c>
      <c r="C37" s="252">
        <v>24</v>
      </c>
      <c r="D37" s="252">
        <v>24</v>
      </c>
      <c r="E37" s="252">
        <v>27</v>
      </c>
      <c r="F37" s="252">
        <v>30</v>
      </c>
      <c r="G37" s="252">
        <v>26</v>
      </c>
      <c r="H37" s="252">
        <v>24</v>
      </c>
      <c r="I37" s="252">
        <v>23</v>
      </c>
      <c r="J37" s="150">
        <v>23</v>
      </c>
      <c r="K37" s="92">
        <f>VLOOKUP(A37,'[1]District Growth'!$A:$J,5,FALSE)</f>
        <v>18</v>
      </c>
      <c r="L37" s="32">
        <f>VLOOKUP(A37,'[2]District Growth'!$A:$K,6,FALSE)</f>
        <v>17</v>
      </c>
      <c r="M37" s="36">
        <f t="shared" si="0"/>
        <v>-1</v>
      </c>
      <c r="N37" s="38">
        <f t="shared" si="1"/>
        <v>-5.555555555555558E-2</v>
      </c>
    </row>
    <row r="38" spans="1:14" s="3" customFormat="1" ht="14.1" customHeight="1" x14ac:dyDescent="0.25">
      <c r="A38" s="250">
        <v>3083</v>
      </c>
      <c r="B38" s="254" t="s">
        <v>1191</v>
      </c>
      <c r="C38" s="252">
        <v>51</v>
      </c>
      <c r="D38" s="252">
        <v>43</v>
      </c>
      <c r="E38" s="252">
        <v>43</v>
      </c>
      <c r="F38" s="252">
        <v>46</v>
      </c>
      <c r="G38" s="252">
        <v>44</v>
      </c>
      <c r="H38" s="252">
        <v>45</v>
      </c>
      <c r="I38" s="252">
        <v>43</v>
      </c>
      <c r="J38" s="150">
        <v>95</v>
      </c>
      <c r="K38" s="92">
        <f>VLOOKUP(A38,'[1]District Growth'!$A:$J,5,FALSE)</f>
        <v>35</v>
      </c>
      <c r="L38" s="32">
        <f>VLOOKUP(A38,'[2]District Growth'!$A:$K,6,FALSE)</f>
        <v>33</v>
      </c>
      <c r="M38" s="36">
        <f t="shared" si="0"/>
        <v>-2</v>
      </c>
      <c r="N38" s="38">
        <f t="shared" si="1"/>
        <v>-5.7142857142857162E-2</v>
      </c>
    </row>
    <row r="39" spans="1:14" s="3" customFormat="1" ht="14.1" customHeight="1" x14ac:dyDescent="0.25">
      <c r="A39" s="250">
        <v>3060</v>
      </c>
      <c r="B39" s="254" t="s">
        <v>1355</v>
      </c>
      <c r="C39" s="252">
        <v>45</v>
      </c>
      <c r="D39" s="252">
        <v>37</v>
      </c>
      <c r="E39" s="252">
        <v>41</v>
      </c>
      <c r="F39" s="252">
        <v>40</v>
      </c>
      <c r="G39" s="252">
        <v>38</v>
      </c>
      <c r="H39" s="252">
        <v>36</v>
      </c>
      <c r="I39" s="252">
        <v>35</v>
      </c>
      <c r="J39" s="150">
        <v>30</v>
      </c>
      <c r="K39" s="92">
        <f>VLOOKUP(A39,'[1]District Growth'!$A:$J,5,FALSE)</f>
        <v>29</v>
      </c>
      <c r="L39" s="32">
        <f>VLOOKUP(A39,'[2]District Growth'!$A:$K,6,FALSE)</f>
        <v>27</v>
      </c>
      <c r="M39" s="36">
        <f t="shared" si="0"/>
        <v>-2</v>
      </c>
      <c r="N39" s="38">
        <f t="shared" si="1"/>
        <v>-6.8965517241379337E-2</v>
      </c>
    </row>
    <row r="40" spans="1:14" s="3" customFormat="1" ht="14.1" customHeight="1" x14ac:dyDescent="0.25">
      <c r="A40" s="250">
        <v>3073</v>
      </c>
      <c r="B40" s="254" t="s">
        <v>1339</v>
      </c>
      <c r="C40" s="252">
        <v>19</v>
      </c>
      <c r="D40" s="252">
        <v>19</v>
      </c>
      <c r="E40" s="252">
        <v>18</v>
      </c>
      <c r="F40" s="252">
        <v>21</v>
      </c>
      <c r="G40" s="252">
        <v>20</v>
      </c>
      <c r="H40" s="252">
        <v>19</v>
      </c>
      <c r="I40" s="252">
        <v>17</v>
      </c>
      <c r="J40" s="150">
        <v>5</v>
      </c>
      <c r="K40" s="92">
        <f>VLOOKUP(A40,'[1]District Growth'!$A:$J,5,FALSE)</f>
        <v>14</v>
      </c>
      <c r="L40" s="32">
        <f>VLOOKUP(A40,'[2]District Growth'!$A:$K,6,FALSE)</f>
        <v>13</v>
      </c>
      <c r="M40" s="36">
        <f t="shared" si="0"/>
        <v>-1</v>
      </c>
      <c r="N40" s="38">
        <f t="shared" si="1"/>
        <v>-7.1428571428571397E-2</v>
      </c>
    </row>
    <row r="41" spans="1:14" s="3" customFormat="1" ht="14.1" customHeight="1" x14ac:dyDescent="0.25">
      <c r="A41" s="250">
        <v>3084</v>
      </c>
      <c r="B41" s="254" t="s">
        <v>392</v>
      </c>
      <c r="C41" s="252">
        <v>91</v>
      </c>
      <c r="D41" s="252">
        <v>96</v>
      </c>
      <c r="E41" s="252">
        <v>88</v>
      </c>
      <c r="F41" s="252">
        <v>86</v>
      </c>
      <c r="G41" s="252">
        <v>83</v>
      </c>
      <c r="H41" s="252">
        <v>79</v>
      </c>
      <c r="I41" s="252">
        <v>76</v>
      </c>
      <c r="J41" s="150">
        <v>44</v>
      </c>
      <c r="K41" s="92">
        <f>VLOOKUP(A41,'[1]District Growth'!$A:$J,5,FALSE)</f>
        <v>68</v>
      </c>
      <c r="L41" s="32">
        <f>VLOOKUP(A41,'[2]District Growth'!$A:$K,6,FALSE)</f>
        <v>61</v>
      </c>
      <c r="M41" s="36">
        <f t="shared" si="0"/>
        <v>-7</v>
      </c>
      <c r="N41" s="38">
        <f t="shared" si="1"/>
        <v>-0.1029411764705882</v>
      </c>
    </row>
    <row r="42" spans="1:14" s="3" customFormat="1" ht="14.1" customHeight="1" x14ac:dyDescent="0.25">
      <c r="A42" s="250">
        <v>3062</v>
      </c>
      <c r="B42" s="254" t="s">
        <v>1334</v>
      </c>
      <c r="C42" s="252">
        <v>30</v>
      </c>
      <c r="D42" s="252">
        <v>29</v>
      </c>
      <c r="E42" s="252">
        <v>28</v>
      </c>
      <c r="F42" s="252">
        <v>26</v>
      </c>
      <c r="G42" s="252">
        <v>27</v>
      </c>
      <c r="H42" s="252">
        <v>25</v>
      </c>
      <c r="I42" s="252">
        <v>22</v>
      </c>
      <c r="J42" s="150">
        <v>24</v>
      </c>
      <c r="K42" s="92">
        <f>VLOOKUP(A42,'[1]District Growth'!$A:$J,5,FALSE)</f>
        <v>27</v>
      </c>
      <c r="L42" s="32">
        <f>VLOOKUP(A42,'[2]District Growth'!$A:$K,6,FALSE)</f>
        <v>24</v>
      </c>
      <c r="M42" s="36">
        <f t="shared" si="0"/>
        <v>-3</v>
      </c>
      <c r="N42" s="38">
        <f t="shared" si="1"/>
        <v>-0.11111111111111116</v>
      </c>
    </row>
    <row r="43" spans="1:14" s="3" customFormat="1" ht="14.1" customHeight="1" x14ac:dyDescent="0.25">
      <c r="A43" s="250">
        <v>3070</v>
      </c>
      <c r="B43" s="254" t="s">
        <v>1337</v>
      </c>
      <c r="C43" s="252">
        <v>30</v>
      </c>
      <c r="D43" s="252">
        <v>28</v>
      </c>
      <c r="E43" s="252">
        <v>31</v>
      </c>
      <c r="F43" s="252">
        <v>29</v>
      </c>
      <c r="G43" s="252">
        <v>29</v>
      </c>
      <c r="H43" s="252">
        <v>27</v>
      </c>
      <c r="I43" s="252">
        <v>27</v>
      </c>
      <c r="J43" s="150">
        <v>32</v>
      </c>
      <c r="K43" s="92">
        <f>VLOOKUP(A43,'[1]District Growth'!$A:$J,5,FALSE)</f>
        <v>27</v>
      </c>
      <c r="L43" s="32">
        <f>VLOOKUP(A43,'[2]District Growth'!$A:$K,6,FALSE)</f>
        <v>24</v>
      </c>
      <c r="M43" s="36">
        <f t="shared" si="0"/>
        <v>-3</v>
      </c>
      <c r="N43" s="38">
        <f t="shared" si="1"/>
        <v>-0.11111111111111116</v>
      </c>
    </row>
    <row r="44" spans="1:14" s="3" customFormat="1" ht="14.1" customHeight="1" x14ac:dyDescent="0.25">
      <c r="A44" s="250">
        <v>3105</v>
      </c>
      <c r="B44" s="254" t="s">
        <v>1359</v>
      </c>
      <c r="C44" s="252">
        <v>12</v>
      </c>
      <c r="D44" s="252">
        <v>12</v>
      </c>
      <c r="E44" s="252">
        <v>12</v>
      </c>
      <c r="F44" s="252">
        <v>10</v>
      </c>
      <c r="G44" s="252">
        <v>12</v>
      </c>
      <c r="H44" s="252">
        <v>12</v>
      </c>
      <c r="I44" s="252">
        <v>12</v>
      </c>
      <c r="J44" s="150">
        <v>25</v>
      </c>
      <c r="K44" s="92">
        <f>VLOOKUP(A44,'[1]District Growth'!$A:$J,5,FALSE)</f>
        <v>14</v>
      </c>
      <c r="L44" s="32">
        <f>VLOOKUP(A44,'[2]District Growth'!$A:$K,6,FALSE)</f>
        <v>12</v>
      </c>
      <c r="M44" s="36">
        <f t="shared" si="0"/>
        <v>-2</v>
      </c>
      <c r="N44" s="38">
        <f t="shared" si="1"/>
        <v>-0.1428571428571429</v>
      </c>
    </row>
    <row r="45" spans="1:14" s="3" customFormat="1" ht="14.1" customHeight="1" x14ac:dyDescent="0.25">
      <c r="A45" s="250">
        <v>3095</v>
      </c>
      <c r="B45" s="254" t="s">
        <v>1344</v>
      </c>
      <c r="C45" s="252">
        <v>11</v>
      </c>
      <c r="D45" s="252">
        <v>15</v>
      </c>
      <c r="E45" s="252">
        <v>16</v>
      </c>
      <c r="F45" s="252">
        <v>18</v>
      </c>
      <c r="G45" s="252">
        <v>12</v>
      </c>
      <c r="H45" s="252">
        <v>14</v>
      </c>
      <c r="I45" s="252">
        <v>13</v>
      </c>
      <c r="J45" s="150">
        <v>79</v>
      </c>
      <c r="K45" s="92">
        <f>VLOOKUP(A45,'[1]District Growth'!$A:$J,5,FALSE)</f>
        <v>7</v>
      </c>
      <c r="L45" s="32">
        <f>VLOOKUP(A45,'[2]District Growth'!$A:$K,6,FALSE)</f>
        <v>6</v>
      </c>
      <c r="M45" s="36">
        <f t="shared" si="0"/>
        <v>-1</v>
      </c>
      <c r="N45" s="38">
        <f t="shared" si="1"/>
        <v>-0.1428571428571429</v>
      </c>
    </row>
    <row r="46" spans="1:14" s="3" customFormat="1" ht="14.1" customHeight="1" x14ac:dyDescent="0.25">
      <c r="A46" s="250">
        <v>24332</v>
      </c>
      <c r="B46" s="254" t="s">
        <v>1356</v>
      </c>
      <c r="C46" s="252">
        <v>40</v>
      </c>
      <c r="D46" s="252">
        <v>36</v>
      </c>
      <c r="E46" s="252">
        <v>33</v>
      </c>
      <c r="F46" s="252">
        <v>26</v>
      </c>
      <c r="G46" s="252">
        <v>26</v>
      </c>
      <c r="H46" s="252">
        <v>26</v>
      </c>
      <c r="I46" s="252">
        <v>25</v>
      </c>
      <c r="J46" s="150">
        <v>51</v>
      </c>
      <c r="K46" s="92">
        <f>VLOOKUP(A46,'[1]District Growth'!$A:$J,5,FALSE)</f>
        <v>26</v>
      </c>
      <c r="L46" s="32">
        <f>VLOOKUP(A46,'[2]District Growth'!$A:$K,6,FALSE)</f>
        <v>22</v>
      </c>
      <c r="M46" s="36">
        <f t="shared" si="0"/>
        <v>-4</v>
      </c>
      <c r="N46" s="38">
        <f t="shared" si="1"/>
        <v>-0.15384615384615385</v>
      </c>
    </row>
    <row r="47" spans="1:14" s="3" customFormat="1" ht="14.1" customHeight="1" x14ac:dyDescent="0.25">
      <c r="A47" s="250">
        <v>3080</v>
      </c>
      <c r="B47" s="254" t="s">
        <v>1360</v>
      </c>
      <c r="C47" s="252">
        <v>128</v>
      </c>
      <c r="D47" s="252">
        <v>121</v>
      </c>
      <c r="E47" s="252">
        <v>120</v>
      </c>
      <c r="F47" s="252">
        <v>119</v>
      </c>
      <c r="G47" s="252">
        <v>112</v>
      </c>
      <c r="H47" s="252">
        <v>109</v>
      </c>
      <c r="I47" s="252">
        <v>106</v>
      </c>
      <c r="J47" s="150">
        <v>17</v>
      </c>
      <c r="K47" s="92">
        <f>VLOOKUP(A47,'[1]District Growth'!$A:$J,5,FALSE)</f>
        <v>96</v>
      </c>
      <c r="L47" s="32">
        <f>VLOOKUP(A47,'[2]District Growth'!$A:$K,6,FALSE)</f>
        <v>81</v>
      </c>
      <c r="M47" s="36">
        <f t="shared" si="0"/>
        <v>-15</v>
      </c>
      <c r="N47" s="38">
        <f t="shared" si="1"/>
        <v>-0.15625</v>
      </c>
    </row>
    <row r="48" spans="1:14" s="3" customFormat="1" ht="14.1" customHeight="1" x14ac:dyDescent="0.25">
      <c r="A48" s="250">
        <v>27228</v>
      </c>
      <c r="B48" s="254" t="s">
        <v>1350</v>
      </c>
      <c r="C48" s="252">
        <v>41</v>
      </c>
      <c r="D48" s="252">
        <v>42</v>
      </c>
      <c r="E48" s="252">
        <v>39</v>
      </c>
      <c r="F48" s="252">
        <v>37</v>
      </c>
      <c r="G48" s="252">
        <v>35</v>
      </c>
      <c r="H48" s="252">
        <v>30</v>
      </c>
      <c r="I48" s="252">
        <v>24</v>
      </c>
      <c r="J48" s="150">
        <v>30</v>
      </c>
      <c r="K48" s="92">
        <f>VLOOKUP(A48,'[1]District Growth'!$A:$J,5,FALSE)</f>
        <v>39</v>
      </c>
      <c r="L48" s="32">
        <f>VLOOKUP(A48,'[2]District Growth'!$A:$K,6,FALSE)</f>
        <v>29</v>
      </c>
      <c r="M48" s="36">
        <f t="shared" si="0"/>
        <v>-10</v>
      </c>
      <c r="N48" s="38">
        <f t="shared" si="1"/>
        <v>-0.25641025641025639</v>
      </c>
    </row>
    <row r="49" spans="1:14" s="3" customFormat="1" ht="14.1" customHeight="1" x14ac:dyDescent="0.25">
      <c r="A49" s="255"/>
      <c r="B49" s="45" t="s">
        <v>1325</v>
      </c>
      <c r="C49" s="252"/>
      <c r="D49" s="252"/>
      <c r="E49" s="252"/>
      <c r="F49" s="252"/>
      <c r="G49" s="252"/>
      <c r="H49" s="252"/>
      <c r="I49" s="252"/>
      <c r="J49" s="150">
        <v>18</v>
      </c>
      <c r="K49" s="33"/>
      <c r="L49" s="256"/>
      <c r="M49" s="36"/>
      <c r="N49" s="38"/>
    </row>
    <row r="50" spans="1:14" s="3" customFormat="1" ht="14.1" customHeight="1" x14ac:dyDescent="0.25">
      <c r="A50" s="255"/>
      <c r="B50" s="45" t="s">
        <v>1362</v>
      </c>
      <c r="C50" s="252"/>
      <c r="D50" s="252"/>
      <c r="E50" s="252"/>
      <c r="F50" s="252"/>
      <c r="G50" s="252"/>
      <c r="H50" s="252"/>
      <c r="I50" s="252"/>
      <c r="J50" s="150">
        <v>34</v>
      </c>
      <c r="K50" s="33"/>
      <c r="L50" s="256"/>
      <c r="M50" s="36"/>
      <c r="N50" s="38"/>
    </row>
    <row r="51" spans="1:14" s="3" customFormat="1" ht="14.1" customHeight="1" x14ac:dyDescent="0.25">
      <c r="A51" s="255"/>
      <c r="B51" s="45" t="s">
        <v>28</v>
      </c>
      <c r="C51" s="252">
        <v>9</v>
      </c>
      <c r="D51" s="252">
        <v>8</v>
      </c>
      <c r="E51" s="252">
        <v>7</v>
      </c>
      <c r="F51" s="252">
        <v>8</v>
      </c>
      <c r="G51" s="252">
        <v>8</v>
      </c>
      <c r="H51" s="252">
        <v>8</v>
      </c>
      <c r="I51" s="252">
        <v>8</v>
      </c>
      <c r="J51" s="32"/>
      <c r="K51" s="41"/>
      <c r="L51" s="56"/>
      <c r="M51" s="36"/>
      <c r="N51" s="38"/>
    </row>
    <row r="52" spans="1:14" s="3" customFormat="1" ht="14.1" customHeight="1" x14ac:dyDescent="0.25">
      <c r="A52" s="255"/>
      <c r="B52" s="45" t="s">
        <v>1363</v>
      </c>
      <c r="C52" s="252">
        <v>12</v>
      </c>
      <c r="D52" s="252">
        <v>13</v>
      </c>
      <c r="E52" s="252">
        <v>11</v>
      </c>
      <c r="F52" s="252">
        <v>11</v>
      </c>
      <c r="G52" s="252">
        <v>8</v>
      </c>
      <c r="H52" s="252">
        <v>8</v>
      </c>
      <c r="I52" s="252">
        <v>7</v>
      </c>
      <c r="J52" s="32"/>
      <c r="K52" s="41"/>
      <c r="L52" s="56"/>
      <c r="M52" s="36"/>
      <c r="N52" s="38"/>
    </row>
    <row r="53" spans="1:14" s="3" customFormat="1" ht="14.1" customHeight="1" x14ac:dyDescent="0.25">
      <c r="A53" s="255"/>
      <c r="B53" s="45" t="s">
        <v>1364</v>
      </c>
      <c r="C53" s="252"/>
      <c r="D53" s="252"/>
      <c r="E53" s="252"/>
      <c r="F53" s="252"/>
      <c r="G53" s="252"/>
      <c r="H53" s="252"/>
      <c r="I53" s="252"/>
      <c r="J53" s="252"/>
      <c r="K53" s="33"/>
      <c r="L53" s="256"/>
      <c r="M53" s="36"/>
      <c r="N53" s="38"/>
    </row>
    <row r="54" spans="1:14" s="3" customFormat="1" ht="14.1" customHeight="1" x14ac:dyDescent="0.25">
      <c r="A54" s="255"/>
      <c r="B54" s="45" t="s">
        <v>1365</v>
      </c>
      <c r="C54" s="252"/>
      <c r="D54" s="252"/>
      <c r="E54" s="252"/>
      <c r="F54" s="252"/>
      <c r="G54" s="252"/>
      <c r="H54" s="252"/>
      <c r="I54" s="252"/>
      <c r="J54" s="252"/>
      <c r="K54" s="33"/>
      <c r="L54" s="256"/>
      <c r="M54" s="36"/>
      <c r="N54" s="38"/>
    </row>
    <row r="55" spans="1:14" s="3" customFormat="1" ht="14.1" customHeight="1" x14ac:dyDescent="0.25">
      <c r="A55" s="255"/>
      <c r="B55" s="45" t="s">
        <v>1366</v>
      </c>
      <c r="C55" s="252"/>
      <c r="D55" s="252"/>
      <c r="E55" s="252"/>
      <c r="F55" s="252"/>
      <c r="G55" s="252"/>
      <c r="H55" s="252"/>
      <c r="I55" s="252"/>
      <c r="J55" s="252"/>
      <c r="K55" s="33"/>
      <c r="L55" s="256"/>
      <c r="M55" s="36"/>
      <c r="N55" s="38"/>
    </row>
    <row r="56" spans="1:14" s="3" customFormat="1" ht="14.1" customHeight="1" x14ac:dyDescent="0.25">
      <c r="A56" s="255"/>
      <c r="B56" s="45" t="s">
        <v>1367</v>
      </c>
      <c r="C56" s="252"/>
      <c r="D56" s="252"/>
      <c r="E56" s="252"/>
      <c r="F56" s="252"/>
      <c r="G56" s="252"/>
      <c r="H56" s="252"/>
      <c r="I56" s="252"/>
      <c r="J56" s="252"/>
      <c r="K56" s="33"/>
      <c r="L56" s="256"/>
      <c r="M56" s="36"/>
      <c r="N56" s="38"/>
    </row>
    <row r="57" spans="1:14" s="3" customFormat="1" ht="14.1" customHeight="1" x14ac:dyDescent="0.25">
      <c r="A57" s="255"/>
      <c r="B57" s="45" t="s">
        <v>1368</v>
      </c>
      <c r="C57" s="252"/>
      <c r="D57" s="252"/>
      <c r="E57" s="252"/>
      <c r="F57" s="252"/>
      <c r="G57" s="252"/>
      <c r="H57" s="252"/>
      <c r="I57" s="252"/>
      <c r="J57" s="252"/>
      <c r="K57" s="33"/>
      <c r="L57" s="32"/>
      <c r="M57" s="36"/>
      <c r="N57" s="38"/>
    </row>
    <row r="58" spans="1:14" s="3" customFormat="1" ht="14.1" customHeight="1" x14ac:dyDescent="0.25">
      <c r="A58" s="255"/>
      <c r="B58" s="45" t="s">
        <v>1369</v>
      </c>
      <c r="C58" s="252"/>
      <c r="D58" s="252"/>
      <c r="E58" s="252"/>
      <c r="F58" s="252"/>
      <c r="G58" s="252"/>
      <c r="H58" s="252"/>
      <c r="I58" s="252"/>
      <c r="J58" s="252"/>
      <c r="K58" s="33"/>
      <c r="L58" s="256"/>
      <c r="M58" s="36"/>
      <c r="N58" s="38"/>
    </row>
    <row r="59" spans="1:14" s="3" customFormat="1" ht="14.1" customHeight="1" x14ac:dyDescent="0.25">
      <c r="A59" s="255"/>
      <c r="B59" s="45" t="s">
        <v>1370</v>
      </c>
      <c r="C59" s="252"/>
      <c r="D59" s="252"/>
      <c r="E59" s="252"/>
      <c r="F59" s="252"/>
      <c r="G59" s="252"/>
      <c r="H59" s="252"/>
      <c r="I59" s="252"/>
      <c r="J59" s="252"/>
      <c r="K59" s="33"/>
      <c r="L59" s="256"/>
      <c r="M59" s="36"/>
      <c r="N59" s="38"/>
    </row>
    <row r="60" spans="1:14" s="3" customFormat="1" ht="14.1" customHeight="1" x14ac:dyDescent="0.25">
      <c r="A60" s="255"/>
      <c r="B60" s="45" t="s">
        <v>1371</v>
      </c>
      <c r="C60" s="252"/>
      <c r="D60" s="252"/>
      <c r="E60" s="252"/>
      <c r="F60" s="252"/>
      <c r="G60" s="252"/>
      <c r="H60" s="252"/>
      <c r="I60" s="252"/>
      <c r="J60" s="252"/>
      <c r="K60" s="33"/>
      <c r="L60" s="256"/>
      <c r="M60" s="36"/>
      <c r="N60" s="38"/>
    </row>
    <row r="61" spans="1:14" s="3" customFormat="1" ht="14.1" customHeight="1" x14ac:dyDescent="0.25">
      <c r="A61" s="255"/>
      <c r="B61" s="45" t="s">
        <v>1372</v>
      </c>
      <c r="C61" s="252"/>
      <c r="D61" s="252"/>
      <c r="E61" s="252"/>
      <c r="F61" s="252"/>
      <c r="G61" s="252"/>
      <c r="H61" s="252"/>
      <c r="I61" s="252"/>
      <c r="J61" s="252"/>
      <c r="K61" s="33"/>
      <c r="L61" s="256"/>
      <c r="M61" s="36"/>
      <c r="N61" s="38"/>
    </row>
    <row r="62" spans="1:14" s="3" customFormat="1" ht="14.1" customHeight="1" x14ac:dyDescent="0.25">
      <c r="A62" s="255"/>
      <c r="B62" s="45" t="s">
        <v>1373</v>
      </c>
      <c r="C62" s="252"/>
      <c r="D62" s="252"/>
      <c r="E62" s="252"/>
      <c r="F62" s="252"/>
      <c r="G62" s="252"/>
      <c r="H62" s="252"/>
      <c r="I62" s="252"/>
      <c r="J62" s="252"/>
      <c r="K62" s="33"/>
      <c r="L62" s="149"/>
      <c r="M62" s="36"/>
      <c r="N62" s="38"/>
    </row>
    <row r="63" spans="1:14" s="3" customFormat="1" ht="14.1" customHeight="1" x14ac:dyDescent="0.25">
      <c r="A63" s="255"/>
      <c r="B63" s="45" t="s">
        <v>1374</v>
      </c>
      <c r="C63" s="252"/>
      <c r="D63" s="252"/>
      <c r="E63" s="252"/>
      <c r="F63" s="252"/>
      <c r="G63" s="252"/>
      <c r="H63" s="252"/>
      <c r="I63" s="252"/>
      <c r="J63" s="252"/>
      <c r="K63" s="33"/>
      <c r="L63" s="256"/>
      <c r="M63" s="36"/>
      <c r="N63" s="38"/>
    </row>
    <row r="64" spans="1:14" s="3" customFormat="1" ht="14.1" customHeight="1" x14ac:dyDescent="0.25">
      <c r="A64" s="255"/>
      <c r="B64" s="45" t="s">
        <v>1375</v>
      </c>
      <c r="C64" s="252"/>
      <c r="D64" s="252"/>
      <c r="E64" s="252"/>
      <c r="F64" s="252"/>
      <c r="G64" s="252"/>
      <c r="H64" s="252"/>
      <c r="I64" s="252"/>
      <c r="J64" s="252"/>
      <c r="K64" s="33"/>
      <c r="L64" s="256"/>
      <c r="M64" s="36"/>
      <c r="N64" s="38"/>
    </row>
    <row r="65" spans="1:15" s="3" customFormat="1" ht="14.1" customHeight="1" x14ac:dyDescent="0.25">
      <c r="A65" s="255"/>
      <c r="B65" s="45" t="s">
        <v>1376</v>
      </c>
      <c r="C65" s="252"/>
      <c r="D65" s="252"/>
      <c r="E65" s="252"/>
      <c r="F65" s="252"/>
      <c r="G65" s="252"/>
      <c r="H65" s="252"/>
      <c r="I65" s="252"/>
      <c r="J65" s="252"/>
      <c r="K65" s="33"/>
      <c r="L65" s="256"/>
      <c r="M65" s="36"/>
      <c r="N65" s="38"/>
    </row>
    <row r="66" spans="1:15" s="14" customFormat="1" ht="0.95" customHeight="1" x14ac:dyDescent="0.25">
      <c r="A66" s="255"/>
      <c r="B66" s="261"/>
      <c r="C66" s="252"/>
      <c r="D66" s="252"/>
      <c r="E66" s="252"/>
      <c r="F66" s="252"/>
      <c r="G66" s="252"/>
      <c r="H66" s="252"/>
      <c r="I66" s="252"/>
      <c r="J66" s="252"/>
      <c r="K66" s="33"/>
      <c r="L66" s="256"/>
      <c r="M66" s="32"/>
      <c r="N66" s="241"/>
    </row>
    <row r="67" spans="1:15" s="3" customFormat="1" ht="14.1" customHeight="1" x14ac:dyDescent="0.25">
      <c r="A67" s="257"/>
      <c r="B67" s="65"/>
      <c r="C67" s="33"/>
      <c r="D67" s="33"/>
      <c r="E67" s="33"/>
      <c r="F67" s="33"/>
      <c r="G67" s="33"/>
      <c r="H67" s="33"/>
      <c r="I67" s="33"/>
      <c r="J67" s="33"/>
      <c r="K67" s="33"/>
      <c r="L67" s="36"/>
      <c r="M67" s="36"/>
      <c r="N67" s="36"/>
    </row>
    <row r="68" spans="1:15" s="3" customFormat="1" ht="14.1" customHeight="1" x14ac:dyDescent="0.25">
      <c r="A68" s="257"/>
      <c r="B68" s="65" t="s">
        <v>85</v>
      </c>
      <c r="C68" s="33">
        <f t="shared" ref="C68:M68" si="2">SUM(C3:C66)</f>
        <v>1995</v>
      </c>
      <c r="D68" s="258">
        <f t="shared" si="2"/>
        <v>1947</v>
      </c>
      <c r="E68" s="258">
        <f t="shared" si="2"/>
        <v>1900</v>
      </c>
      <c r="F68" s="258">
        <f t="shared" si="2"/>
        <v>1853</v>
      </c>
      <c r="G68" s="258">
        <f t="shared" si="2"/>
        <v>1790</v>
      </c>
      <c r="H68" s="258">
        <f t="shared" si="2"/>
        <v>1754</v>
      </c>
      <c r="I68" s="258">
        <f t="shared" si="2"/>
        <v>1698</v>
      </c>
      <c r="J68" s="70">
        <f t="shared" si="2"/>
        <v>1706</v>
      </c>
      <c r="K68" s="258">
        <f t="shared" si="2"/>
        <v>1683</v>
      </c>
      <c r="L68" s="258">
        <f t="shared" si="2"/>
        <v>1668</v>
      </c>
      <c r="M68" s="33">
        <f t="shared" si="2"/>
        <v>-15</v>
      </c>
      <c r="N68" s="38">
        <f>(L68/K68)-1</f>
        <v>-8.9126559714794995E-3</v>
      </c>
    </row>
    <row r="69" spans="1:15" s="3" customFormat="1" ht="14.1" customHeight="1" x14ac:dyDescent="0.25">
      <c r="A69" s="257"/>
      <c r="B69" s="65"/>
      <c r="C69" s="33"/>
      <c r="D69" s="33">
        <f t="shared" ref="D69:J69" si="3">SUM(D68-C68)</f>
        <v>-48</v>
      </c>
      <c r="E69" s="33">
        <f t="shared" si="3"/>
        <v>-47</v>
      </c>
      <c r="F69" s="33">
        <f t="shared" si="3"/>
        <v>-47</v>
      </c>
      <c r="G69" s="33">
        <f t="shared" si="3"/>
        <v>-63</v>
      </c>
      <c r="H69" s="33">
        <f t="shared" si="3"/>
        <v>-36</v>
      </c>
      <c r="I69" s="33">
        <f t="shared" si="3"/>
        <v>-56</v>
      </c>
      <c r="J69" s="33">
        <f t="shared" si="3"/>
        <v>8</v>
      </c>
      <c r="K69" s="33">
        <f t="shared" ref="K69:L69" si="4">SUM(K68-J68)</f>
        <v>-23</v>
      </c>
      <c r="L69" s="33">
        <f t="shared" si="4"/>
        <v>-15</v>
      </c>
      <c r="M69" s="33"/>
      <c r="N69" s="36"/>
    </row>
    <row r="70" spans="1:15" s="3" customFormat="1" ht="14.1" customHeight="1" x14ac:dyDescent="0.25">
      <c r="A70" s="257"/>
      <c r="C70" s="33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5" s="3" customFormat="1" ht="14.1" customHeight="1" x14ac:dyDescent="0.25">
      <c r="A71" s="257"/>
      <c r="C71" s="33"/>
      <c r="D71" s="33"/>
      <c r="E71" s="33"/>
      <c r="F71" s="33"/>
      <c r="G71" s="33"/>
      <c r="H71" s="33"/>
      <c r="I71" s="33"/>
      <c r="J71" s="33"/>
      <c r="K71" s="33"/>
      <c r="L71" s="36"/>
      <c r="M71" s="36"/>
      <c r="N71" s="36"/>
    </row>
    <row r="72" spans="1:15" s="3" customFormat="1" ht="14.1" customHeight="1" x14ac:dyDescent="0.25">
      <c r="B72" s="7" t="s">
        <v>15</v>
      </c>
      <c r="C72" s="162"/>
      <c r="D72" s="162"/>
      <c r="E72" s="162"/>
      <c r="M72" s="36"/>
    </row>
    <row r="73" spans="1:15" s="3" customFormat="1" ht="14.1" customHeight="1" x14ac:dyDescent="0.25">
      <c r="B73" s="8" t="s">
        <v>16</v>
      </c>
      <c r="C73" s="162"/>
      <c r="D73" s="162"/>
      <c r="E73" s="162"/>
      <c r="M73" s="36"/>
    </row>
    <row r="74" spans="1:15" s="3" customFormat="1" ht="14.1" customHeight="1" x14ac:dyDescent="0.25">
      <c r="B74" s="9" t="s">
        <v>17</v>
      </c>
      <c r="C74" s="162"/>
      <c r="D74" s="162"/>
      <c r="E74" s="162"/>
      <c r="M74" s="36"/>
    </row>
    <row r="75" spans="1:15" s="3" customFormat="1" ht="14.1" customHeight="1" x14ac:dyDescent="0.25">
      <c r="B75" s="259" t="s">
        <v>18</v>
      </c>
      <c r="C75" s="162"/>
      <c r="D75" s="162"/>
      <c r="E75" s="162"/>
      <c r="M75" s="36"/>
    </row>
    <row r="76" spans="1:15" s="3" customFormat="1" ht="14.1" customHeight="1" x14ac:dyDescent="0.25">
      <c r="B76" s="10" t="s">
        <v>19</v>
      </c>
      <c r="M76" s="36"/>
    </row>
    <row r="77" spans="1:15" s="164" customFormat="1" ht="14.1" customHeight="1" x14ac:dyDescent="0.25">
      <c r="B77" s="11" t="s">
        <v>20</v>
      </c>
      <c r="M77" s="165"/>
    </row>
    <row r="78" spans="1:15" s="164" customFormat="1" ht="14.1" customHeight="1" x14ac:dyDescent="0.2">
      <c r="M78" s="165"/>
    </row>
    <row r="79" spans="1:15" x14ac:dyDescent="0.3">
      <c r="O79"/>
    </row>
    <row r="80" spans="1:15" x14ac:dyDescent="0.3">
      <c r="O80"/>
    </row>
    <row r="81" spans="15:15" x14ac:dyDescent="0.3">
      <c r="O81"/>
    </row>
    <row r="82" spans="15:15" x14ac:dyDescent="0.3">
      <c r="O82"/>
    </row>
    <row r="83" spans="15:15" x14ac:dyDescent="0.3">
      <c r="O83"/>
    </row>
    <row r="84" spans="15:15" x14ac:dyDescent="0.3">
      <c r="O84"/>
    </row>
  </sheetData>
  <sortState xmlns:xlrd2="http://schemas.microsoft.com/office/spreadsheetml/2017/richdata2" ref="A3:N65">
    <sortCondition descending="1" ref="N3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0.59999389629810485"/>
  </sheetPr>
  <dimension ref="A1:O107"/>
  <sheetViews>
    <sheetView workbookViewId="0"/>
  </sheetViews>
  <sheetFormatPr defaultRowHeight="15" x14ac:dyDescent="0.3"/>
  <cols>
    <col min="2" max="2" width="35.5" customWidth="1"/>
    <col min="3" max="11" width="8.5" customWidth="1"/>
    <col min="12" max="12" width="10.125" customWidth="1"/>
    <col min="13" max="13" width="8.5" customWidth="1"/>
    <col min="14" max="14" width="9" customWidth="1"/>
    <col min="15" max="15" width="8.5" style="44" customWidth="1"/>
    <col min="16" max="16" width="10.375" customWidth="1"/>
  </cols>
  <sheetData>
    <row r="1" spans="1:14" s="3" customFormat="1" x14ac:dyDescent="0.25">
      <c r="B1" s="55" t="s">
        <v>1377</v>
      </c>
      <c r="M1" s="36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3" customFormat="1" ht="14.1" customHeight="1" x14ac:dyDescent="0.25">
      <c r="A3" s="250">
        <v>3137</v>
      </c>
      <c r="B3" s="251" t="s">
        <v>1378</v>
      </c>
      <c r="C3" s="252">
        <v>13</v>
      </c>
      <c r="D3" s="252">
        <v>17</v>
      </c>
      <c r="E3" s="252">
        <v>12</v>
      </c>
      <c r="F3" s="252">
        <v>11</v>
      </c>
      <c r="G3" s="252">
        <v>11</v>
      </c>
      <c r="H3" s="252">
        <v>10</v>
      </c>
      <c r="I3" s="252">
        <v>8</v>
      </c>
      <c r="J3" s="150">
        <v>7</v>
      </c>
      <c r="K3" s="92">
        <f>VLOOKUP(A3,'[1]District Growth'!$A:$J,5,FALSE)</f>
        <v>10</v>
      </c>
      <c r="L3" s="32">
        <f>VLOOKUP(A3,'[2]District Growth'!$A:$K,6,FALSE)</f>
        <v>15</v>
      </c>
      <c r="M3" s="36">
        <f t="shared" ref="M3:M34" si="0">L3-K3</f>
        <v>5</v>
      </c>
      <c r="N3" s="38">
        <f t="shared" ref="N3:N34" si="1">(L3/K3)-1</f>
        <v>0.5</v>
      </c>
    </row>
    <row r="4" spans="1:14" s="3" customFormat="1" ht="14.1" customHeight="1" x14ac:dyDescent="0.25">
      <c r="A4" s="250">
        <v>82603</v>
      </c>
      <c r="B4" s="251" t="s">
        <v>1379</v>
      </c>
      <c r="C4" s="252">
        <v>14</v>
      </c>
      <c r="D4" s="252">
        <v>12</v>
      </c>
      <c r="E4" s="252">
        <v>11</v>
      </c>
      <c r="F4" s="252">
        <v>13</v>
      </c>
      <c r="G4" s="252">
        <v>18</v>
      </c>
      <c r="H4" s="252">
        <v>15</v>
      </c>
      <c r="I4" s="252">
        <v>12</v>
      </c>
      <c r="J4" s="150">
        <v>13</v>
      </c>
      <c r="K4" s="92">
        <f>VLOOKUP(A4,'[1]District Growth'!$A:$J,5,FALSE)</f>
        <v>16</v>
      </c>
      <c r="L4" s="32">
        <f>VLOOKUP(A4,'[2]District Growth'!$A:$K,6,FALSE)</f>
        <v>22</v>
      </c>
      <c r="M4" s="36">
        <f t="shared" si="0"/>
        <v>6</v>
      </c>
      <c r="N4" s="38">
        <f t="shared" si="1"/>
        <v>0.375</v>
      </c>
    </row>
    <row r="5" spans="1:14" s="3" customFormat="1" ht="14.1" customHeight="1" x14ac:dyDescent="0.25">
      <c r="A5" s="250">
        <v>3143</v>
      </c>
      <c r="B5" s="251" t="s">
        <v>1384</v>
      </c>
      <c r="C5" s="252">
        <v>74</v>
      </c>
      <c r="D5" s="252">
        <v>68</v>
      </c>
      <c r="E5" s="252">
        <v>68</v>
      </c>
      <c r="F5" s="252">
        <v>67</v>
      </c>
      <c r="G5" s="252">
        <v>59</v>
      </c>
      <c r="H5" s="252">
        <v>67</v>
      </c>
      <c r="I5" s="252">
        <v>63</v>
      </c>
      <c r="J5" s="150">
        <v>64</v>
      </c>
      <c r="K5" s="92">
        <f>VLOOKUP(A5,'[1]District Growth'!$A:$J,5,FALSE)</f>
        <v>61</v>
      </c>
      <c r="L5" s="32">
        <f>VLOOKUP(A5,'[2]District Growth'!$A:$K,6,FALSE)</f>
        <v>76</v>
      </c>
      <c r="M5" s="36">
        <f t="shared" si="0"/>
        <v>15</v>
      </c>
      <c r="N5" s="38">
        <f t="shared" si="1"/>
        <v>0.24590163934426235</v>
      </c>
    </row>
    <row r="6" spans="1:14" s="3" customFormat="1" ht="14.1" customHeight="1" x14ac:dyDescent="0.25">
      <c r="A6" s="250">
        <v>3144</v>
      </c>
      <c r="B6" s="251" t="s">
        <v>1387</v>
      </c>
      <c r="C6" s="252">
        <v>53</v>
      </c>
      <c r="D6" s="252">
        <v>54</v>
      </c>
      <c r="E6" s="252">
        <v>54</v>
      </c>
      <c r="F6" s="252">
        <v>51</v>
      </c>
      <c r="G6" s="252">
        <v>49</v>
      </c>
      <c r="H6" s="252">
        <v>45</v>
      </c>
      <c r="I6" s="252">
        <v>45</v>
      </c>
      <c r="J6" s="150">
        <v>51</v>
      </c>
      <c r="K6" s="92">
        <f>VLOOKUP(A6,'[1]District Growth'!$A:$J,5,FALSE)</f>
        <v>50</v>
      </c>
      <c r="L6" s="32">
        <f>VLOOKUP(A6,'[2]District Growth'!$A:$K,6,FALSE)</f>
        <v>59</v>
      </c>
      <c r="M6" s="36">
        <f t="shared" si="0"/>
        <v>9</v>
      </c>
      <c r="N6" s="38">
        <f t="shared" si="1"/>
        <v>0.17999999999999994</v>
      </c>
    </row>
    <row r="7" spans="1:14" s="3" customFormat="1" ht="14.1" customHeight="1" x14ac:dyDescent="0.25">
      <c r="A7" s="250">
        <v>3134</v>
      </c>
      <c r="B7" s="251" t="s">
        <v>1382</v>
      </c>
      <c r="C7" s="252">
        <v>21</v>
      </c>
      <c r="D7" s="252">
        <v>27</v>
      </c>
      <c r="E7" s="252">
        <v>21</v>
      </c>
      <c r="F7" s="252">
        <v>21</v>
      </c>
      <c r="G7" s="252">
        <v>24</v>
      </c>
      <c r="H7" s="252">
        <v>25</v>
      </c>
      <c r="I7" s="252">
        <v>25</v>
      </c>
      <c r="J7" s="150">
        <v>26</v>
      </c>
      <c r="K7" s="92">
        <f>VLOOKUP(A7,'[1]District Growth'!$A:$J,5,FALSE)</f>
        <v>24</v>
      </c>
      <c r="L7" s="32">
        <f>VLOOKUP(A7,'[2]District Growth'!$A:$K,6,FALSE)</f>
        <v>28</v>
      </c>
      <c r="M7" s="36">
        <f t="shared" si="0"/>
        <v>4</v>
      </c>
      <c r="N7" s="38">
        <f t="shared" si="1"/>
        <v>0.16666666666666674</v>
      </c>
    </row>
    <row r="8" spans="1:14" s="3" customFormat="1" ht="14.1" customHeight="1" x14ac:dyDescent="0.25">
      <c r="A8" s="250">
        <v>3123</v>
      </c>
      <c r="B8" s="251" t="s">
        <v>942</v>
      </c>
      <c r="C8" s="252">
        <v>18</v>
      </c>
      <c r="D8" s="252">
        <v>15</v>
      </c>
      <c r="E8" s="252">
        <v>16</v>
      </c>
      <c r="F8" s="252">
        <v>16</v>
      </c>
      <c r="G8" s="252">
        <v>15</v>
      </c>
      <c r="H8" s="252">
        <v>12</v>
      </c>
      <c r="I8" s="252">
        <v>11</v>
      </c>
      <c r="J8" s="150">
        <v>10</v>
      </c>
      <c r="K8" s="92">
        <f>VLOOKUP(A8,'[1]District Growth'!$A:$J,5,FALSE)</f>
        <v>13</v>
      </c>
      <c r="L8" s="32">
        <f>VLOOKUP(A8,'[2]District Growth'!$A:$K,6,FALSE)</f>
        <v>15</v>
      </c>
      <c r="M8" s="36">
        <f t="shared" si="0"/>
        <v>2</v>
      </c>
      <c r="N8" s="38">
        <f t="shared" si="1"/>
        <v>0.15384615384615374</v>
      </c>
    </row>
    <row r="9" spans="1:14" s="3" customFormat="1" ht="14.1" customHeight="1" x14ac:dyDescent="0.25">
      <c r="A9" s="250">
        <v>3150</v>
      </c>
      <c r="B9" s="251" t="s">
        <v>1413</v>
      </c>
      <c r="C9" s="252">
        <v>64</v>
      </c>
      <c r="D9" s="252">
        <v>59</v>
      </c>
      <c r="E9" s="252">
        <v>55</v>
      </c>
      <c r="F9" s="252">
        <v>51</v>
      </c>
      <c r="G9" s="252">
        <v>48</v>
      </c>
      <c r="H9" s="252">
        <v>54</v>
      </c>
      <c r="I9" s="252">
        <v>55</v>
      </c>
      <c r="J9" s="150">
        <v>54</v>
      </c>
      <c r="K9" s="92">
        <f>VLOOKUP(A9,'[1]District Growth'!$A:$J,5,FALSE)</f>
        <v>49</v>
      </c>
      <c r="L9" s="32">
        <f>VLOOKUP(A9,'[2]District Growth'!$A:$K,6,FALSE)</f>
        <v>56</v>
      </c>
      <c r="M9" s="36">
        <f t="shared" si="0"/>
        <v>7</v>
      </c>
      <c r="N9" s="38">
        <f t="shared" si="1"/>
        <v>0.14285714285714279</v>
      </c>
    </row>
    <row r="10" spans="1:14" s="3" customFormat="1" ht="14.1" customHeight="1" x14ac:dyDescent="0.25">
      <c r="A10" s="250">
        <v>3113</v>
      </c>
      <c r="B10" s="251" t="s">
        <v>1380</v>
      </c>
      <c r="C10" s="252">
        <v>24</v>
      </c>
      <c r="D10" s="252">
        <v>18</v>
      </c>
      <c r="E10" s="252">
        <v>18</v>
      </c>
      <c r="F10" s="252">
        <v>21</v>
      </c>
      <c r="G10" s="252">
        <v>22</v>
      </c>
      <c r="H10" s="252">
        <v>19</v>
      </c>
      <c r="I10" s="252">
        <v>19</v>
      </c>
      <c r="J10" s="150">
        <v>20</v>
      </c>
      <c r="K10" s="92">
        <f>VLOOKUP(A10,'[1]District Growth'!$A:$J,5,FALSE)</f>
        <v>18</v>
      </c>
      <c r="L10" s="32">
        <f>VLOOKUP(A10,'[2]District Growth'!$A:$K,6,FALSE)</f>
        <v>20</v>
      </c>
      <c r="M10" s="36">
        <f t="shared" si="0"/>
        <v>2</v>
      </c>
      <c r="N10" s="38">
        <f t="shared" si="1"/>
        <v>0.11111111111111116</v>
      </c>
    </row>
    <row r="11" spans="1:14" s="3" customFormat="1" ht="14.1" customHeight="1" x14ac:dyDescent="0.25">
      <c r="A11" s="250">
        <v>26238</v>
      </c>
      <c r="B11" s="251" t="s">
        <v>1390</v>
      </c>
      <c r="C11" s="252">
        <v>25</v>
      </c>
      <c r="D11" s="252">
        <v>21</v>
      </c>
      <c r="E11" s="252">
        <v>23</v>
      </c>
      <c r="F11" s="252">
        <v>19</v>
      </c>
      <c r="G11" s="252">
        <v>19</v>
      </c>
      <c r="H11" s="252">
        <v>18</v>
      </c>
      <c r="I11" s="252">
        <v>21</v>
      </c>
      <c r="J11" s="150">
        <v>19</v>
      </c>
      <c r="K11" s="92">
        <f>VLOOKUP(A11,'[1]District Growth'!$A:$J,5,FALSE)</f>
        <v>19</v>
      </c>
      <c r="L11" s="32">
        <f>VLOOKUP(A11,'[2]District Growth'!$A:$K,6,FALSE)</f>
        <v>21</v>
      </c>
      <c r="M11" s="36">
        <f t="shared" si="0"/>
        <v>2</v>
      </c>
      <c r="N11" s="38">
        <f t="shared" si="1"/>
        <v>0.10526315789473695</v>
      </c>
    </row>
    <row r="12" spans="1:14" s="3" customFormat="1" ht="14.1" customHeight="1" x14ac:dyDescent="0.25">
      <c r="A12" s="250">
        <v>3127</v>
      </c>
      <c r="B12" s="251" t="s">
        <v>1383</v>
      </c>
      <c r="C12" s="252">
        <v>62</v>
      </c>
      <c r="D12" s="252">
        <v>61</v>
      </c>
      <c r="E12" s="252">
        <v>58</v>
      </c>
      <c r="F12" s="252">
        <v>50</v>
      </c>
      <c r="G12" s="252">
        <v>47</v>
      </c>
      <c r="H12" s="252">
        <v>48</v>
      </c>
      <c r="I12" s="252">
        <v>52</v>
      </c>
      <c r="J12" s="150">
        <v>51</v>
      </c>
      <c r="K12" s="92">
        <f>VLOOKUP(A12,'[1]District Growth'!$A:$J,5,FALSE)</f>
        <v>48</v>
      </c>
      <c r="L12" s="32">
        <f>VLOOKUP(A12,'[2]District Growth'!$A:$K,6,FALSE)</f>
        <v>53</v>
      </c>
      <c r="M12" s="36">
        <f t="shared" si="0"/>
        <v>5</v>
      </c>
      <c r="N12" s="38">
        <f t="shared" si="1"/>
        <v>0.10416666666666674</v>
      </c>
    </row>
    <row r="13" spans="1:14" s="3" customFormat="1" ht="14.1" customHeight="1" x14ac:dyDescent="0.25">
      <c r="A13" s="250">
        <v>51939</v>
      </c>
      <c r="B13" s="251" t="s">
        <v>1424</v>
      </c>
      <c r="C13" s="252">
        <v>26</v>
      </c>
      <c r="D13" s="252">
        <v>24</v>
      </c>
      <c r="E13" s="252">
        <v>22</v>
      </c>
      <c r="F13" s="252">
        <v>23</v>
      </c>
      <c r="G13" s="252">
        <v>22</v>
      </c>
      <c r="H13" s="252">
        <v>23</v>
      </c>
      <c r="I13" s="252">
        <v>20</v>
      </c>
      <c r="J13" s="150">
        <v>24</v>
      </c>
      <c r="K13" s="92">
        <f>VLOOKUP(A13,'[1]District Growth'!$A:$J,5,FALSE)</f>
        <v>31</v>
      </c>
      <c r="L13" s="32">
        <f>VLOOKUP(A13,'[2]District Growth'!$A:$K,6,FALSE)</f>
        <v>34</v>
      </c>
      <c r="M13" s="36">
        <f t="shared" si="0"/>
        <v>3</v>
      </c>
      <c r="N13" s="38">
        <f t="shared" si="1"/>
        <v>9.6774193548387011E-2</v>
      </c>
    </row>
    <row r="14" spans="1:14" s="3" customFormat="1" ht="14.1" customHeight="1" x14ac:dyDescent="0.25">
      <c r="A14" s="250">
        <v>50110</v>
      </c>
      <c r="B14" s="251" t="s">
        <v>1385</v>
      </c>
      <c r="C14" s="252">
        <v>14</v>
      </c>
      <c r="D14" s="252">
        <v>17</v>
      </c>
      <c r="E14" s="252">
        <v>22</v>
      </c>
      <c r="F14" s="252">
        <v>23</v>
      </c>
      <c r="G14" s="252">
        <v>22</v>
      </c>
      <c r="H14" s="252">
        <v>19</v>
      </c>
      <c r="I14" s="252">
        <v>26</v>
      </c>
      <c r="J14" s="150">
        <v>25</v>
      </c>
      <c r="K14" s="92">
        <f>VLOOKUP(A14,'[1]District Growth'!$A:$J,5,FALSE)</f>
        <v>21</v>
      </c>
      <c r="L14" s="32">
        <f>VLOOKUP(A14,'[2]District Growth'!$A:$K,6,FALSE)</f>
        <v>23</v>
      </c>
      <c r="M14" s="36">
        <f t="shared" si="0"/>
        <v>2</v>
      </c>
      <c r="N14" s="38">
        <f t="shared" si="1"/>
        <v>9.5238095238095344E-2</v>
      </c>
    </row>
    <row r="15" spans="1:14" s="3" customFormat="1" ht="14.1" customHeight="1" x14ac:dyDescent="0.25">
      <c r="A15" s="250">
        <v>3126</v>
      </c>
      <c r="B15" s="251" t="s">
        <v>1407</v>
      </c>
      <c r="C15" s="252">
        <v>24</v>
      </c>
      <c r="D15" s="252">
        <v>24</v>
      </c>
      <c r="E15" s="252">
        <v>23</v>
      </c>
      <c r="F15" s="252">
        <v>21</v>
      </c>
      <c r="G15" s="252">
        <v>16</v>
      </c>
      <c r="H15" s="252">
        <v>16</v>
      </c>
      <c r="I15" s="252">
        <v>14</v>
      </c>
      <c r="J15" s="150">
        <v>14</v>
      </c>
      <c r="K15" s="92">
        <f>VLOOKUP(A15,'[1]District Growth'!$A:$J,5,FALSE)</f>
        <v>11</v>
      </c>
      <c r="L15" s="32">
        <f>VLOOKUP(A15,'[2]District Growth'!$A:$K,6,FALSE)</f>
        <v>12</v>
      </c>
      <c r="M15" s="36">
        <f t="shared" si="0"/>
        <v>1</v>
      </c>
      <c r="N15" s="38">
        <f t="shared" si="1"/>
        <v>9.0909090909090828E-2</v>
      </c>
    </row>
    <row r="16" spans="1:14" s="3" customFormat="1" ht="14.1" customHeight="1" x14ac:dyDescent="0.25">
      <c r="A16" s="250">
        <v>28898</v>
      </c>
      <c r="B16" s="251" t="s">
        <v>1415</v>
      </c>
      <c r="C16" s="252">
        <v>19</v>
      </c>
      <c r="D16" s="252">
        <v>18</v>
      </c>
      <c r="E16" s="252">
        <v>18</v>
      </c>
      <c r="F16" s="252">
        <v>18</v>
      </c>
      <c r="G16" s="252">
        <v>19</v>
      </c>
      <c r="H16" s="252">
        <v>21</v>
      </c>
      <c r="I16" s="252">
        <v>18</v>
      </c>
      <c r="J16" s="150">
        <v>21</v>
      </c>
      <c r="K16" s="92">
        <f>VLOOKUP(A16,'[1]District Growth'!$A:$J,5,FALSE)</f>
        <v>22</v>
      </c>
      <c r="L16" s="32">
        <f>VLOOKUP(A16,'[2]District Growth'!$A:$K,6,FALSE)</f>
        <v>24</v>
      </c>
      <c r="M16" s="36">
        <f t="shared" si="0"/>
        <v>2</v>
      </c>
      <c r="N16" s="38">
        <f t="shared" si="1"/>
        <v>9.0909090909090828E-2</v>
      </c>
    </row>
    <row r="17" spans="1:14" s="3" customFormat="1" ht="14.1" customHeight="1" x14ac:dyDescent="0.25">
      <c r="A17" s="250">
        <v>24505</v>
      </c>
      <c r="B17" s="251" t="s">
        <v>1400</v>
      </c>
      <c r="C17" s="252">
        <v>51</v>
      </c>
      <c r="D17" s="252">
        <v>48</v>
      </c>
      <c r="E17" s="252">
        <v>49</v>
      </c>
      <c r="F17" s="252">
        <v>48</v>
      </c>
      <c r="G17" s="252">
        <v>47</v>
      </c>
      <c r="H17" s="252">
        <v>43</v>
      </c>
      <c r="I17" s="252">
        <v>42</v>
      </c>
      <c r="J17" s="150">
        <v>41</v>
      </c>
      <c r="K17" s="92">
        <f>VLOOKUP(A17,'[1]District Growth'!$A:$J,5,FALSE)</f>
        <v>38</v>
      </c>
      <c r="L17" s="32">
        <f>VLOOKUP(A17,'[2]District Growth'!$A:$K,6,FALSE)</f>
        <v>40</v>
      </c>
      <c r="M17" s="36">
        <f t="shared" si="0"/>
        <v>2</v>
      </c>
      <c r="N17" s="38">
        <f t="shared" si="1"/>
        <v>5.2631578947368363E-2</v>
      </c>
    </row>
    <row r="18" spans="1:14" s="3" customFormat="1" ht="14.1" customHeight="1" x14ac:dyDescent="0.25">
      <c r="A18" s="250">
        <v>3129</v>
      </c>
      <c r="B18" s="251" t="s">
        <v>1392</v>
      </c>
      <c r="C18" s="252">
        <v>22</v>
      </c>
      <c r="D18" s="252">
        <v>24</v>
      </c>
      <c r="E18" s="252">
        <v>27</v>
      </c>
      <c r="F18" s="252">
        <v>23</v>
      </c>
      <c r="G18" s="252">
        <v>22</v>
      </c>
      <c r="H18" s="252">
        <v>26</v>
      </c>
      <c r="I18" s="252">
        <v>18</v>
      </c>
      <c r="J18" s="150">
        <v>15</v>
      </c>
      <c r="K18" s="92">
        <f>VLOOKUP(A18,'[1]District Growth'!$A:$J,5,FALSE)</f>
        <v>21</v>
      </c>
      <c r="L18" s="32">
        <f>VLOOKUP(A18,'[2]District Growth'!$A:$K,6,FALSE)</f>
        <v>22</v>
      </c>
      <c r="M18" s="36">
        <f t="shared" si="0"/>
        <v>1</v>
      </c>
      <c r="N18" s="38">
        <f t="shared" si="1"/>
        <v>4.7619047619047672E-2</v>
      </c>
    </row>
    <row r="19" spans="1:14" s="3" customFormat="1" ht="14.1" customHeight="1" x14ac:dyDescent="0.25">
      <c r="A19" s="250">
        <v>3112</v>
      </c>
      <c r="B19" s="251" t="s">
        <v>1423</v>
      </c>
      <c r="C19" s="252">
        <v>24</v>
      </c>
      <c r="D19" s="252">
        <v>24</v>
      </c>
      <c r="E19" s="252">
        <v>24</v>
      </c>
      <c r="F19" s="252">
        <v>23</v>
      </c>
      <c r="G19" s="252">
        <v>26</v>
      </c>
      <c r="H19" s="252">
        <v>26</v>
      </c>
      <c r="I19" s="252">
        <v>22</v>
      </c>
      <c r="J19" s="150">
        <v>19</v>
      </c>
      <c r="K19" s="92">
        <f>VLOOKUP(A19,'[1]District Growth'!$A:$J,5,FALSE)</f>
        <v>21</v>
      </c>
      <c r="L19" s="32">
        <f>VLOOKUP(A19,'[2]District Growth'!$A:$K,6,FALSE)</f>
        <v>22</v>
      </c>
      <c r="M19" s="36">
        <f t="shared" si="0"/>
        <v>1</v>
      </c>
      <c r="N19" s="38">
        <f t="shared" si="1"/>
        <v>4.7619047619047672E-2</v>
      </c>
    </row>
    <row r="20" spans="1:14" s="3" customFormat="1" ht="14.1" customHeight="1" x14ac:dyDescent="0.25">
      <c r="A20" s="250">
        <v>27650</v>
      </c>
      <c r="B20" s="251" t="s">
        <v>1393</v>
      </c>
      <c r="C20" s="252">
        <v>33</v>
      </c>
      <c r="D20" s="252">
        <v>36</v>
      </c>
      <c r="E20" s="252">
        <v>33</v>
      </c>
      <c r="F20" s="252">
        <v>30</v>
      </c>
      <c r="G20" s="252">
        <v>29</v>
      </c>
      <c r="H20" s="252">
        <v>21</v>
      </c>
      <c r="I20" s="252">
        <v>21</v>
      </c>
      <c r="J20" s="150">
        <v>23</v>
      </c>
      <c r="K20" s="92">
        <f>VLOOKUP(A20,'[1]District Growth'!$A:$J,5,FALSE)</f>
        <v>22</v>
      </c>
      <c r="L20" s="32">
        <f>VLOOKUP(A20,'[2]District Growth'!$A:$K,6,FALSE)</f>
        <v>23</v>
      </c>
      <c r="M20" s="36">
        <f t="shared" si="0"/>
        <v>1</v>
      </c>
      <c r="N20" s="38">
        <f t="shared" si="1"/>
        <v>4.5454545454545414E-2</v>
      </c>
    </row>
    <row r="21" spans="1:14" s="3" customFormat="1" ht="14.1" customHeight="1" x14ac:dyDescent="0.25">
      <c r="A21" s="250">
        <v>3117</v>
      </c>
      <c r="B21" s="251" t="s">
        <v>1388</v>
      </c>
      <c r="C21" s="252">
        <v>33</v>
      </c>
      <c r="D21" s="252">
        <v>35</v>
      </c>
      <c r="E21" s="252">
        <v>39</v>
      </c>
      <c r="F21" s="252">
        <v>35</v>
      </c>
      <c r="G21" s="252">
        <v>35</v>
      </c>
      <c r="H21" s="252">
        <v>34</v>
      </c>
      <c r="I21" s="252">
        <v>33</v>
      </c>
      <c r="J21" s="150">
        <v>26</v>
      </c>
      <c r="K21" s="92">
        <f>VLOOKUP(A21,'[1]District Growth'!$A:$J,5,FALSE)</f>
        <v>25</v>
      </c>
      <c r="L21" s="32">
        <f>VLOOKUP(A21,'[2]District Growth'!$A:$K,6,FALSE)</f>
        <v>26</v>
      </c>
      <c r="M21" s="36">
        <f t="shared" si="0"/>
        <v>1</v>
      </c>
      <c r="N21" s="38">
        <f t="shared" si="1"/>
        <v>4.0000000000000036E-2</v>
      </c>
    </row>
    <row r="22" spans="1:14" s="3" customFormat="1" ht="15" customHeight="1" x14ac:dyDescent="0.25">
      <c r="A22" s="250">
        <v>3140</v>
      </c>
      <c r="B22" s="251" t="s">
        <v>1432</v>
      </c>
      <c r="C22" s="252">
        <v>23</v>
      </c>
      <c r="D22" s="252">
        <v>23</v>
      </c>
      <c r="E22" s="252">
        <v>22</v>
      </c>
      <c r="F22" s="252">
        <v>24</v>
      </c>
      <c r="G22" s="252">
        <v>23</v>
      </c>
      <c r="H22" s="252">
        <v>21</v>
      </c>
      <c r="I22" s="252">
        <v>26</v>
      </c>
      <c r="J22" s="150">
        <v>27</v>
      </c>
      <c r="K22" s="92">
        <f>VLOOKUP(A22,'[1]District Growth'!$A:$J,5,FALSE)</f>
        <v>27</v>
      </c>
      <c r="L22" s="32">
        <f>VLOOKUP(A22,'[2]District Growth'!$A:$K,6,FALSE)</f>
        <v>28</v>
      </c>
      <c r="M22" s="36">
        <f t="shared" si="0"/>
        <v>1</v>
      </c>
      <c r="N22" s="38">
        <f t="shared" si="1"/>
        <v>3.7037037037036979E-2</v>
      </c>
    </row>
    <row r="23" spans="1:14" s="3" customFormat="1" ht="14.1" customHeight="1" x14ac:dyDescent="0.25">
      <c r="A23" s="250">
        <v>3133</v>
      </c>
      <c r="B23" s="251" t="s">
        <v>1396</v>
      </c>
      <c r="C23" s="252">
        <v>18</v>
      </c>
      <c r="D23" s="252">
        <v>18</v>
      </c>
      <c r="E23" s="252">
        <v>19</v>
      </c>
      <c r="F23" s="252">
        <v>18</v>
      </c>
      <c r="G23" s="252">
        <v>19</v>
      </c>
      <c r="H23" s="252">
        <v>21</v>
      </c>
      <c r="I23" s="252">
        <v>19</v>
      </c>
      <c r="J23" s="150">
        <v>22</v>
      </c>
      <c r="K23" s="92">
        <f>VLOOKUP(A23,'[1]District Growth'!$A:$J,5,FALSE)</f>
        <v>30</v>
      </c>
      <c r="L23" s="32">
        <f>VLOOKUP(A23,'[2]District Growth'!$A:$K,6,FALSE)</f>
        <v>31</v>
      </c>
      <c r="M23" s="36">
        <f t="shared" si="0"/>
        <v>1</v>
      </c>
      <c r="N23" s="38">
        <f t="shared" si="1"/>
        <v>3.3333333333333437E-2</v>
      </c>
    </row>
    <row r="24" spans="1:14" s="3" customFormat="1" ht="14.1" customHeight="1" x14ac:dyDescent="0.25">
      <c r="A24" s="250">
        <v>3138</v>
      </c>
      <c r="B24" s="251" t="s">
        <v>1409</v>
      </c>
      <c r="C24" s="252">
        <v>36</v>
      </c>
      <c r="D24" s="252">
        <v>41</v>
      </c>
      <c r="E24" s="252">
        <v>40</v>
      </c>
      <c r="F24" s="252">
        <v>37</v>
      </c>
      <c r="G24" s="252">
        <v>40</v>
      </c>
      <c r="H24" s="252">
        <v>42</v>
      </c>
      <c r="I24" s="252">
        <v>38</v>
      </c>
      <c r="J24" s="150">
        <v>38</v>
      </c>
      <c r="K24" s="92">
        <f>VLOOKUP(A24,'[1]District Growth'!$A:$J,5,FALSE)</f>
        <v>32</v>
      </c>
      <c r="L24" s="32">
        <f>VLOOKUP(A24,'[2]District Growth'!$A:$K,6,FALSE)</f>
        <v>33</v>
      </c>
      <c r="M24" s="36">
        <f t="shared" si="0"/>
        <v>1</v>
      </c>
      <c r="N24" s="38">
        <f t="shared" si="1"/>
        <v>3.125E-2</v>
      </c>
    </row>
    <row r="25" spans="1:14" s="3" customFormat="1" ht="14.1" customHeight="1" x14ac:dyDescent="0.25">
      <c r="A25" s="250">
        <v>22901</v>
      </c>
      <c r="B25" s="251" t="s">
        <v>1428</v>
      </c>
      <c r="C25" s="252">
        <v>81</v>
      </c>
      <c r="D25" s="252">
        <v>81</v>
      </c>
      <c r="E25" s="252">
        <v>86</v>
      </c>
      <c r="F25" s="252">
        <v>75</v>
      </c>
      <c r="G25" s="252">
        <v>71</v>
      </c>
      <c r="H25" s="252">
        <v>70</v>
      </c>
      <c r="I25" s="252">
        <v>80</v>
      </c>
      <c r="J25" s="150">
        <v>76</v>
      </c>
      <c r="K25" s="92">
        <f>VLOOKUP(A25,'[1]District Growth'!$A:$J,5,FALSE)</f>
        <v>74</v>
      </c>
      <c r="L25" s="32">
        <f>VLOOKUP(A25,'[2]District Growth'!$A:$K,6,FALSE)</f>
        <v>76</v>
      </c>
      <c r="M25" s="36">
        <f t="shared" si="0"/>
        <v>2</v>
      </c>
      <c r="N25" s="38">
        <f t="shared" si="1"/>
        <v>2.7027027027026973E-2</v>
      </c>
    </row>
    <row r="26" spans="1:14" s="3" customFormat="1" ht="14.1" customHeight="1" x14ac:dyDescent="0.25">
      <c r="A26" s="250">
        <v>3148</v>
      </c>
      <c r="B26" s="251" t="s">
        <v>1411</v>
      </c>
      <c r="C26" s="252">
        <v>47</v>
      </c>
      <c r="D26" s="252">
        <v>43</v>
      </c>
      <c r="E26" s="252">
        <v>45</v>
      </c>
      <c r="F26" s="252">
        <v>41</v>
      </c>
      <c r="G26" s="252">
        <v>41</v>
      </c>
      <c r="H26" s="252">
        <v>42</v>
      </c>
      <c r="I26" s="252">
        <v>45</v>
      </c>
      <c r="J26" s="150">
        <v>47</v>
      </c>
      <c r="K26" s="92">
        <f>VLOOKUP(A26,'[1]District Growth'!$A:$J,5,FALSE)</f>
        <v>40</v>
      </c>
      <c r="L26" s="32">
        <f>VLOOKUP(A26,'[2]District Growth'!$A:$K,6,FALSE)</f>
        <v>41</v>
      </c>
      <c r="M26" s="36">
        <f t="shared" si="0"/>
        <v>1</v>
      </c>
      <c r="N26" s="38">
        <f t="shared" si="1"/>
        <v>2.4999999999999911E-2</v>
      </c>
    </row>
    <row r="27" spans="1:14" s="3" customFormat="1" ht="14.1" customHeight="1" x14ac:dyDescent="0.25">
      <c r="A27" s="250">
        <v>3111</v>
      </c>
      <c r="B27" s="251" t="s">
        <v>1404</v>
      </c>
      <c r="C27" s="252">
        <v>35</v>
      </c>
      <c r="D27" s="252">
        <v>38</v>
      </c>
      <c r="E27" s="252">
        <v>45</v>
      </c>
      <c r="F27" s="252">
        <v>48</v>
      </c>
      <c r="G27" s="252">
        <v>50</v>
      </c>
      <c r="H27" s="252">
        <v>50</v>
      </c>
      <c r="I27" s="252">
        <v>58</v>
      </c>
      <c r="J27" s="150">
        <v>57</v>
      </c>
      <c r="K27" s="92">
        <f>VLOOKUP(A27,'[1]District Growth'!$A:$J,5,FALSE)</f>
        <v>51</v>
      </c>
      <c r="L27" s="32">
        <f>VLOOKUP(A27,'[2]District Growth'!$A:$K,6,FALSE)</f>
        <v>52</v>
      </c>
      <c r="M27" s="36">
        <f t="shared" si="0"/>
        <v>1</v>
      </c>
      <c r="N27" s="38">
        <f t="shared" si="1"/>
        <v>1.9607843137254832E-2</v>
      </c>
    </row>
    <row r="28" spans="1:14" s="3" customFormat="1" ht="14.1" customHeight="1" x14ac:dyDescent="0.25">
      <c r="A28" s="250">
        <v>89059</v>
      </c>
      <c r="B28" s="291" t="s">
        <v>1386</v>
      </c>
      <c r="C28" s="252"/>
      <c r="D28" s="252"/>
      <c r="E28" s="252"/>
      <c r="F28" s="252"/>
      <c r="G28" s="252"/>
      <c r="H28" s="252"/>
      <c r="I28" s="252"/>
      <c r="J28" s="150">
        <v>19</v>
      </c>
      <c r="K28" s="92">
        <f>VLOOKUP(A28,'[1]District Growth'!$A:$J,5,FALSE)</f>
        <v>12</v>
      </c>
      <c r="L28" s="32">
        <f>VLOOKUP(A28,'[2]District Growth'!$A:$K,6,FALSE)</f>
        <v>12</v>
      </c>
      <c r="M28" s="36">
        <f t="shared" si="0"/>
        <v>0</v>
      </c>
      <c r="N28" s="38">
        <f t="shared" si="1"/>
        <v>0</v>
      </c>
    </row>
    <row r="29" spans="1:14" s="3" customFormat="1" ht="14.1" customHeight="1" x14ac:dyDescent="0.25">
      <c r="A29" s="250">
        <v>3147</v>
      </c>
      <c r="B29" s="253" t="s">
        <v>1381</v>
      </c>
      <c r="C29" s="252">
        <v>14</v>
      </c>
      <c r="D29" s="252">
        <v>12</v>
      </c>
      <c r="E29" s="252">
        <v>7</v>
      </c>
      <c r="F29" s="252">
        <v>6</v>
      </c>
      <c r="G29" s="252">
        <v>8</v>
      </c>
      <c r="H29" s="252">
        <v>11</v>
      </c>
      <c r="I29" s="252">
        <v>12</v>
      </c>
      <c r="J29" s="150">
        <v>15</v>
      </c>
      <c r="K29" s="92">
        <f>VLOOKUP(A29,'[1]District Growth'!$A:$J,5,FALSE)</f>
        <v>12</v>
      </c>
      <c r="L29" s="32">
        <f>VLOOKUP(A29,'[2]District Growth'!$A:$K,6,FALSE)</f>
        <v>12</v>
      </c>
      <c r="M29" s="36">
        <f t="shared" si="0"/>
        <v>0</v>
      </c>
      <c r="N29" s="38">
        <f t="shared" si="1"/>
        <v>0</v>
      </c>
    </row>
    <row r="30" spans="1:14" s="3" customFormat="1" ht="14.1" customHeight="1" x14ac:dyDescent="0.25">
      <c r="A30" s="250">
        <v>3139</v>
      </c>
      <c r="B30" s="253" t="s">
        <v>1410</v>
      </c>
      <c r="C30" s="252">
        <v>43</v>
      </c>
      <c r="D30" s="252">
        <v>43</v>
      </c>
      <c r="E30" s="252">
        <v>42</v>
      </c>
      <c r="F30" s="252">
        <v>32</v>
      </c>
      <c r="G30" s="252">
        <v>39</v>
      </c>
      <c r="H30" s="252">
        <v>40</v>
      </c>
      <c r="I30" s="252">
        <v>40</v>
      </c>
      <c r="J30" s="150">
        <v>33</v>
      </c>
      <c r="K30" s="92">
        <f>VLOOKUP(A30,'[1]District Growth'!$A:$J,5,FALSE)</f>
        <v>33</v>
      </c>
      <c r="L30" s="32">
        <f>VLOOKUP(A30,'[2]District Growth'!$A:$K,6,FALSE)</f>
        <v>33</v>
      </c>
      <c r="M30" s="36">
        <f t="shared" si="0"/>
        <v>0</v>
      </c>
      <c r="N30" s="38">
        <f t="shared" si="1"/>
        <v>0</v>
      </c>
    </row>
    <row r="31" spans="1:14" s="3" customFormat="1" ht="14.1" customHeight="1" x14ac:dyDescent="0.25">
      <c r="A31" s="250">
        <v>80051</v>
      </c>
      <c r="B31" s="253" t="s">
        <v>1419</v>
      </c>
      <c r="C31" s="252">
        <v>33</v>
      </c>
      <c r="D31" s="252">
        <v>33</v>
      </c>
      <c r="E31" s="252">
        <v>31</v>
      </c>
      <c r="F31" s="252">
        <v>23</v>
      </c>
      <c r="G31" s="252">
        <v>27</v>
      </c>
      <c r="H31" s="252">
        <v>28</v>
      </c>
      <c r="I31" s="252">
        <v>33</v>
      </c>
      <c r="J31" s="150">
        <v>32</v>
      </c>
      <c r="K31" s="92">
        <f>VLOOKUP(A31,'[1]District Growth'!$A:$J,5,FALSE)</f>
        <v>24</v>
      </c>
      <c r="L31" s="32">
        <f>VLOOKUP(A31,'[2]District Growth'!$A:$K,6,FALSE)</f>
        <v>24</v>
      </c>
      <c r="M31" s="36">
        <f t="shared" si="0"/>
        <v>0</v>
      </c>
      <c r="N31" s="38">
        <f t="shared" si="1"/>
        <v>0</v>
      </c>
    </row>
    <row r="32" spans="1:14" s="3" customFormat="1" ht="14.1" customHeight="1" x14ac:dyDescent="0.25">
      <c r="A32" s="250">
        <v>83083</v>
      </c>
      <c r="B32" s="253" t="s">
        <v>1420</v>
      </c>
      <c r="C32" s="252">
        <v>28</v>
      </c>
      <c r="D32" s="252">
        <v>21</v>
      </c>
      <c r="E32" s="252">
        <v>15</v>
      </c>
      <c r="F32" s="252">
        <v>13</v>
      </c>
      <c r="G32" s="252">
        <v>15</v>
      </c>
      <c r="H32" s="252">
        <v>13</v>
      </c>
      <c r="I32" s="252">
        <v>12</v>
      </c>
      <c r="J32" s="150">
        <v>14</v>
      </c>
      <c r="K32" s="92">
        <f>VLOOKUP(A32,'[1]District Growth'!$A:$J,5,FALSE)</f>
        <v>17</v>
      </c>
      <c r="L32" s="32">
        <f>VLOOKUP(A32,'[2]District Growth'!$A:$K,6,FALSE)</f>
        <v>17</v>
      </c>
      <c r="M32" s="36">
        <f t="shared" si="0"/>
        <v>0</v>
      </c>
      <c r="N32" s="38">
        <f t="shared" si="1"/>
        <v>0</v>
      </c>
    </row>
    <row r="33" spans="1:14" s="3" customFormat="1" ht="14.1" customHeight="1" x14ac:dyDescent="0.25">
      <c r="A33" s="250">
        <v>53542</v>
      </c>
      <c r="B33" s="253" t="s">
        <v>1418</v>
      </c>
      <c r="C33" s="252">
        <v>20</v>
      </c>
      <c r="D33" s="252">
        <v>16</v>
      </c>
      <c r="E33" s="252">
        <v>17</v>
      </c>
      <c r="F33" s="252">
        <v>18</v>
      </c>
      <c r="G33" s="252">
        <v>18</v>
      </c>
      <c r="H33" s="252">
        <v>20</v>
      </c>
      <c r="I33" s="252">
        <v>20</v>
      </c>
      <c r="J33" s="150">
        <v>19</v>
      </c>
      <c r="K33" s="92">
        <f>VLOOKUP(A33,'[1]District Growth'!$A:$J,5,FALSE)</f>
        <v>15</v>
      </c>
      <c r="L33" s="32">
        <f>VLOOKUP(A33,'[2]District Growth'!$A:$K,6,FALSE)</f>
        <v>15</v>
      </c>
      <c r="M33" s="36">
        <f t="shared" si="0"/>
        <v>0</v>
      </c>
      <c r="N33" s="38">
        <f t="shared" si="1"/>
        <v>0</v>
      </c>
    </row>
    <row r="34" spans="1:14" s="3" customFormat="1" ht="14.1" customHeight="1" x14ac:dyDescent="0.25">
      <c r="A34" s="250">
        <v>3106</v>
      </c>
      <c r="B34" s="253" t="s">
        <v>73</v>
      </c>
      <c r="C34" s="252">
        <v>40</v>
      </c>
      <c r="D34" s="252">
        <v>37</v>
      </c>
      <c r="E34" s="252">
        <v>41</v>
      </c>
      <c r="F34" s="252">
        <v>41</v>
      </c>
      <c r="G34" s="252">
        <v>41</v>
      </c>
      <c r="H34" s="252">
        <v>41</v>
      </c>
      <c r="I34" s="252">
        <v>44</v>
      </c>
      <c r="J34" s="150">
        <v>39</v>
      </c>
      <c r="K34" s="92">
        <f>VLOOKUP(A34,'[1]District Growth'!$A:$J,5,FALSE)</f>
        <v>41</v>
      </c>
      <c r="L34" s="32">
        <f>VLOOKUP(A34,'[2]District Growth'!$A:$K,6,FALSE)</f>
        <v>41</v>
      </c>
      <c r="M34" s="36">
        <f t="shared" si="0"/>
        <v>0</v>
      </c>
      <c r="N34" s="38">
        <f t="shared" si="1"/>
        <v>0</v>
      </c>
    </row>
    <row r="35" spans="1:14" s="3" customFormat="1" ht="14.1" customHeight="1" x14ac:dyDescent="0.25">
      <c r="A35" s="250">
        <v>66256</v>
      </c>
      <c r="B35" s="253" t="s">
        <v>1438</v>
      </c>
      <c r="C35" s="252">
        <v>26</v>
      </c>
      <c r="D35" s="252">
        <v>23</v>
      </c>
      <c r="E35" s="252">
        <v>27</v>
      </c>
      <c r="F35" s="252">
        <v>21</v>
      </c>
      <c r="G35" s="252">
        <v>21</v>
      </c>
      <c r="H35" s="252">
        <v>18</v>
      </c>
      <c r="I35" s="252">
        <v>18</v>
      </c>
      <c r="J35" s="150">
        <v>15</v>
      </c>
      <c r="K35" s="92">
        <f>VLOOKUP(A35,'[1]District Growth'!$A:$J,5,FALSE)</f>
        <v>15</v>
      </c>
      <c r="L35" s="32">
        <f>VLOOKUP(A35,'[2]District Growth'!$A:$K,6,FALSE)</f>
        <v>15</v>
      </c>
      <c r="M35" s="36">
        <f t="shared" ref="M35:M66" si="2">L35-K35</f>
        <v>0</v>
      </c>
      <c r="N35" s="38">
        <f t="shared" ref="N35:N69" si="3">(L35/K35)-1</f>
        <v>0</v>
      </c>
    </row>
    <row r="36" spans="1:14" s="3" customFormat="1" ht="14.1" customHeight="1" x14ac:dyDescent="0.25">
      <c r="A36" s="250">
        <v>3136</v>
      </c>
      <c r="B36" s="254" t="s">
        <v>1397</v>
      </c>
      <c r="C36" s="252">
        <v>102</v>
      </c>
      <c r="D36" s="252">
        <v>106</v>
      </c>
      <c r="E36" s="252">
        <v>95</v>
      </c>
      <c r="F36" s="252">
        <v>94</v>
      </c>
      <c r="G36" s="252">
        <v>87</v>
      </c>
      <c r="H36" s="252">
        <v>81</v>
      </c>
      <c r="I36" s="252">
        <v>71</v>
      </c>
      <c r="J36" s="150">
        <v>71</v>
      </c>
      <c r="K36" s="92">
        <f>VLOOKUP(A36,'[1]District Growth'!$A:$J,5,FALSE)</f>
        <v>68</v>
      </c>
      <c r="L36" s="32">
        <f>VLOOKUP(A36,'[2]District Growth'!$A:$K,6,FALSE)</f>
        <v>67</v>
      </c>
      <c r="M36" s="36">
        <f t="shared" si="2"/>
        <v>-1</v>
      </c>
      <c r="N36" s="38">
        <f t="shared" si="3"/>
        <v>-1.4705882352941124E-2</v>
      </c>
    </row>
    <row r="37" spans="1:14" s="3" customFormat="1" ht="14.1" customHeight="1" x14ac:dyDescent="0.25">
      <c r="A37" s="250">
        <v>25288</v>
      </c>
      <c r="B37" s="254" t="s">
        <v>1429</v>
      </c>
      <c r="C37" s="252">
        <v>46</v>
      </c>
      <c r="D37" s="252">
        <v>42</v>
      </c>
      <c r="E37" s="252">
        <v>34</v>
      </c>
      <c r="F37" s="252">
        <v>30</v>
      </c>
      <c r="G37" s="252">
        <v>28</v>
      </c>
      <c r="H37" s="252">
        <v>28</v>
      </c>
      <c r="I37" s="252">
        <v>27</v>
      </c>
      <c r="J37" s="150">
        <v>27</v>
      </c>
      <c r="K37" s="92">
        <f>VLOOKUP(A37,'[1]District Growth'!$A:$J,5,FALSE)</f>
        <v>34</v>
      </c>
      <c r="L37" s="32">
        <f>VLOOKUP(A37,'[2]District Growth'!$A:$K,6,FALSE)</f>
        <v>33</v>
      </c>
      <c r="M37" s="36">
        <f t="shared" si="2"/>
        <v>-1</v>
      </c>
      <c r="N37" s="38">
        <f t="shared" si="3"/>
        <v>-2.9411764705882359E-2</v>
      </c>
    </row>
    <row r="38" spans="1:14" s="3" customFormat="1" ht="14.1" customHeight="1" x14ac:dyDescent="0.25">
      <c r="A38" s="250">
        <v>89864</v>
      </c>
      <c r="B38" s="254" t="s">
        <v>1430</v>
      </c>
      <c r="C38" s="252"/>
      <c r="D38" s="252"/>
      <c r="E38" s="252"/>
      <c r="F38" s="252"/>
      <c r="G38" s="252"/>
      <c r="H38" s="252"/>
      <c r="I38" s="252"/>
      <c r="J38" s="264"/>
      <c r="K38" s="92">
        <f>VLOOKUP(A38,'[1]District Growth'!$A:$J,5,FALSE)</f>
        <v>32</v>
      </c>
      <c r="L38" s="32">
        <f>VLOOKUP(A38,'[2]District Growth'!$A:$K,6,FALSE)</f>
        <v>31</v>
      </c>
      <c r="M38" s="36">
        <f t="shared" si="2"/>
        <v>-1</v>
      </c>
      <c r="N38" s="38">
        <f t="shared" si="3"/>
        <v>-3.125E-2</v>
      </c>
    </row>
    <row r="39" spans="1:14" s="3" customFormat="1" ht="14.1" customHeight="1" x14ac:dyDescent="0.25">
      <c r="A39" s="250">
        <v>3128</v>
      </c>
      <c r="B39" s="254" t="s">
        <v>1425</v>
      </c>
      <c r="C39" s="252">
        <v>69</v>
      </c>
      <c r="D39" s="252">
        <v>74</v>
      </c>
      <c r="E39" s="252">
        <v>69</v>
      </c>
      <c r="F39" s="252">
        <v>71</v>
      </c>
      <c r="G39" s="252">
        <v>63</v>
      </c>
      <c r="H39" s="252">
        <v>64</v>
      </c>
      <c r="I39" s="252">
        <v>57</v>
      </c>
      <c r="J39" s="150">
        <v>58</v>
      </c>
      <c r="K39" s="92">
        <f>VLOOKUP(A39,'[1]District Growth'!$A:$J,5,FALSE)</f>
        <v>62</v>
      </c>
      <c r="L39" s="32">
        <f>VLOOKUP(A39,'[2]District Growth'!$A:$K,6,FALSE)</f>
        <v>60</v>
      </c>
      <c r="M39" s="36">
        <f t="shared" si="2"/>
        <v>-2</v>
      </c>
      <c r="N39" s="38">
        <f t="shared" si="3"/>
        <v>-3.2258064516129004E-2</v>
      </c>
    </row>
    <row r="40" spans="1:14" s="3" customFormat="1" ht="14.1" customHeight="1" x14ac:dyDescent="0.25">
      <c r="A40" s="250">
        <v>26757</v>
      </c>
      <c r="B40" s="254" t="s">
        <v>1399</v>
      </c>
      <c r="C40" s="252">
        <v>50</v>
      </c>
      <c r="D40" s="252">
        <v>43</v>
      </c>
      <c r="E40" s="252">
        <v>35</v>
      </c>
      <c r="F40" s="252">
        <v>35</v>
      </c>
      <c r="G40" s="252">
        <v>41</v>
      </c>
      <c r="H40" s="252">
        <v>37</v>
      </c>
      <c r="I40" s="252">
        <v>35</v>
      </c>
      <c r="J40" s="150">
        <v>38</v>
      </c>
      <c r="K40" s="92">
        <f>VLOOKUP(A40,'[1]District Growth'!$A:$J,5,FALSE)</f>
        <v>29</v>
      </c>
      <c r="L40" s="32">
        <f>VLOOKUP(A40,'[2]District Growth'!$A:$K,6,FALSE)</f>
        <v>28</v>
      </c>
      <c r="M40" s="36">
        <f t="shared" si="2"/>
        <v>-1</v>
      </c>
      <c r="N40" s="38">
        <f t="shared" si="3"/>
        <v>-3.4482758620689613E-2</v>
      </c>
    </row>
    <row r="41" spans="1:14" s="3" customFormat="1" ht="14.1" customHeight="1" x14ac:dyDescent="0.25">
      <c r="A41" s="250">
        <v>3110</v>
      </c>
      <c r="B41" s="254" t="s">
        <v>1394</v>
      </c>
      <c r="C41" s="252">
        <v>37</v>
      </c>
      <c r="D41" s="252">
        <v>39</v>
      </c>
      <c r="E41" s="252">
        <v>39</v>
      </c>
      <c r="F41" s="252">
        <v>31</v>
      </c>
      <c r="G41" s="252">
        <v>27</v>
      </c>
      <c r="H41" s="252">
        <v>26</v>
      </c>
      <c r="I41" s="252">
        <v>28</v>
      </c>
      <c r="J41" s="150">
        <v>27</v>
      </c>
      <c r="K41" s="92">
        <f>VLOOKUP(A41,'[1]District Growth'!$A:$J,5,FALSE)</f>
        <v>27</v>
      </c>
      <c r="L41" s="32">
        <f>VLOOKUP(A41,'[2]District Growth'!$A:$K,6,FALSE)</f>
        <v>26</v>
      </c>
      <c r="M41" s="36">
        <f t="shared" si="2"/>
        <v>-1</v>
      </c>
      <c r="N41" s="38">
        <f t="shared" si="3"/>
        <v>-3.703703703703709E-2</v>
      </c>
    </row>
    <row r="42" spans="1:14" s="3" customFormat="1" ht="14.1" customHeight="1" x14ac:dyDescent="0.25">
      <c r="A42" s="250">
        <v>3122</v>
      </c>
      <c r="B42" s="254" t="s">
        <v>310</v>
      </c>
      <c r="C42" s="252">
        <v>25</v>
      </c>
      <c r="D42" s="252">
        <v>24</v>
      </c>
      <c r="E42" s="252">
        <v>24</v>
      </c>
      <c r="F42" s="252">
        <v>23</v>
      </c>
      <c r="G42" s="252">
        <v>24</v>
      </c>
      <c r="H42" s="252">
        <v>23</v>
      </c>
      <c r="I42" s="252">
        <v>22</v>
      </c>
      <c r="J42" s="150">
        <v>21</v>
      </c>
      <c r="K42" s="92">
        <f>VLOOKUP(A42,'[1]District Growth'!$A:$J,5,FALSE)</f>
        <v>24</v>
      </c>
      <c r="L42" s="32">
        <f>VLOOKUP(A42,'[2]District Growth'!$A:$K,6,FALSE)</f>
        <v>23</v>
      </c>
      <c r="M42" s="36">
        <f t="shared" si="2"/>
        <v>-1</v>
      </c>
      <c r="N42" s="38">
        <f t="shared" si="3"/>
        <v>-4.166666666666663E-2</v>
      </c>
    </row>
    <row r="43" spans="1:14" s="3" customFormat="1" ht="14.1" customHeight="1" x14ac:dyDescent="0.25">
      <c r="A43" s="250">
        <v>3142</v>
      </c>
      <c r="B43" s="254" t="s">
        <v>1391</v>
      </c>
      <c r="C43" s="252">
        <v>47</v>
      </c>
      <c r="D43" s="252">
        <v>47</v>
      </c>
      <c r="E43" s="252">
        <v>49</v>
      </c>
      <c r="F43" s="252">
        <v>49</v>
      </c>
      <c r="G43" s="252">
        <v>48</v>
      </c>
      <c r="H43" s="252">
        <v>43</v>
      </c>
      <c r="I43" s="252">
        <v>35</v>
      </c>
      <c r="J43" s="150">
        <v>30</v>
      </c>
      <c r="K43" s="92">
        <f>VLOOKUP(A43,'[1]District Growth'!$A:$J,5,FALSE)</f>
        <v>21</v>
      </c>
      <c r="L43" s="32">
        <f>VLOOKUP(A43,'[2]District Growth'!$A:$K,6,FALSE)</f>
        <v>20</v>
      </c>
      <c r="M43" s="36">
        <f t="shared" si="2"/>
        <v>-1</v>
      </c>
      <c r="N43" s="38">
        <f t="shared" si="3"/>
        <v>-4.7619047619047672E-2</v>
      </c>
    </row>
    <row r="44" spans="1:14" s="3" customFormat="1" ht="14.1" customHeight="1" x14ac:dyDescent="0.25">
      <c r="A44" s="250">
        <v>3145</v>
      </c>
      <c r="B44" s="254" t="s">
        <v>53</v>
      </c>
      <c r="C44" s="252">
        <v>17</v>
      </c>
      <c r="D44" s="252">
        <v>19</v>
      </c>
      <c r="E44" s="252">
        <v>18</v>
      </c>
      <c r="F44" s="252">
        <v>20</v>
      </c>
      <c r="G44" s="252">
        <v>22</v>
      </c>
      <c r="H44" s="252">
        <v>20</v>
      </c>
      <c r="I44" s="252">
        <v>20</v>
      </c>
      <c r="J44" s="150">
        <v>21</v>
      </c>
      <c r="K44" s="92">
        <f>VLOOKUP(A44,'[1]District Growth'!$A:$J,5,FALSE)</f>
        <v>19</v>
      </c>
      <c r="L44" s="32">
        <f>VLOOKUP(A44,'[2]District Growth'!$A:$K,6,FALSE)</f>
        <v>18</v>
      </c>
      <c r="M44" s="36">
        <f t="shared" si="2"/>
        <v>-1</v>
      </c>
      <c r="N44" s="38">
        <f t="shared" si="3"/>
        <v>-5.2631578947368474E-2</v>
      </c>
    </row>
    <row r="45" spans="1:14" s="3" customFormat="1" ht="14.1" customHeight="1" x14ac:dyDescent="0.25">
      <c r="A45" s="250">
        <v>3149</v>
      </c>
      <c r="B45" s="254" t="s">
        <v>1412</v>
      </c>
      <c r="C45" s="252">
        <v>24</v>
      </c>
      <c r="D45" s="252">
        <v>24</v>
      </c>
      <c r="E45" s="252">
        <v>22</v>
      </c>
      <c r="F45" s="252">
        <v>22</v>
      </c>
      <c r="G45" s="252">
        <v>18</v>
      </c>
      <c r="H45" s="252">
        <v>19</v>
      </c>
      <c r="I45" s="252">
        <v>19</v>
      </c>
      <c r="J45" s="150">
        <v>18</v>
      </c>
      <c r="K45" s="92">
        <f>VLOOKUP(A45,'[1]District Growth'!$A:$J,5,FALSE)</f>
        <v>17</v>
      </c>
      <c r="L45" s="32">
        <f>VLOOKUP(A45,'[2]District Growth'!$A:$K,6,FALSE)</f>
        <v>16</v>
      </c>
      <c r="M45" s="36">
        <f t="shared" si="2"/>
        <v>-1</v>
      </c>
      <c r="N45" s="38">
        <f t="shared" si="3"/>
        <v>-5.8823529411764719E-2</v>
      </c>
    </row>
    <row r="46" spans="1:14" s="3" customFormat="1" ht="14.1" customHeight="1" x14ac:dyDescent="0.25">
      <c r="A46" s="250">
        <v>3125</v>
      </c>
      <c r="B46" s="254" t="s">
        <v>1427</v>
      </c>
      <c r="C46" s="252">
        <v>39</v>
      </c>
      <c r="D46" s="252">
        <v>40</v>
      </c>
      <c r="E46" s="252">
        <v>44</v>
      </c>
      <c r="F46" s="252">
        <v>47</v>
      </c>
      <c r="G46" s="252">
        <v>46</v>
      </c>
      <c r="H46" s="252">
        <v>45</v>
      </c>
      <c r="I46" s="252">
        <v>40</v>
      </c>
      <c r="J46" s="150">
        <v>41</v>
      </c>
      <c r="K46" s="92">
        <f>VLOOKUP(A46,'[1]District Growth'!$A:$J,5,FALSE)</f>
        <v>43</v>
      </c>
      <c r="L46" s="32">
        <f>VLOOKUP(A46,'[2]District Growth'!$A:$K,6,FALSE)</f>
        <v>40</v>
      </c>
      <c r="M46" s="36">
        <f t="shared" si="2"/>
        <v>-3</v>
      </c>
      <c r="N46" s="38">
        <f t="shared" si="3"/>
        <v>-6.9767441860465129E-2</v>
      </c>
    </row>
    <row r="47" spans="1:14" s="3" customFormat="1" ht="14.1" customHeight="1" x14ac:dyDescent="0.25">
      <c r="A47" s="250">
        <v>3151</v>
      </c>
      <c r="B47" s="254" t="s">
        <v>1426</v>
      </c>
      <c r="C47" s="252">
        <v>55</v>
      </c>
      <c r="D47" s="252">
        <v>54</v>
      </c>
      <c r="E47" s="252">
        <v>57</v>
      </c>
      <c r="F47" s="252">
        <v>62</v>
      </c>
      <c r="G47" s="252">
        <v>58</v>
      </c>
      <c r="H47" s="252">
        <v>55</v>
      </c>
      <c r="I47" s="252">
        <v>54</v>
      </c>
      <c r="J47" s="150">
        <v>56</v>
      </c>
      <c r="K47" s="92">
        <f>VLOOKUP(A47,'[1]District Growth'!$A:$J,5,FALSE)</f>
        <v>55</v>
      </c>
      <c r="L47" s="32">
        <f>VLOOKUP(A47,'[2]District Growth'!$A:$K,6,FALSE)</f>
        <v>51</v>
      </c>
      <c r="M47" s="36">
        <f t="shared" si="2"/>
        <v>-4</v>
      </c>
      <c r="N47" s="38">
        <f t="shared" si="3"/>
        <v>-7.2727272727272751E-2</v>
      </c>
    </row>
    <row r="48" spans="1:14" s="3" customFormat="1" ht="14.1" customHeight="1" x14ac:dyDescent="0.25">
      <c r="A48" s="250">
        <v>3132</v>
      </c>
      <c r="B48" s="254" t="s">
        <v>1431</v>
      </c>
      <c r="C48" s="252">
        <v>27</v>
      </c>
      <c r="D48" s="252">
        <v>32</v>
      </c>
      <c r="E48" s="252">
        <v>31</v>
      </c>
      <c r="F48" s="252">
        <v>33</v>
      </c>
      <c r="G48" s="252">
        <v>29</v>
      </c>
      <c r="H48" s="252">
        <v>31</v>
      </c>
      <c r="I48" s="252">
        <v>32</v>
      </c>
      <c r="J48" s="150">
        <v>32</v>
      </c>
      <c r="K48" s="92">
        <f>VLOOKUP(A48,'[1]District Growth'!$A:$J,5,FALSE)</f>
        <v>27</v>
      </c>
      <c r="L48" s="32">
        <f>VLOOKUP(A48,'[2]District Growth'!$A:$K,6,FALSE)</f>
        <v>25</v>
      </c>
      <c r="M48" s="36">
        <f t="shared" si="2"/>
        <v>-2</v>
      </c>
      <c r="N48" s="38">
        <f t="shared" si="3"/>
        <v>-7.407407407407407E-2</v>
      </c>
    </row>
    <row r="49" spans="1:15" s="3" customFormat="1" ht="14.1" customHeight="1" x14ac:dyDescent="0.25">
      <c r="A49" s="250">
        <v>3119</v>
      </c>
      <c r="B49" s="254" t="s">
        <v>1395</v>
      </c>
      <c r="C49" s="252">
        <v>25</v>
      </c>
      <c r="D49" s="252">
        <v>24</v>
      </c>
      <c r="E49" s="252">
        <v>23</v>
      </c>
      <c r="F49" s="252">
        <v>25</v>
      </c>
      <c r="G49" s="252">
        <v>26</v>
      </c>
      <c r="H49" s="252">
        <v>25</v>
      </c>
      <c r="I49" s="252">
        <v>26</v>
      </c>
      <c r="J49" s="150">
        <v>26</v>
      </c>
      <c r="K49" s="92">
        <f>VLOOKUP(A49,'[1]District Growth'!$A:$J,5,FALSE)</f>
        <v>27</v>
      </c>
      <c r="L49" s="32">
        <f>VLOOKUP(A49,'[2]District Growth'!$A:$K,6,FALSE)</f>
        <v>25</v>
      </c>
      <c r="M49" s="36">
        <f t="shared" si="2"/>
        <v>-2</v>
      </c>
      <c r="N49" s="38">
        <f t="shared" si="3"/>
        <v>-7.407407407407407E-2</v>
      </c>
    </row>
    <row r="50" spans="1:15" s="3" customFormat="1" ht="14.1" customHeight="1" x14ac:dyDescent="0.25">
      <c r="A50" s="250">
        <v>27231</v>
      </c>
      <c r="B50" s="254" t="s">
        <v>1414</v>
      </c>
      <c r="C50" s="252">
        <v>69</v>
      </c>
      <c r="D50" s="252">
        <v>70</v>
      </c>
      <c r="E50" s="252">
        <v>66</v>
      </c>
      <c r="F50" s="252">
        <v>62</v>
      </c>
      <c r="G50" s="252">
        <v>56</v>
      </c>
      <c r="H50" s="252">
        <v>52</v>
      </c>
      <c r="I50" s="252">
        <v>48</v>
      </c>
      <c r="J50" s="150">
        <v>46</v>
      </c>
      <c r="K50" s="92">
        <f>VLOOKUP(A50,'[1]District Growth'!$A:$J,5,FALSE)</f>
        <v>39</v>
      </c>
      <c r="L50" s="32">
        <f>VLOOKUP(A50,'[2]District Growth'!$A:$K,6,FALSE)</f>
        <v>36</v>
      </c>
      <c r="M50" s="36">
        <f t="shared" si="2"/>
        <v>-3</v>
      </c>
      <c r="N50" s="38">
        <f t="shared" si="3"/>
        <v>-7.6923076923076872E-2</v>
      </c>
    </row>
    <row r="51" spans="1:15" s="3" customFormat="1" ht="14.1" customHeight="1" x14ac:dyDescent="0.25">
      <c r="A51" s="250">
        <v>3107</v>
      </c>
      <c r="B51" s="254" t="s">
        <v>1422</v>
      </c>
      <c r="C51" s="252">
        <v>54</v>
      </c>
      <c r="D51" s="252">
        <v>59</v>
      </c>
      <c r="E51" s="252">
        <v>56</v>
      </c>
      <c r="F51" s="252">
        <v>61</v>
      </c>
      <c r="G51" s="252">
        <v>68</v>
      </c>
      <c r="H51" s="252">
        <v>73</v>
      </c>
      <c r="I51" s="252">
        <v>78</v>
      </c>
      <c r="J51" s="150">
        <v>80</v>
      </c>
      <c r="K51" s="92">
        <f>VLOOKUP(A51,'[1]District Growth'!$A:$J,5,FALSE)</f>
        <v>83</v>
      </c>
      <c r="L51" s="32">
        <f>VLOOKUP(A51,'[2]District Growth'!$A:$K,6,FALSE)</f>
        <v>76</v>
      </c>
      <c r="M51" s="36">
        <f t="shared" si="2"/>
        <v>-7</v>
      </c>
      <c r="N51" s="38">
        <f t="shared" si="3"/>
        <v>-8.4337349397590411E-2</v>
      </c>
    </row>
    <row r="52" spans="1:15" s="3" customFormat="1" ht="14.1" customHeight="1" x14ac:dyDescent="0.25">
      <c r="A52" s="250">
        <v>25240</v>
      </c>
      <c r="B52" s="254" t="s">
        <v>1436</v>
      </c>
      <c r="C52" s="252">
        <v>52</v>
      </c>
      <c r="D52" s="252">
        <v>55</v>
      </c>
      <c r="E52" s="252">
        <v>54</v>
      </c>
      <c r="F52" s="252">
        <v>55</v>
      </c>
      <c r="G52" s="252">
        <v>50</v>
      </c>
      <c r="H52" s="252">
        <v>43</v>
      </c>
      <c r="I52" s="252">
        <v>49</v>
      </c>
      <c r="J52" s="150">
        <v>52</v>
      </c>
      <c r="K52" s="92">
        <f>VLOOKUP(A52,'[1]District Growth'!$A:$J,5,FALSE)</f>
        <v>45</v>
      </c>
      <c r="L52" s="32">
        <f>VLOOKUP(A52,'[2]District Growth'!$A:$K,6,FALSE)</f>
        <v>41</v>
      </c>
      <c r="M52" s="36">
        <f t="shared" si="2"/>
        <v>-4</v>
      </c>
      <c r="N52" s="38">
        <f t="shared" si="3"/>
        <v>-8.8888888888888906E-2</v>
      </c>
    </row>
    <row r="53" spans="1:15" s="148" customFormat="1" ht="15" customHeight="1" x14ac:dyDescent="0.25">
      <c r="A53" s="250">
        <v>84787</v>
      </c>
      <c r="B53" s="278" t="s">
        <v>1421</v>
      </c>
      <c r="C53" s="252"/>
      <c r="D53" s="252"/>
      <c r="E53" s="252">
        <v>23</v>
      </c>
      <c r="F53" s="252">
        <v>27</v>
      </c>
      <c r="G53" s="252">
        <v>26</v>
      </c>
      <c r="H53" s="252">
        <v>35</v>
      </c>
      <c r="I53" s="252">
        <v>22</v>
      </c>
      <c r="J53" s="150">
        <v>20</v>
      </c>
      <c r="K53" s="92">
        <f>VLOOKUP(A53,'[1]District Growth'!$A:$J,5,FALSE)</f>
        <v>22</v>
      </c>
      <c r="L53" s="32">
        <f>VLOOKUP(A53,'[2]District Growth'!$A:$K,6,FALSE)</f>
        <v>20</v>
      </c>
      <c r="M53" s="36">
        <f t="shared" si="2"/>
        <v>-2</v>
      </c>
      <c r="N53" s="38">
        <f t="shared" si="3"/>
        <v>-9.0909090909090939E-2</v>
      </c>
    </row>
    <row r="54" spans="1:15" s="3" customFormat="1" ht="14.1" customHeight="1" x14ac:dyDescent="0.25">
      <c r="A54" s="250">
        <v>3115</v>
      </c>
      <c r="B54" s="254" t="s">
        <v>1405</v>
      </c>
      <c r="C54" s="252">
        <v>26</v>
      </c>
      <c r="D54" s="252">
        <v>24</v>
      </c>
      <c r="E54" s="252">
        <v>24</v>
      </c>
      <c r="F54" s="252">
        <v>25</v>
      </c>
      <c r="G54" s="252">
        <v>28</v>
      </c>
      <c r="H54" s="252">
        <v>28</v>
      </c>
      <c r="I54" s="252">
        <v>30</v>
      </c>
      <c r="J54" s="150">
        <v>31</v>
      </c>
      <c r="K54" s="92">
        <f>VLOOKUP(A54,'[1]District Growth'!$A:$J,5,FALSE)</f>
        <v>31</v>
      </c>
      <c r="L54" s="32">
        <f>VLOOKUP(A54,'[2]District Growth'!$A:$K,6,FALSE)</f>
        <v>28</v>
      </c>
      <c r="M54" s="36">
        <f t="shared" si="2"/>
        <v>-3</v>
      </c>
      <c r="N54" s="38">
        <f t="shared" si="3"/>
        <v>-9.6774193548387122E-2</v>
      </c>
    </row>
    <row r="55" spans="1:15" s="3" customFormat="1" ht="14.1" customHeight="1" x14ac:dyDescent="0.25">
      <c r="A55" s="250">
        <v>27031</v>
      </c>
      <c r="B55" s="254" t="s">
        <v>1398</v>
      </c>
      <c r="C55" s="252">
        <v>20</v>
      </c>
      <c r="D55" s="252">
        <v>18</v>
      </c>
      <c r="E55" s="252">
        <v>18</v>
      </c>
      <c r="F55" s="252">
        <v>20</v>
      </c>
      <c r="G55" s="252">
        <v>20</v>
      </c>
      <c r="H55" s="252">
        <v>17</v>
      </c>
      <c r="I55" s="252">
        <v>20</v>
      </c>
      <c r="J55" s="150">
        <v>18</v>
      </c>
      <c r="K55" s="92">
        <f>VLOOKUP(A55,'[1]District Growth'!$A:$J,5,FALSE)</f>
        <v>19</v>
      </c>
      <c r="L55" s="32">
        <f>VLOOKUP(A55,'[2]District Growth'!$A:$K,6,FALSE)</f>
        <v>17</v>
      </c>
      <c r="M55" s="36">
        <f t="shared" si="2"/>
        <v>-2</v>
      </c>
      <c r="N55" s="38">
        <f t="shared" si="3"/>
        <v>-0.10526315789473684</v>
      </c>
    </row>
    <row r="56" spans="1:15" s="14" customFormat="1" ht="14.1" customHeight="1" x14ac:dyDescent="0.25">
      <c r="A56" s="250">
        <v>3120</v>
      </c>
      <c r="B56" s="254" t="s">
        <v>25</v>
      </c>
      <c r="C56" s="252">
        <v>54</v>
      </c>
      <c r="D56" s="252">
        <v>41</v>
      </c>
      <c r="E56" s="252">
        <v>35</v>
      </c>
      <c r="F56" s="252">
        <v>34</v>
      </c>
      <c r="G56" s="252">
        <v>41</v>
      </c>
      <c r="H56" s="252">
        <v>48</v>
      </c>
      <c r="I56" s="252">
        <v>51</v>
      </c>
      <c r="J56" s="150">
        <v>42</v>
      </c>
      <c r="K56" s="92">
        <f>VLOOKUP(A56,'[1]District Growth'!$A:$J,5,FALSE)</f>
        <v>47</v>
      </c>
      <c r="L56" s="32">
        <f>VLOOKUP(A56,'[2]District Growth'!$A:$K,6,FALSE)</f>
        <v>42</v>
      </c>
      <c r="M56" s="36">
        <f t="shared" si="2"/>
        <v>-5</v>
      </c>
      <c r="N56" s="38">
        <f t="shared" si="3"/>
        <v>-0.1063829787234043</v>
      </c>
    </row>
    <row r="57" spans="1:15" s="3" customFormat="1" ht="14.1" customHeight="1" x14ac:dyDescent="0.25">
      <c r="A57" s="250">
        <v>3152</v>
      </c>
      <c r="B57" s="254" t="s">
        <v>1401</v>
      </c>
      <c r="C57" s="252">
        <v>43</v>
      </c>
      <c r="D57" s="252">
        <v>42</v>
      </c>
      <c r="E57" s="252">
        <v>47</v>
      </c>
      <c r="F57" s="252">
        <v>43</v>
      </c>
      <c r="G57" s="252">
        <v>47</v>
      </c>
      <c r="H57" s="252">
        <v>42</v>
      </c>
      <c r="I57" s="252">
        <v>44</v>
      </c>
      <c r="J57" s="150">
        <v>47</v>
      </c>
      <c r="K57" s="92">
        <f>VLOOKUP(A57,'[1]District Growth'!$A:$J,5,FALSE)</f>
        <v>47</v>
      </c>
      <c r="L57" s="32">
        <f>VLOOKUP(A57,'[2]District Growth'!$A:$K,6,FALSE)</f>
        <v>42</v>
      </c>
      <c r="M57" s="36">
        <f t="shared" si="2"/>
        <v>-5</v>
      </c>
      <c r="N57" s="38">
        <f t="shared" si="3"/>
        <v>-0.1063829787234043</v>
      </c>
    </row>
    <row r="58" spans="1:15" s="3" customFormat="1" ht="14.1" customHeight="1" x14ac:dyDescent="0.25">
      <c r="A58" s="250">
        <v>3131</v>
      </c>
      <c r="B58" s="254" t="s">
        <v>1408</v>
      </c>
      <c r="C58" s="252">
        <v>38</v>
      </c>
      <c r="D58" s="252">
        <v>41</v>
      </c>
      <c r="E58" s="252">
        <v>37</v>
      </c>
      <c r="F58" s="252">
        <v>36</v>
      </c>
      <c r="G58" s="252">
        <v>36</v>
      </c>
      <c r="H58" s="252">
        <v>38</v>
      </c>
      <c r="I58" s="252">
        <v>36</v>
      </c>
      <c r="J58" s="150">
        <v>31</v>
      </c>
      <c r="K58" s="92">
        <f>VLOOKUP(A58,'[1]District Growth'!$A:$J,5,FALSE)</f>
        <v>28</v>
      </c>
      <c r="L58" s="32">
        <f>VLOOKUP(A58,'[2]District Growth'!$A:$K,6,FALSE)</f>
        <v>25</v>
      </c>
      <c r="M58" s="36">
        <f t="shared" si="2"/>
        <v>-3</v>
      </c>
      <c r="N58" s="38">
        <f t="shared" si="3"/>
        <v>-0.1071428571428571</v>
      </c>
    </row>
    <row r="59" spans="1:15" s="3" customFormat="1" ht="14.1" customHeight="1" x14ac:dyDescent="0.25">
      <c r="A59" s="250">
        <v>3121</v>
      </c>
      <c r="B59" s="254" t="s">
        <v>1406</v>
      </c>
      <c r="C59" s="252">
        <v>28</v>
      </c>
      <c r="D59" s="252">
        <v>32</v>
      </c>
      <c r="E59" s="252">
        <v>28</v>
      </c>
      <c r="F59" s="252">
        <v>21</v>
      </c>
      <c r="G59" s="252">
        <v>18</v>
      </c>
      <c r="H59" s="252">
        <v>20</v>
      </c>
      <c r="I59" s="252">
        <v>21</v>
      </c>
      <c r="J59" s="150">
        <v>17</v>
      </c>
      <c r="K59" s="92">
        <f>VLOOKUP(A59,'[1]District Growth'!$A:$J,5,FALSE)</f>
        <v>16</v>
      </c>
      <c r="L59" s="32">
        <f>VLOOKUP(A59,'[2]District Growth'!$A:$K,6,FALSE)</f>
        <v>14</v>
      </c>
      <c r="M59" s="36">
        <f t="shared" si="2"/>
        <v>-2</v>
      </c>
      <c r="N59" s="38">
        <f t="shared" si="3"/>
        <v>-0.125</v>
      </c>
    </row>
    <row r="60" spans="1:15" s="3" customFormat="1" ht="14.1" customHeight="1" x14ac:dyDescent="0.25">
      <c r="A60" s="250">
        <v>26025</v>
      </c>
      <c r="B60" s="254" t="s">
        <v>1434</v>
      </c>
      <c r="C60" s="252">
        <v>43</v>
      </c>
      <c r="D60" s="252">
        <v>46</v>
      </c>
      <c r="E60" s="252">
        <v>43</v>
      </c>
      <c r="F60" s="252">
        <v>43</v>
      </c>
      <c r="G60" s="252">
        <v>39</v>
      </c>
      <c r="H60" s="252">
        <v>43</v>
      </c>
      <c r="I60" s="252">
        <v>39</v>
      </c>
      <c r="J60" s="150">
        <v>43</v>
      </c>
      <c r="K60" s="92">
        <f>VLOOKUP(A60,'[1]District Growth'!$A:$J,5,FALSE)</f>
        <v>46</v>
      </c>
      <c r="L60" s="32">
        <f>VLOOKUP(A60,'[2]District Growth'!$A:$K,6,FALSE)</f>
        <v>40</v>
      </c>
      <c r="M60" s="36">
        <f t="shared" si="2"/>
        <v>-6</v>
      </c>
      <c r="N60" s="38">
        <f t="shared" si="3"/>
        <v>-0.13043478260869568</v>
      </c>
    </row>
    <row r="61" spans="1:15" s="3" customFormat="1" ht="14.1" customHeight="1" x14ac:dyDescent="0.25">
      <c r="A61" s="250">
        <v>3118</v>
      </c>
      <c r="B61" s="254" t="s">
        <v>727</v>
      </c>
      <c r="C61" s="252">
        <v>70</v>
      </c>
      <c r="D61" s="252">
        <v>66</v>
      </c>
      <c r="E61" s="252">
        <v>63</v>
      </c>
      <c r="F61" s="252">
        <v>60</v>
      </c>
      <c r="G61" s="252">
        <v>58</v>
      </c>
      <c r="H61" s="252">
        <v>55</v>
      </c>
      <c r="I61" s="252">
        <v>53</v>
      </c>
      <c r="J61" s="150">
        <v>46</v>
      </c>
      <c r="K61" s="92">
        <f>VLOOKUP(A61,'[1]District Growth'!$A:$J,5,FALSE)</f>
        <v>39</v>
      </c>
      <c r="L61" s="32">
        <f>VLOOKUP(A61,'[2]District Growth'!$A:$K,6,FALSE)</f>
        <v>33</v>
      </c>
      <c r="M61" s="36">
        <f t="shared" si="2"/>
        <v>-6</v>
      </c>
      <c r="N61" s="38">
        <f t="shared" si="3"/>
        <v>-0.15384615384615385</v>
      </c>
    </row>
    <row r="62" spans="1:15" s="164" customFormat="1" ht="14.1" customHeight="1" x14ac:dyDescent="0.25">
      <c r="A62" s="250">
        <v>3109</v>
      </c>
      <c r="B62" s="254" t="s">
        <v>1403</v>
      </c>
      <c r="C62" s="252">
        <v>21</v>
      </c>
      <c r="D62" s="252">
        <v>22</v>
      </c>
      <c r="E62" s="252">
        <v>24</v>
      </c>
      <c r="F62" s="252">
        <v>34</v>
      </c>
      <c r="G62" s="252">
        <v>32</v>
      </c>
      <c r="H62" s="252">
        <v>31</v>
      </c>
      <c r="I62" s="252">
        <v>28</v>
      </c>
      <c r="J62" s="150">
        <v>28</v>
      </c>
      <c r="K62" s="92">
        <f>VLOOKUP(A62,'[1]District Growth'!$A:$J,5,FALSE)</f>
        <v>30</v>
      </c>
      <c r="L62" s="32">
        <f>VLOOKUP(A62,'[2]District Growth'!$A:$K,6,FALSE)</f>
        <v>25</v>
      </c>
      <c r="M62" s="36">
        <f t="shared" si="2"/>
        <v>-5</v>
      </c>
      <c r="N62" s="38">
        <f t="shared" si="3"/>
        <v>-0.16666666666666663</v>
      </c>
    </row>
    <row r="63" spans="1:15" ht="15.75" x14ac:dyDescent="0.3">
      <c r="A63" s="250">
        <v>28908</v>
      </c>
      <c r="B63" s="254" t="s">
        <v>1416</v>
      </c>
      <c r="C63" s="252">
        <v>26</v>
      </c>
      <c r="D63" s="252">
        <v>25</v>
      </c>
      <c r="E63" s="252">
        <v>23</v>
      </c>
      <c r="F63" s="252">
        <v>23</v>
      </c>
      <c r="G63" s="252">
        <v>18</v>
      </c>
      <c r="H63" s="252">
        <v>16</v>
      </c>
      <c r="I63" s="252">
        <v>14</v>
      </c>
      <c r="J63" s="150">
        <v>13</v>
      </c>
      <c r="K63" s="92">
        <f>VLOOKUP(A63,'[1]District Growth'!$A:$J,5,FALSE)</f>
        <v>17</v>
      </c>
      <c r="L63" s="32">
        <f>VLOOKUP(A63,'[2]District Growth'!$A:$K,6,FALSE)</f>
        <v>14</v>
      </c>
      <c r="M63" s="36">
        <f t="shared" si="2"/>
        <v>-3</v>
      </c>
      <c r="N63" s="38">
        <f t="shared" si="3"/>
        <v>-0.17647058823529416</v>
      </c>
      <c r="O63"/>
    </row>
    <row r="64" spans="1:15" ht="15.75" x14ac:dyDescent="0.3">
      <c r="A64" s="250">
        <v>71976</v>
      </c>
      <c r="B64" s="254" t="s">
        <v>1437</v>
      </c>
      <c r="C64" s="252">
        <v>13</v>
      </c>
      <c r="D64" s="252">
        <v>13</v>
      </c>
      <c r="E64" s="252">
        <v>15</v>
      </c>
      <c r="F64" s="252">
        <v>14</v>
      </c>
      <c r="G64" s="252">
        <v>13</v>
      </c>
      <c r="H64" s="252">
        <v>12</v>
      </c>
      <c r="I64" s="252">
        <v>16</v>
      </c>
      <c r="J64" s="150">
        <v>15</v>
      </c>
      <c r="K64" s="92">
        <f>VLOOKUP(A64,'[1]District Growth'!$A:$J,5,FALSE)</f>
        <v>16</v>
      </c>
      <c r="L64" s="32">
        <f>VLOOKUP(A64,'[2]District Growth'!$A:$K,6,FALSE)</f>
        <v>13</v>
      </c>
      <c r="M64" s="36">
        <f t="shared" si="2"/>
        <v>-3</v>
      </c>
      <c r="N64" s="38">
        <f t="shared" si="3"/>
        <v>-0.1875</v>
      </c>
      <c r="O64"/>
    </row>
    <row r="65" spans="1:15" ht="15.75" x14ac:dyDescent="0.3">
      <c r="A65" s="262">
        <v>30427</v>
      </c>
      <c r="B65" s="278" t="s">
        <v>1417</v>
      </c>
      <c r="C65" s="263">
        <v>26</v>
      </c>
      <c r="D65" s="263">
        <v>24</v>
      </c>
      <c r="E65" s="263">
        <v>21</v>
      </c>
      <c r="F65" s="263">
        <v>21</v>
      </c>
      <c r="G65" s="263">
        <v>21</v>
      </c>
      <c r="H65" s="263">
        <v>20</v>
      </c>
      <c r="I65" s="263">
        <v>21</v>
      </c>
      <c r="J65" s="150">
        <v>18</v>
      </c>
      <c r="K65" s="92">
        <f>VLOOKUP(A65,'[1]District Growth'!$A:$J,5,FALSE)</f>
        <v>15</v>
      </c>
      <c r="L65" s="32">
        <f>VLOOKUP(A65,'[2]District Growth'!$A:$K,6,FALSE)</f>
        <v>12</v>
      </c>
      <c r="M65" s="36">
        <f t="shared" si="2"/>
        <v>-3</v>
      </c>
      <c r="N65" s="38">
        <f t="shared" si="3"/>
        <v>-0.19999999999999996</v>
      </c>
      <c r="O65"/>
    </row>
    <row r="66" spans="1:15" ht="15.75" x14ac:dyDescent="0.3">
      <c r="A66" s="250">
        <v>3108</v>
      </c>
      <c r="B66" s="254" t="s">
        <v>1402</v>
      </c>
      <c r="C66" s="252">
        <v>35</v>
      </c>
      <c r="D66" s="252">
        <v>33</v>
      </c>
      <c r="E66" s="252">
        <v>26</v>
      </c>
      <c r="F66" s="252">
        <v>26</v>
      </c>
      <c r="G66" s="252">
        <v>26</v>
      </c>
      <c r="H66" s="252">
        <v>25</v>
      </c>
      <c r="I66" s="252">
        <v>25</v>
      </c>
      <c r="J66" s="150">
        <v>23</v>
      </c>
      <c r="K66" s="92">
        <f>VLOOKUP(A66,'[1]District Growth'!$A:$J,5,FALSE)</f>
        <v>22</v>
      </c>
      <c r="L66" s="32">
        <f>VLOOKUP(A66,'[2]District Growth'!$A:$K,6,FALSE)</f>
        <v>17</v>
      </c>
      <c r="M66" s="36">
        <f t="shared" si="2"/>
        <v>-5</v>
      </c>
      <c r="N66" s="38">
        <f t="shared" si="3"/>
        <v>-0.22727272727272729</v>
      </c>
      <c r="O66"/>
    </row>
    <row r="67" spans="1:15" ht="15.75" x14ac:dyDescent="0.3">
      <c r="A67" s="250">
        <v>24259</v>
      </c>
      <c r="B67" s="254" t="s">
        <v>1389</v>
      </c>
      <c r="C67" s="252">
        <v>23</v>
      </c>
      <c r="D67" s="252">
        <v>23</v>
      </c>
      <c r="E67" s="252">
        <v>21</v>
      </c>
      <c r="F67" s="252">
        <v>22</v>
      </c>
      <c r="G67" s="252">
        <v>21</v>
      </c>
      <c r="H67" s="252">
        <v>21</v>
      </c>
      <c r="I67" s="252">
        <v>26</v>
      </c>
      <c r="J67" s="150">
        <v>25</v>
      </c>
      <c r="K67" s="92">
        <f>VLOOKUP(A67,'[1]District Growth'!$A:$J,5,FALSE)</f>
        <v>26</v>
      </c>
      <c r="L67" s="32">
        <f>VLOOKUP(A67,'[2]District Growth'!$A:$K,6,FALSE)</f>
        <v>20</v>
      </c>
      <c r="M67" s="36">
        <f t="shared" ref="M67:M98" si="4">L67-K67</f>
        <v>-6</v>
      </c>
      <c r="N67" s="38">
        <f t="shared" si="3"/>
        <v>-0.23076923076923073</v>
      </c>
      <c r="O67"/>
    </row>
    <row r="68" spans="1:15" ht="15.75" x14ac:dyDescent="0.3">
      <c r="A68" s="250">
        <v>3146</v>
      </c>
      <c r="B68" s="254" t="s">
        <v>1433</v>
      </c>
      <c r="C68" s="252">
        <v>30</v>
      </c>
      <c r="D68" s="252">
        <v>28</v>
      </c>
      <c r="E68" s="252">
        <v>27</v>
      </c>
      <c r="F68" s="252">
        <v>28</v>
      </c>
      <c r="G68" s="252">
        <v>25</v>
      </c>
      <c r="H68" s="252">
        <v>25</v>
      </c>
      <c r="I68" s="252">
        <v>26</v>
      </c>
      <c r="J68" s="150">
        <v>25</v>
      </c>
      <c r="K68" s="92">
        <f>VLOOKUP(A68,'[1]District Growth'!$A:$J,5,FALSE)</f>
        <v>25</v>
      </c>
      <c r="L68" s="32">
        <f>VLOOKUP(A68,'[2]District Growth'!$A:$K,6,FALSE)</f>
        <v>19</v>
      </c>
      <c r="M68" s="36">
        <f t="shared" si="4"/>
        <v>-6</v>
      </c>
      <c r="N68" s="38">
        <f t="shared" si="3"/>
        <v>-0.24</v>
      </c>
      <c r="O68"/>
    </row>
    <row r="69" spans="1:15" ht="15" customHeight="1" x14ac:dyDescent="0.3">
      <c r="A69" s="250">
        <v>27535</v>
      </c>
      <c r="B69" s="254" t="s">
        <v>1435</v>
      </c>
      <c r="C69" s="252">
        <v>21</v>
      </c>
      <c r="D69" s="252">
        <v>21</v>
      </c>
      <c r="E69" s="252">
        <v>14</v>
      </c>
      <c r="F69" s="252">
        <v>14</v>
      </c>
      <c r="G69" s="252">
        <v>15</v>
      </c>
      <c r="H69" s="252">
        <v>17</v>
      </c>
      <c r="I69" s="252">
        <v>15</v>
      </c>
      <c r="J69" s="150">
        <v>14</v>
      </c>
      <c r="K69" s="92">
        <f>VLOOKUP(A69,'[1]District Growth'!$A:$J,5,FALSE)</f>
        <v>12</v>
      </c>
      <c r="L69" s="32">
        <f>VLOOKUP(A69,'[2]District Growth'!$A:$K,6,FALSE)</f>
        <v>9</v>
      </c>
      <c r="M69" s="36">
        <f t="shared" si="4"/>
        <v>-3</v>
      </c>
      <c r="N69" s="38">
        <f t="shared" si="3"/>
        <v>-0.25</v>
      </c>
      <c r="O69"/>
    </row>
    <row r="70" spans="1:15" s="3" customFormat="1" ht="14.1" customHeight="1" x14ac:dyDescent="0.25">
      <c r="A70" s="250"/>
      <c r="B70" s="45" t="s">
        <v>1439</v>
      </c>
      <c r="C70" s="252">
        <v>12</v>
      </c>
      <c r="D70" s="252">
        <v>12</v>
      </c>
      <c r="E70" s="252">
        <v>12</v>
      </c>
      <c r="F70" s="252">
        <v>8</v>
      </c>
      <c r="G70" s="252">
        <v>7</v>
      </c>
      <c r="H70" s="252">
        <v>12</v>
      </c>
      <c r="I70" s="252">
        <v>11</v>
      </c>
      <c r="J70" s="150">
        <v>9</v>
      </c>
      <c r="K70" s="41"/>
      <c r="L70" s="56"/>
      <c r="M70" s="36"/>
      <c r="N70" s="38"/>
    </row>
    <row r="71" spans="1:15" s="3" customFormat="1" ht="14.1" customHeight="1" x14ac:dyDescent="0.25">
      <c r="A71" s="255"/>
      <c r="B71" s="45" t="s">
        <v>1440</v>
      </c>
      <c r="C71" s="252">
        <v>22</v>
      </c>
      <c r="D71" s="252">
        <v>21</v>
      </c>
      <c r="E71" s="252">
        <v>22</v>
      </c>
      <c r="F71" s="252">
        <v>21</v>
      </c>
      <c r="G71" s="252">
        <v>20</v>
      </c>
      <c r="H71" s="252">
        <v>17</v>
      </c>
      <c r="I71" s="252">
        <v>15</v>
      </c>
      <c r="J71" s="260">
        <v>12</v>
      </c>
      <c r="K71" s="41"/>
      <c r="L71" s="56"/>
      <c r="M71" s="36"/>
      <c r="N71" s="38"/>
    </row>
    <row r="72" spans="1:15" s="3" customFormat="1" ht="14.1" customHeight="1" x14ac:dyDescent="0.25">
      <c r="A72" s="255"/>
      <c r="B72" s="45" t="s">
        <v>1441</v>
      </c>
      <c r="C72" s="252"/>
      <c r="D72" s="252"/>
      <c r="E72" s="252"/>
      <c r="F72" s="252"/>
      <c r="G72" s="252"/>
      <c r="H72" s="252"/>
      <c r="I72" s="252"/>
      <c r="J72" s="252"/>
      <c r="K72" s="41"/>
      <c r="L72" s="56"/>
      <c r="M72" s="36"/>
      <c r="N72" s="38"/>
    </row>
    <row r="73" spans="1:15" s="3" customFormat="1" ht="14.1" customHeight="1" x14ac:dyDescent="0.25">
      <c r="A73" s="255"/>
      <c r="B73" s="45" t="s">
        <v>1442</v>
      </c>
      <c r="C73" s="252"/>
      <c r="D73" s="252"/>
      <c r="E73" s="252"/>
      <c r="F73" s="252"/>
      <c r="G73" s="252"/>
      <c r="H73" s="252"/>
      <c r="I73" s="252"/>
      <c r="J73" s="252"/>
      <c r="K73" s="33"/>
      <c r="L73" s="256"/>
      <c r="M73" s="36"/>
      <c r="N73" s="38"/>
    </row>
    <row r="74" spans="1:15" s="3" customFormat="1" ht="15" customHeight="1" x14ac:dyDescent="0.25">
      <c r="A74" s="255"/>
      <c r="B74" s="45" t="s">
        <v>1443</v>
      </c>
      <c r="C74" s="252"/>
      <c r="D74" s="252"/>
      <c r="E74" s="252"/>
      <c r="F74" s="252"/>
      <c r="G74" s="252"/>
      <c r="H74" s="252"/>
      <c r="I74" s="252"/>
      <c r="J74" s="252"/>
      <c r="K74" s="33"/>
      <c r="L74" s="256"/>
      <c r="M74" s="36"/>
      <c r="N74" s="38"/>
    </row>
    <row r="75" spans="1:15" s="3" customFormat="1" ht="14.1" customHeight="1" x14ac:dyDescent="0.25">
      <c r="A75" s="255"/>
      <c r="B75" s="265" t="s">
        <v>1444</v>
      </c>
      <c r="C75" s="252"/>
      <c r="D75" s="252"/>
      <c r="E75" s="252"/>
      <c r="F75" s="252"/>
      <c r="G75" s="252"/>
      <c r="H75" s="252"/>
      <c r="I75" s="252"/>
      <c r="J75" s="252"/>
      <c r="K75" s="33"/>
      <c r="L75" s="256"/>
      <c r="M75" s="36"/>
      <c r="N75" s="38"/>
    </row>
    <row r="76" spans="1:15" s="3" customFormat="1" ht="14.1" customHeight="1" x14ac:dyDescent="0.25">
      <c r="A76" s="255"/>
      <c r="B76" s="45" t="s">
        <v>1445</v>
      </c>
      <c r="C76" s="252"/>
      <c r="D76" s="252"/>
      <c r="E76" s="252"/>
      <c r="F76" s="252"/>
      <c r="G76" s="252"/>
      <c r="H76" s="252"/>
      <c r="I76" s="252"/>
      <c r="J76" s="252"/>
      <c r="K76" s="33"/>
      <c r="L76" s="256"/>
      <c r="M76" s="36"/>
      <c r="N76" s="38"/>
    </row>
    <row r="77" spans="1:15" s="3" customFormat="1" ht="14.1" customHeight="1" x14ac:dyDescent="0.25">
      <c r="A77" s="255"/>
      <c r="B77" s="45" t="s">
        <v>1446</v>
      </c>
      <c r="C77" s="252"/>
      <c r="D77" s="252"/>
      <c r="E77" s="252"/>
      <c r="F77" s="252"/>
      <c r="G77" s="252"/>
      <c r="H77" s="252"/>
      <c r="I77" s="252"/>
      <c r="J77" s="252"/>
      <c r="K77" s="33"/>
      <c r="L77" s="256"/>
      <c r="M77" s="36"/>
      <c r="N77" s="38"/>
    </row>
    <row r="78" spans="1:15" s="3" customFormat="1" ht="14.1" customHeight="1" x14ac:dyDescent="0.25">
      <c r="A78" s="255"/>
      <c r="B78" s="45" t="s">
        <v>1447</v>
      </c>
      <c r="C78" s="252"/>
      <c r="D78" s="252"/>
      <c r="E78" s="252"/>
      <c r="F78" s="252"/>
      <c r="G78" s="252"/>
      <c r="H78" s="252"/>
      <c r="I78" s="252"/>
      <c r="J78" s="252"/>
      <c r="K78" s="33"/>
      <c r="L78" s="256"/>
      <c r="M78" s="36"/>
      <c r="N78" s="38"/>
    </row>
    <row r="79" spans="1:15" s="3" customFormat="1" ht="14.1" customHeight="1" x14ac:dyDescent="0.25">
      <c r="A79" s="255"/>
      <c r="B79" s="45" t="s">
        <v>1448</v>
      </c>
      <c r="C79" s="252"/>
      <c r="D79" s="252"/>
      <c r="E79" s="252"/>
      <c r="F79" s="252"/>
      <c r="G79" s="252"/>
      <c r="H79" s="252"/>
      <c r="I79" s="252"/>
      <c r="J79" s="252"/>
      <c r="K79" s="33"/>
      <c r="L79" s="33"/>
      <c r="M79" s="33"/>
      <c r="N79" s="36"/>
    </row>
    <row r="80" spans="1:15" s="3" customFormat="1" ht="14.1" customHeight="1" x14ac:dyDescent="0.25">
      <c r="A80" s="255"/>
      <c r="B80" s="45" t="s">
        <v>1449</v>
      </c>
      <c r="C80" s="252"/>
      <c r="D80" s="252"/>
      <c r="E80" s="252"/>
      <c r="F80" s="252"/>
      <c r="G80" s="252"/>
      <c r="H80" s="252"/>
      <c r="I80" s="252"/>
      <c r="J80" s="252"/>
      <c r="K80" s="33"/>
      <c r="L80" s="36"/>
      <c r="M80" s="36"/>
      <c r="N80" s="36"/>
    </row>
    <row r="81" spans="1:15" s="3" customFormat="1" ht="14.1" customHeight="1" x14ac:dyDescent="0.25">
      <c r="A81" s="255"/>
      <c r="B81" s="45" t="s">
        <v>1450</v>
      </c>
      <c r="C81" s="252"/>
      <c r="D81" s="252"/>
      <c r="E81" s="252"/>
      <c r="F81" s="252"/>
      <c r="G81" s="252"/>
      <c r="H81" s="252"/>
      <c r="I81" s="252"/>
      <c r="J81" s="252"/>
      <c r="K81" s="33"/>
      <c r="L81" s="36"/>
      <c r="M81" s="36"/>
      <c r="N81" s="36"/>
    </row>
    <row r="82" spans="1:15" s="164" customFormat="1" ht="14.1" customHeight="1" x14ac:dyDescent="0.25">
      <c r="A82" s="255"/>
      <c r="B82" s="45" t="s">
        <v>1451</v>
      </c>
      <c r="C82" s="252"/>
      <c r="D82" s="252"/>
      <c r="E82" s="252"/>
      <c r="F82" s="252"/>
      <c r="G82" s="252"/>
      <c r="H82" s="252"/>
      <c r="I82" s="252"/>
      <c r="J82" s="252"/>
      <c r="K82" s="33"/>
      <c r="L82" s="36"/>
      <c r="M82" s="36"/>
      <c r="N82" s="36"/>
    </row>
    <row r="83" spans="1:15" s="3" customFormat="1" ht="14.1" customHeight="1" x14ac:dyDescent="0.25">
      <c r="A83" s="255"/>
      <c r="B83" s="45" t="s">
        <v>1452</v>
      </c>
      <c r="C83" s="252"/>
      <c r="D83" s="252"/>
      <c r="E83" s="252"/>
      <c r="F83" s="252"/>
      <c r="G83" s="252"/>
      <c r="H83" s="252"/>
      <c r="I83" s="252"/>
      <c r="J83" s="252"/>
      <c r="K83" s="33"/>
      <c r="L83" s="165"/>
      <c r="M83" s="165"/>
      <c r="N83" s="165"/>
    </row>
    <row r="84" spans="1:15" s="3" customFormat="1" ht="14.1" customHeight="1" x14ac:dyDescent="0.25">
      <c r="A84" s="255"/>
      <c r="B84" s="45" t="s">
        <v>1453</v>
      </c>
      <c r="C84" s="252"/>
      <c r="D84" s="252"/>
      <c r="E84" s="252"/>
      <c r="F84" s="252"/>
      <c r="G84" s="252"/>
      <c r="H84" s="252"/>
      <c r="I84" s="252"/>
      <c r="J84" s="252"/>
      <c r="K84" s="33"/>
      <c r="L84" s="256"/>
      <c r="M84" s="36"/>
      <c r="N84" s="38"/>
    </row>
    <row r="85" spans="1:15" ht="15.75" x14ac:dyDescent="0.3">
      <c r="A85" s="255"/>
      <c r="B85" s="45" t="s">
        <v>1454</v>
      </c>
      <c r="C85" s="252"/>
      <c r="D85" s="252"/>
      <c r="E85" s="252"/>
      <c r="F85" s="252"/>
      <c r="G85" s="252"/>
      <c r="H85" s="252"/>
      <c r="I85" s="252"/>
      <c r="J85" s="252"/>
      <c r="K85" s="33"/>
      <c r="L85" s="33"/>
      <c r="M85" s="33"/>
      <c r="N85" s="36"/>
      <c r="O85"/>
    </row>
    <row r="86" spans="1:15" s="3" customFormat="1" ht="14.1" customHeight="1" x14ac:dyDescent="0.25">
      <c r="A86" s="255"/>
      <c r="B86" s="45" t="s">
        <v>1455</v>
      </c>
      <c r="C86" s="252"/>
      <c r="D86" s="252"/>
      <c r="E86" s="252"/>
      <c r="F86" s="252"/>
      <c r="G86" s="252"/>
      <c r="H86" s="252"/>
      <c r="I86" s="252"/>
      <c r="J86" s="33"/>
      <c r="K86" s="33"/>
      <c r="L86" s="256"/>
      <c r="M86" s="36"/>
      <c r="N86" s="38"/>
    </row>
    <row r="87" spans="1:15" x14ac:dyDescent="0.3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/>
    </row>
    <row r="88" spans="1:15" x14ac:dyDescent="0.3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/>
    </row>
    <row r="89" spans="1:15" x14ac:dyDescent="0.3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/>
    </row>
    <row r="90" spans="1:15" s="3" customFormat="1" ht="14.1" customHeight="1" x14ac:dyDescent="0.25">
      <c r="A90" s="257"/>
      <c r="B90" s="65" t="s">
        <v>85</v>
      </c>
      <c r="C90" s="33">
        <f t="shared" ref="C90:M90" si="5">SUM(C3:C88)</f>
        <v>2347</v>
      </c>
      <c r="D90" s="258">
        <f t="shared" si="5"/>
        <v>2315</v>
      </c>
      <c r="E90" s="258">
        <f t="shared" si="5"/>
        <v>2269</v>
      </c>
      <c r="F90" s="258">
        <f t="shared" si="5"/>
        <v>2201</v>
      </c>
      <c r="G90" s="258">
        <f t="shared" si="5"/>
        <v>2165</v>
      </c>
      <c r="H90" s="258">
        <f t="shared" si="5"/>
        <v>2146</v>
      </c>
      <c r="I90" s="258">
        <f t="shared" si="5"/>
        <v>2124</v>
      </c>
      <c r="J90" s="258">
        <f t="shared" si="5"/>
        <v>2097</v>
      </c>
      <c r="K90" s="258">
        <f t="shared" si="5"/>
        <v>2053</v>
      </c>
      <c r="L90" s="258">
        <f t="shared" si="5"/>
        <v>2027</v>
      </c>
      <c r="M90" s="33">
        <f t="shared" si="5"/>
        <v>-26</v>
      </c>
      <c r="N90" s="38">
        <f>(L90/K90)-1</f>
        <v>-1.2664393570384846E-2</v>
      </c>
    </row>
    <row r="91" spans="1:15" s="3" customFormat="1" ht="14.1" customHeight="1" x14ac:dyDescent="0.25">
      <c r="A91" s="257"/>
      <c r="B91" s="65"/>
      <c r="C91" s="33"/>
      <c r="D91" s="33">
        <f t="shared" ref="D91:J91" si="6">SUM(D90-C90)</f>
        <v>-32</v>
      </c>
      <c r="E91" s="33">
        <f t="shared" si="6"/>
        <v>-46</v>
      </c>
      <c r="F91" s="33">
        <f t="shared" si="6"/>
        <v>-68</v>
      </c>
      <c r="G91" s="33">
        <f t="shared" si="6"/>
        <v>-36</v>
      </c>
      <c r="H91" s="33">
        <f t="shared" si="6"/>
        <v>-19</v>
      </c>
      <c r="I91" s="33">
        <f t="shared" si="6"/>
        <v>-22</v>
      </c>
      <c r="J91" s="33">
        <f t="shared" si="6"/>
        <v>-27</v>
      </c>
      <c r="K91" s="33">
        <f t="shared" ref="K91:L91" si="7">SUM(K90-J90)</f>
        <v>-44</v>
      </c>
      <c r="L91" s="33">
        <f t="shared" si="7"/>
        <v>-26</v>
      </c>
      <c r="M91" s="33"/>
      <c r="N91" s="36"/>
    </row>
    <row r="92" spans="1:15" s="3" customFormat="1" ht="14.1" customHeight="1" x14ac:dyDescent="0.25">
      <c r="A92" s="257"/>
      <c r="C92" s="33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5" s="3" customFormat="1" ht="14.1" customHeight="1" x14ac:dyDescent="0.25">
      <c r="A93" s="257"/>
      <c r="C93" s="33"/>
      <c r="D93" s="33"/>
      <c r="E93" s="33"/>
      <c r="F93" s="33"/>
      <c r="G93" s="33"/>
      <c r="H93" s="33"/>
      <c r="I93" s="33"/>
      <c r="J93" s="33"/>
      <c r="K93" s="33"/>
      <c r="L93" s="36"/>
      <c r="M93" s="36"/>
      <c r="N93" s="36"/>
    </row>
    <row r="94" spans="1:15" s="3" customFormat="1" ht="14.1" customHeight="1" x14ac:dyDescent="0.25">
      <c r="B94" s="7" t="s">
        <v>15</v>
      </c>
      <c r="C94" s="99"/>
      <c r="D94" s="99"/>
      <c r="E94" s="99"/>
      <c r="F94" s="36"/>
      <c r="G94" s="36"/>
      <c r="H94" s="36"/>
      <c r="I94" s="36"/>
      <c r="J94" s="36"/>
      <c r="K94" s="36"/>
      <c r="L94" s="36"/>
      <c r="M94" s="36"/>
      <c r="N94" s="36"/>
    </row>
    <row r="95" spans="1:15" s="3" customFormat="1" ht="14.1" customHeight="1" x14ac:dyDescent="0.25">
      <c r="B95" s="8" t="s">
        <v>16</v>
      </c>
      <c r="C95" s="99"/>
      <c r="D95" s="99"/>
      <c r="E95" s="99"/>
      <c r="F95" s="36"/>
      <c r="G95" s="36"/>
      <c r="H95" s="36"/>
      <c r="I95" s="36"/>
      <c r="J95" s="36"/>
      <c r="K95" s="36"/>
      <c r="L95" s="36"/>
      <c r="M95" s="36"/>
      <c r="N95" s="36"/>
    </row>
    <row r="96" spans="1:15" s="3" customFormat="1" ht="14.1" customHeight="1" x14ac:dyDescent="0.25">
      <c r="B96" s="9" t="s">
        <v>17</v>
      </c>
      <c r="C96" s="99"/>
      <c r="D96" s="99"/>
      <c r="E96" s="99"/>
      <c r="F96" s="36"/>
      <c r="G96" s="36"/>
      <c r="H96" s="36"/>
      <c r="I96" s="36"/>
      <c r="J96" s="36"/>
      <c r="K96" s="36"/>
      <c r="L96" s="36"/>
      <c r="M96" s="36"/>
      <c r="N96" s="36"/>
    </row>
    <row r="97" spans="2:15" s="3" customFormat="1" ht="14.1" customHeight="1" x14ac:dyDescent="0.25">
      <c r="B97" s="259" t="s">
        <v>18</v>
      </c>
      <c r="C97" s="162"/>
      <c r="D97" s="162"/>
      <c r="E97" s="162"/>
      <c r="M97" s="36"/>
    </row>
    <row r="98" spans="2:15" s="3" customFormat="1" ht="14.1" customHeight="1" x14ac:dyDescent="0.25">
      <c r="B98" s="10" t="s">
        <v>19</v>
      </c>
      <c r="M98" s="36"/>
    </row>
    <row r="99" spans="2:15" s="164" customFormat="1" ht="14.1" customHeight="1" x14ac:dyDescent="0.25">
      <c r="B99" s="11" t="s">
        <v>20</v>
      </c>
      <c r="M99" s="165"/>
    </row>
    <row r="100" spans="2:15" s="164" customFormat="1" ht="14.1" customHeight="1" x14ac:dyDescent="0.2">
      <c r="M100" s="165"/>
    </row>
    <row r="101" spans="2:15" x14ac:dyDescent="0.3">
      <c r="O101"/>
    </row>
    <row r="102" spans="2:15" x14ac:dyDescent="0.3">
      <c r="O102"/>
    </row>
    <row r="103" spans="2:15" x14ac:dyDescent="0.3">
      <c r="O103"/>
    </row>
    <row r="104" spans="2:15" x14ac:dyDescent="0.3">
      <c r="O104"/>
    </row>
    <row r="105" spans="2:15" x14ac:dyDescent="0.3">
      <c r="O105"/>
    </row>
    <row r="106" spans="2:15" x14ac:dyDescent="0.3">
      <c r="O106"/>
    </row>
    <row r="107" spans="2:15" x14ac:dyDescent="0.3">
      <c r="O107"/>
    </row>
  </sheetData>
  <sortState xmlns:xlrd2="http://schemas.microsoft.com/office/spreadsheetml/2017/richdata2" ref="A3:N86">
    <sortCondition descending="1" ref="N3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XFD105"/>
  <sheetViews>
    <sheetView zoomScale="94" zoomScaleNormal="94" workbookViewId="0"/>
  </sheetViews>
  <sheetFormatPr defaultRowHeight="15" x14ac:dyDescent="0.3"/>
  <cols>
    <col min="2" max="2" width="32.875" customWidth="1"/>
    <col min="3" max="11" width="8.5" customWidth="1"/>
    <col min="12" max="12" width="10.5" customWidth="1"/>
    <col min="13" max="13" width="8.5" customWidth="1"/>
    <col min="14" max="14" width="9" customWidth="1"/>
    <col min="15" max="15" width="8.5" style="44" customWidth="1"/>
  </cols>
  <sheetData>
    <row r="1" spans="1:14" s="3" customFormat="1" x14ac:dyDescent="0.25">
      <c r="B1" s="55" t="s">
        <v>1456</v>
      </c>
      <c r="M1" s="36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3" customFormat="1" ht="14.1" customHeight="1" x14ac:dyDescent="0.25">
      <c r="A3" s="250">
        <v>3164</v>
      </c>
      <c r="B3" s="251" t="s">
        <v>1458</v>
      </c>
      <c r="C3" s="252">
        <v>22</v>
      </c>
      <c r="D3" s="252">
        <v>25</v>
      </c>
      <c r="E3" s="252">
        <v>24</v>
      </c>
      <c r="F3" s="252">
        <v>21</v>
      </c>
      <c r="G3" s="252">
        <v>21</v>
      </c>
      <c r="H3" s="252">
        <v>21</v>
      </c>
      <c r="I3" s="252">
        <v>24</v>
      </c>
      <c r="J3" s="150">
        <v>22</v>
      </c>
      <c r="K3" s="92">
        <f>VLOOKUP(A3,'[1]District Growth'!$A:$J,5,FALSE)</f>
        <v>20</v>
      </c>
      <c r="L3" s="31">
        <f>VLOOKUP(A3,'[2]District Growth'!$A:$K,6,FALSE)</f>
        <v>27</v>
      </c>
      <c r="M3" s="36">
        <f t="shared" ref="M3:M34" si="0">L3-K3</f>
        <v>7</v>
      </c>
      <c r="N3" s="38">
        <f t="shared" ref="N3:N34" si="1">(L3/K3)-1</f>
        <v>0.35000000000000009</v>
      </c>
    </row>
    <row r="4" spans="1:14" s="3" customFormat="1" ht="14.1" customHeight="1" x14ac:dyDescent="0.25">
      <c r="A4" s="250">
        <v>88709</v>
      </c>
      <c r="B4" s="251" t="s">
        <v>1504</v>
      </c>
      <c r="C4" s="252"/>
      <c r="D4" s="252"/>
      <c r="E4" s="252"/>
      <c r="F4" s="252"/>
      <c r="G4" s="252"/>
      <c r="H4" s="252"/>
      <c r="I4" s="252">
        <v>23</v>
      </c>
      <c r="J4" s="150">
        <v>25</v>
      </c>
      <c r="K4" s="92">
        <f>VLOOKUP(A4,'[1]District Growth'!$A:$J,5,FALSE)</f>
        <v>14</v>
      </c>
      <c r="L4" s="31">
        <f>VLOOKUP(A4,'[2]District Growth'!$A:$K,6,FALSE)</f>
        <v>18</v>
      </c>
      <c r="M4" s="36">
        <f t="shared" si="0"/>
        <v>4</v>
      </c>
      <c r="N4" s="38">
        <f t="shared" si="1"/>
        <v>0.28571428571428581</v>
      </c>
    </row>
    <row r="5" spans="1:14" s="3" customFormat="1" ht="14.1" customHeight="1" x14ac:dyDescent="0.25">
      <c r="A5" s="250">
        <v>52540</v>
      </c>
      <c r="B5" s="251" t="s">
        <v>1499</v>
      </c>
      <c r="C5" s="252">
        <v>15</v>
      </c>
      <c r="D5" s="252">
        <v>17</v>
      </c>
      <c r="E5" s="252">
        <v>14</v>
      </c>
      <c r="F5" s="252">
        <v>14</v>
      </c>
      <c r="G5" s="252">
        <v>12</v>
      </c>
      <c r="H5" s="252">
        <v>8</v>
      </c>
      <c r="I5" s="252">
        <v>9</v>
      </c>
      <c r="J5" s="150">
        <v>24</v>
      </c>
      <c r="K5" s="92">
        <f>VLOOKUP(A5,'[1]District Growth'!$A:$J,5,FALSE)</f>
        <v>8</v>
      </c>
      <c r="L5" s="31">
        <f>VLOOKUP(A5,'[2]District Growth'!$A:$K,6,FALSE)</f>
        <v>10</v>
      </c>
      <c r="M5" s="36">
        <f t="shared" si="0"/>
        <v>2</v>
      </c>
      <c r="N5" s="38">
        <f t="shared" si="1"/>
        <v>0.25</v>
      </c>
    </row>
    <row r="6" spans="1:14" s="3" customFormat="1" ht="14.1" customHeight="1" x14ac:dyDescent="0.25">
      <c r="A6" s="250">
        <v>86797</v>
      </c>
      <c r="B6" s="251" t="s">
        <v>1460</v>
      </c>
      <c r="C6" s="252"/>
      <c r="D6" s="252"/>
      <c r="E6" s="252"/>
      <c r="F6" s="252"/>
      <c r="G6" s="252">
        <v>26</v>
      </c>
      <c r="H6" s="252">
        <v>24</v>
      </c>
      <c r="I6" s="252">
        <v>25</v>
      </c>
      <c r="J6" s="150">
        <v>11</v>
      </c>
      <c r="K6" s="92">
        <f>VLOOKUP(A6,'[1]District Growth'!$A:$J,5,FALSE)</f>
        <v>29</v>
      </c>
      <c r="L6" s="31">
        <f>VLOOKUP(A6,'[2]District Growth'!$A:$K,6,FALSE)</f>
        <v>36</v>
      </c>
      <c r="M6" s="36">
        <f t="shared" si="0"/>
        <v>7</v>
      </c>
      <c r="N6" s="38">
        <f t="shared" si="1"/>
        <v>0.24137931034482762</v>
      </c>
    </row>
    <row r="7" spans="1:14" s="3" customFormat="1" ht="14.1" customHeight="1" x14ac:dyDescent="0.25">
      <c r="A7" s="250">
        <v>3173</v>
      </c>
      <c r="B7" s="251" t="s">
        <v>1474</v>
      </c>
      <c r="C7" s="252">
        <v>53</v>
      </c>
      <c r="D7" s="252">
        <v>51</v>
      </c>
      <c r="E7" s="252">
        <v>53</v>
      </c>
      <c r="F7" s="252">
        <v>60</v>
      </c>
      <c r="G7" s="252">
        <v>58</v>
      </c>
      <c r="H7" s="252">
        <v>52</v>
      </c>
      <c r="I7" s="252">
        <v>45</v>
      </c>
      <c r="J7" s="150">
        <v>43</v>
      </c>
      <c r="K7" s="92">
        <f>VLOOKUP(A7,'[1]District Growth'!$A:$J,5,FALSE)</f>
        <v>42</v>
      </c>
      <c r="L7" s="31">
        <f>VLOOKUP(A7,'[2]District Growth'!$A:$K,6,FALSE)</f>
        <v>49</v>
      </c>
      <c r="M7" s="36">
        <f t="shared" si="0"/>
        <v>7</v>
      </c>
      <c r="N7" s="38">
        <f t="shared" si="1"/>
        <v>0.16666666666666674</v>
      </c>
    </row>
    <row r="8" spans="1:14" s="3" customFormat="1" ht="14.1" customHeight="1" x14ac:dyDescent="0.25">
      <c r="A8" s="250">
        <v>3154</v>
      </c>
      <c r="B8" s="251" t="s">
        <v>27</v>
      </c>
      <c r="C8" s="252">
        <v>61</v>
      </c>
      <c r="D8" s="252">
        <v>61</v>
      </c>
      <c r="E8" s="252">
        <v>58</v>
      </c>
      <c r="F8" s="252">
        <v>54</v>
      </c>
      <c r="G8" s="252">
        <v>53</v>
      </c>
      <c r="H8" s="252">
        <v>58</v>
      </c>
      <c r="I8" s="252">
        <v>52</v>
      </c>
      <c r="J8" s="150">
        <v>45</v>
      </c>
      <c r="K8" s="92">
        <f>VLOOKUP(A8,'[1]District Growth'!$A:$J,5,FALSE)</f>
        <v>37</v>
      </c>
      <c r="L8" s="31">
        <f>VLOOKUP(A8,'[2]District Growth'!$A:$K,6,FALSE)</f>
        <v>42</v>
      </c>
      <c r="M8" s="36">
        <f t="shared" si="0"/>
        <v>5</v>
      </c>
      <c r="N8" s="38">
        <f t="shared" si="1"/>
        <v>0.13513513513513509</v>
      </c>
    </row>
    <row r="9" spans="1:14" s="3" customFormat="1" ht="14.1" customHeight="1" x14ac:dyDescent="0.25">
      <c r="A9" s="250">
        <v>3179</v>
      </c>
      <c r="B9" s="251" t="s">
        <v>1457</v>
      </c>
      <c r="C9" s="252">
        <v>25</v>
      </c>
      <c r="D9" s="252">
        <v>27</v>
      </c>
      <c r="E9" s="252">
        <v>29</v>
      </c>
      <c r="F9" s="252">
        <v>29</v>
      </c>
      <c r="G9" s="252">
        <v>25</v>
      </c>
      <c r="H9" s="252">
        <v>26</v>
      </c>
      <c r="I9" s="252">
        <v>18</v>
      </c>
      <c r="J9" s="150">
        <v>20</v>
      </c>
      <c r="K9" s="92">
        <f>VLOOKUP(A9,'[1]District Growth'!$A:$J,5,FALSE)</f>
        <v>15</v>
      </c>
      <c r="L9" s="31">
        <f>VLOOKUP(A9,'[2]District Growth'!$A:$K,6,FALSE)</f>
        <v>17</v>
      </c>
      <c r="M9" s="36">
        <f t="shared" si="0"/>
        <v>2</v>
      </c>
      <c r="N9" s="38">
        <f t="shared" si="1"/>
        <v>0.1333333333333333</v>
      </c>
    </row>
    <row r="10" spans="1:14" s="3" customFormat="1" ht="14.1" customHeight="1" x14ac:dyDescent="0.25">
      <c r="A10" s="250">
        <v>3176</v>
      </c>
      <c r="B10" s="251" t="s">
        <v>1483</v>
      </c>
      <c r="C10" s="252">
        <v>36</v>
      </c>
      <c r="D10" s="252">
        <v>35</v>
      </c>
      <c r="E10" s="252">
        <v>28</v>
      </c>
      <c r="F10" s="252">
        <v>25</v>
      </c>
      <c r="G10" s="252">
        <v>24</v>
      </c>
      <c r="H10" s="252">
        <v>19</v>
      </c>
      <c r="I10" s="252">
        <v>16</v>
      </c>
      <c r="J10" s="150">
        <v>18</v>
      </c>
      <c r="K10" s="92">
        <f>VLOOKUP(A10,'[1]District Growth'!$A:$J,5,FALSE)</f>
        <v>17</v>
      </c>
      <c r="L10" s="31">
        <f>VLOOKUP(A10,'[2]District Growth'!$A:$K,6,FALSE)</f>
        <v>19</v>
      </c>
      <c r="M10" s="36">
        <f t="shared" si="0"/>
        <v>2</v>
      </c>
      <c r="N10" s="38">
        <f t="shared" si="1"/>
        <v>0.11764705882352944</v>
      </c>
    </row>
    <row r="11" spans="1:14" s="3" customFormat="1" ht="14.1" customHeight="1" x14ac:dyDescent="0.25">
      <c r="A11" s="250">
        <v>3200</v>
      </c>
      <c r="B11" s="251" t="s">
        <v>46</v>
      </c>
      <c r="C11" s="252">
        <v>20</v>
      </c>
      <c r="D11" s="252">
        <v>20</v>
      </c>
      <c r="E11" s="252">
        <v>17</v>
      </c>
      <c r="F11" s="252">
        <v>17</v>
      </c>
      <c r="G11" s="252">
        <v>21</v>
      </c>
      <c r="H11" s="252">
        <v>19</v>
      </c>
      <c r="I11" s="252">
        <v>17</v>
      </c>
      <c r="J11" s="150">
        <v>35</v>
      </c>
      <c r="K11" s="92">
        <f>VLOOKUP(A11,'[1]District Growth'!$A:$J,5,FALSE)</f>
        <v>18</v>
      </c>
      <c r="L11" s="31">
        <f>VLOOKUP(A11,'[2]District Growth'!$A:$K,6,FALSE)</f>
        <v>20</v>
      </c>
      <c r="M11" s="36">
        <f t="shared" si="0"/>
        <v>2</v>
      </c>
      <c r="N11" s="38">
        <f t="shared" si="1"/>
        <v>0.11111111111111116</v>
      </c>
    </row>
    <row r="12" spans="1:14" s="3" customFormat="1" ht="14.1" customHeight="1" x14ac:dyDescent="0.25">
      <c r="A12" s="250">
        <v>3190</v>
      </c>
      <c r="B12" s="251" t="s">
        <v>1463</v>
      </c>
      <c r="C12" s="252">
        <v>94</v>
      </c>
      <c r="D12" s="252">
        <v>87</v>
      </c>
      <c r="E12" s="252">
        <v>93</v>
      </c>
      <c r="F12" s="252">
        <v>84</v>
      </c>
      <c r="G12" s="252">
        <v>88</v>
      </c>
      <c r="H12" s="252">
        <v>79</v>
      </c>
      <c r="I12" s="252">
        <v>63</v>
      </c>
      <c r="J12" s="150">
        <v>16</v>
      </c>
      <c r="K12" s="92">
        <f>VLOOKUP(A12,'[1]District Growth'!$A:$J,5,FALSE)</f>
        <v>67</v>
      </c>
      <c r="L12" s="31">
        <f>VLOOKUP(A12,'[2]District Growth'!$A:$K,6,FALSE)</f>
        <v>74</v>
      </c>
      <c r="M12" s="36">
        <f t="shared" si="0"/>
        <v>7</v>
      </c>
      <c r="N12" s="38">
        <f t="shared" si="1"/>
        <v>0.10447761194029859</v>
      </c>
    </row>
    <row r="13" spans="1:14" s="3" customFormat="1" ht="14.1" customHeight="1" x14ac:dyDescent="0.25">
      <c r="A13" s="250">
        <v>53311</v>
      </c>
      <c r="B13" s="251" t="s">
        <v>1469</v>
      </c>
      <c r="C13" s="252">
        <v>23</v>
      </c>
      <c r="D13" s="252">
        <v>21</v>
      </c>
      <c r="E13" s="252">
        <v>13</v>
      </c>
      <c r="F13" s="252">
        <v>16</v>
      </c>
      <c r="G13" s="252">
        <v>22</v>
      </c>
      <c r="H13" s="252">
        <v>19</v>
      </c>
      <c r="I13" s="252">
        <v>22</v>
      </c>
      <c r="J13" s="150">
        <v>11</v>
      </c>
      <c r="K13" s="92">
        <f>VLOOKUP(A13,'[1]District Growth'!$A:$J,5,FALSE)</f>
        <v>20</v>
      </c>
      <c r="L13" s="31">
        <f>VLOOKUP(A13,'[2]District Growth'!$A:$K,6,FALSE)</f>
        <v>22</v>
      </c>
      <c r="M13" s="36">
        <f t="shared" si="0"/>
        <v>2</v>
      </c>
      <c r="N13" s="38">
        <f t="shared" si="1"/>
        <v>0.10000000000000009</v>
      </c>
    </row>
    <row r="14" spans="1:14" s="3" customFormat="1" ht="14.1" customHeight="1" x14ac:dyDescent="0.25">
      <c r="A14" s="250">
        <v>3187</v>
      </c>
      <c r="B14" s="251" t="s">
        <v>1487</v>
      </c>
      <c r="C14" s="252">
        <v>16</v>
      </c>
      <c r="D14" s="252">
        <v>15</v>
      </c>
      <c r="E14" s="252">
        <v>16</v>
      </c>
      <c r="F14" s="252">
        <v>15</v>
      </c>
      <c r="G14" s="252">
        <v>16</v>
      </c>
      <c r="H14" s="252">
        <v>17</v>
      </c>
      <c r="I14" s="252">
        <v>19</v>
      </c>
      <c r="J14" s="150">
        <v>21</v>
      </c>
      <c r="K14" s="92">
        <f>VLOOKUP(A14,'[1]District Growth'!$A:$J,5,FALSE)</f>
        <v>20</v>
      </c>
      <c r="L14" s="31">
        <f>VLOOKUP(A14,'[2]District Growth'!$A:$K,6,FALSE)</f>
        <v>22</v>
      </c>
      <c r="M14" s="36">
        <f t="shared" si="0"/>
        <v>2</v>
      </c>
      <c r="N14" s="38">
        <f t="shared" si="1"/>
        <v>0.10000000000000009</v>
      </c>
    </row>
    <row r="15" spans="1:14" s="3" customFormat="1" ht="14.1" customHeight="1" x14ac:dyDescent="0.25">
      <c r="A15" s="250">
        <v>50248</v>
      </c>
      <c r="B15" s="251" t="s">
        <v>1462</v>
      </c>
      <c r="C15" s="252">
        <v>14</v>
      </c>
      <c r="D15" s="252">
        <v>12</v>
      </c>
      <c r="E15" s="252">
        <v>12</v>
      </c>
      <c r="F15" s="252">
        <v>13</v>
      </c>
      <c r="G15" s="252">
        <v>11</v>
      </c>
      <c r="H15" s="252">
        <v>11</v>
      </c>
      <c r="I15" s="252">
        <v>9</v>
      </c>
      <c r="J15" s="150">
        <v>15</v>
      </c>
      <c r="K15" s="92">
        <f>VLOOKUP(A15,'[1]District Growth'!$A:$J,5,FALSE)</f>
        <v>11</v>
      </c>
      <c r="L15" s="31">
        <f>VLOOKUP(A15,'[2]District Growth'!$A:$K,6,FALSE)</f>
        <v>12</v>
      </c>
      <c r="M15" s="36">
        <f t="shared" si="0"/>
        <v>1</v>
      </c>
      <c r="N15" s="38">
        <f t="shared" si="1"/>
        <v>9.0909090909090828E-2</v>
      </c>
    </row>
    <row r="16" spans="1:14" s="3" customFormat="1" ht="14.1" customHeight="1" x14ac:dyDescent="0.25">
      <c r="A16" s="250">
        <v>3181</v>
      </c>
      <c r="B16" s="251" t="s">
        <v>1485</v>
      </c>
      <c r="C16" s="252">
        <v>26</v>
      </c>
      <c r="D16" s="252">
        <v>28</v>
      </c>
      <c r="E16" s="252">
        <v>29</v>
      </c>
      <c r="F16" s="252">
        <v>27</v>
      </c>
      <c r="G16" s="252">
        <v>27</v>
      </c>
      <c r="H16" s="252">
        <v>25</v>
      </c>
      <c r="I16" s="252">
        <v>23</v>
      </c>
      <c r="J16" s="150">
        <v>22</v>
      </c>
      <c r="K16" s="92">
        <f>VLOOKUP(A16,'[1]District Growth'!$A:$J,5,FALSE)</f>
        <v>23</v>
      </c>
      <c r="L16" s="31">
        <f>VLOOKUP(A16,'[2]District Growth'!$A:$K,6,FALSE)</f>
        <v>25</v>
      </c>
      <c r="M16" s="36">
        <f t="shared" si="0"/>
        <v>2</v>
      </c>
      <c r="N16" s="38">
        <f t="shared" si="1"/>
        <v>8.6956521739130377E-2</v>
      </c>
    </row>
    <row r="17" spans="1:14" s="3" customFormat="1" ht="14.1" customHeight="1" x14ac:dyDescent="0.25">
      <c r="A17" s="250">
        <v>3157</v>
      </c>
      <c r="B17" s="251" t="s">
        <v>1459</v>
      </c>
      <c r="C17" s="252">
        <v>32</v>
      </c>
      <c r="D17" s="252">
        <v>38</v>
      </c>
      <c r="E17" s="252">
        <v>34</v>
      </c>
      <c r="F17" s="252">
        <v>31</v>
      </c>
      <c r="G17" s="252">
        <v>28</v>
      </c>
      <c r="H17" s="252">
        <v>27</v>
      </c>
      <c r="I17" s="252">
        <v>33</v>
      </c>
      <c r="J17" s="150">
        <v>35</v>
      </c>
      <c r="K17" s="92">
        <f>VLOOKUP(A17,'[1]District Growth'!$A:$J,5,FALSE)</f>
        <v>24</v>
      </c>
      <c r="L17" s="31">
        <f>VLOOKUP(A17,'[2]District Growth'!$A:$K,6,FALSE)</f>
        <v>26</v>
      </c>
      <c r="M17" s="36">
        <f t="shared" si="0"/>
        <v>2</v>
      </c>
      <c r="N17" s="38">
        <f t="shared" si="1"/>
        <v>8.3333333333333259E-2</v>
      </c>
    </row>
    <row r="18" spans="1:14" s="3" customFormat="1" ht="14.1" customHeight="1" x14ac:dyDescent="0.25">
      <c r="A18" s="250">
        <v>3191</v>
      </c>
      <c r="B18" s="251" t="s">
        <v>1464</v>
      </c>
      <c r="C18" s="252">
        <v>33</v>
      </c>
      <c r="D18" s="252">
        <v>32</v>
      </c>
      <c r="E18" s="252">
        <v>35</v>
      </c>
      <c r="F18" s="252">
        <v>35</v>
      </c>
      <c r="G18" s="252">
        <v>34</v>
      </c>
      <c r="H18" s="252">
        <v>35</v>
      </c>
      <c r="I18" s="252">
        <v>32</v>
      </c>
      <c r="J18" s="150">
        <v>68</v>
      </c>
      <c r="K18" s="92">
        <f>VLOOKUP(A18,'[1]District Growth'!$A:$J,5,FALSE)</f>
        <v>24</v>
      </c>
      <c r="L18" s="31">
        <f>VLOOKUP(A18,'[2]District Growth'!$A:$K,6,FALSE)</f>
        <v>26</v>
      </c>
      <c r="M18" s="36">
        <f t="shared" si="0"/>
        <v>2</v>
      </c>
      <c r="N18" s="38">
        <f t="shared" si="1"/>
        <v>8.3333333333333259E-2</v>
      </c>
    </row>
    <row r="19" spans="1:14" s="3" customFormat="1" ht="14.1" customHeight="1" x14ac:dyDescent="0.25">
      <c r="A19" s="250">
        <v>3158</v>
      </c>
      <c r="B19" s="251" t="s">
        <v>1478</v>
      </c>
      <c r="C19" s="252">
        <v>36</v>
      </c>
      <c r="D19" s="252">
        <v>30</v>
      </c>
      <c r="E19" s="252">
        <v>31</v>
      </c>
      <c r="F19" s="252">
        <v>33</v>
      </c>
      <c r="G19" s="252">
        <v>34</v>
      </c>
      <c r="H19" s="252">
        <v>35</v>
      </c>
      <c r="I19" s="252">
        <v>29</v>
      </c>
      <c r="J19" s="150">
        <v>28</v>
      </c>
      <c r="K19" s="92">
        <f>VLOOKUP(A19,'[1]District Growth'!$A:$J,5,FALSE)</f>
        <v>28</v>
      </c>
      <c r="L19" s="31">
        <f>VLOOKUP(A19,'[2]District Growth'!$A:$K,6,FALSE)</f>
        <v>30</v>
      </c>
      <c r="M19" s="36">
        <f t="shared" si="0"/>
        <v>2</v>
      </c>
      <c r="N19" s="38">
        <f t="shared" si="1"/>
        <v>7.1428571428571397E-2</v>
      </c>
    </row>
    <row r="20" spans="1:14" s="3" customFormat="1" ht="14.1" customHeight="1" x14ac:dyDescent="0.25">
      <c r="A20" s="250">
        <v>3182</v>
      </c>
      <c r="B20" s="251" t="s">
        <v>1466</v>
      </c>
      <c r="C20" s="252">
        <v>20</v>
      </c>
      <c r="D20" s="252">
        <v>17</v>
      </c>
      <c r="E20" s="252">
        <v>15</v>
      </c>
      <c r="F20" s="252">
        <v>17</v>
      </c>
      <c r="G20" s="252">
        <v>21</v>
      </c>
      <c r="H20" s="252">
        <v>30</v>
      </c>
      <c r="I20" s="252">
        <v>20</v>
      </c>
      <c r="J20" s="150">
        <v>16</v>
      </c>
      <c r="K20" s="92">
        <f>VLOOKUP(A20,'[1]District Growth'!$A:$J,5,FALSE)</f>
        <v>15</v>
      </c>
      <c r="L20" s="31">
        <f>VLOOKUP(A20,'[2]District Growth'!$A:$K,6,FALSE)</f>
        <v>16</v>
      </c>
      <c r="M20" s="36">
        <f t="shared" si="0"/>
        <v>1</v>
      </c>
      <c r="N20" s="38">
        <f t="shared" si="1"/>
        <v>6.6666666666666652E-2</v>
      </c>
    </row>
    <row r="21" spans="1:14" s="3" customFormat="1" ht="14.1" customHeight="1" x14ac:dyDescent="0.25">
      <c r="A21" s="250">
        <v>82298</v>
      </c>
      <c r="B21" s="251" t="s">
        <v>1467</v>
      </c>
      <c r="C21" s="252">
        <v>18</v>
      </c>
      <c r="D21" s="252">
        <v>18</v>
      </c>
      <c r="E21" s="252">
        <v>14</v>
      </c>
      <c r="F21" s="252">
        <v>14</v>
      </c>
      <c r="G21" s="252">
        <v>15</v>
      </c>
      <c r="H21" s="252">
        <v>12</v>
      </c>
      <c r="I21" s="252">
        <v>15</v>
      </c>
      <c r="J21" s="150">
        <v>23</v>
      </c>
      <c r="K21" s="92">
        <f>VLOOKUP(A21,'[1]District Growth'!$A:$J,5,FALSE)</f>
        <v>16</v>
      </c>
      <c r="L21" s="31">
        <f>VLOOKUP(A21,'[2]District Growth'!$A:$K,6,FALSE)</f>
        <v>17</v>
      </c>
      <c r="M21" s="36">
        <f t="shared" si="0"/>
        <v>1</v>
      </c>
      <c r="N21" s="38">
        <f t="shared" si="1"/>
        <v>6.25E-2</v>
      </c>
    </row>
    <row r="22" spans="1:14" s="3" customFormat="1" ht="14.1" customHeight="1" x14ac:dyDescent="0.25">
      <c r="A22" s="250">
        <v>3198</v>
      </c>
      <c r="B22" s="251" t="s">
        <v>1491</v>
      </c>
      <c r="C22" s="252">
        <v>13</v>
      </c>
      <c r="D22" s="252">
        <v>13</v>
      </c>
      <c r="E22" s="252">
        <v>12</v>
      </c>
      <c r="F22" s="252">
        <v>11</v>
      </c>
      <c r="G22" s="252">
        <v>12</v>
      </c>
      <c r="H22" s="252">
        <v>11</v>
      </c>
      <c r="I22" s="252">
        <v>12</v>
      </c>
      <c r="J22" s="150">
        <v>11</v>
      </c>
      <c r="K22" s="92">
        <f>VLOOKUP(A22,'[1]District Growth'!$A:$J,5,FALSE)</f>
        <v>16</v>
      </c>
      <c r="L22" s="31">
        <f>VLOOKUP(A22,'[2]District Growth'!$A:$K,6,FALSE)</f>
        <v>17</v>
      </c>
      <c r="M22" s="36">
        <f t="shared" si="0"/>
        <v>1</v>
      </c>
      <c r="N22" s="38">
        <f t="shared" si="1"/>
        <v>6.25E-2</v>
      </c>
    </row>
    <row r="23" spans="1:14" s="3" customFormat="1" ht="14.1" customHeight="1" x14ac:dyDescent="0.25">
      <c r="A23" s="250">
        <v>26367</v>
      </c>
      <c r="B23" s="251" t="s">
        <v>1472</v>
      </c>
      <c r="C23" s="252">
        <v>26</v>
      </c>
      <c r="D23" s="252">
        <v>26</v>
      </c>
      <c r="E23" s="252">
        <v>25</v>
      </c>
      <c r="F23" s="252">
        <v>23</v>
      </c>
      <c r="G23" s="252">
        <v>23</v>
      </c>
      <c r="H23" s="252">
        <v>23</v>
      </c>
      <c r="I23" s="252">
        <v>26</v>
      </c>
      <c r="J23" s="150">
        <v>15</v>
      </c>
      <c r="K23" s="92">
        <f>VLOOKUP(A23,'[1]District Growth'!$A:$J,5,FALSE)</f>
        <v>32</v>
      </c>
      <c r="L23" s="31">
        <f>VLOOKUP(A23,'[2]District Growth'!$A:$K,6,FALSE)</f>
        <v>34</v>
      </c>
      <c r="M23" s="36">
        <f t="shared" si="0"/>
        <v>2</v>
      </c>
      <c r="N23" s="38">
        <f t="shared" si="1"/>
        <v>6.25E-2</v>
      </c>
    </row>
    <row r="24" spans="1:14" s="3" customFormat="1" ht="14.1" customHeight="1" x14ac:dyDescent="0.25">
      <c r="A24" s="250">
        <v>86835</v>
      </c>
      <c r="B24" s="251" t="s">
        <v>1503</v>
      </c>
      <c r="C24" s="252"/>
      <c r="D24" s="252"/>
      <c r="E24" s="252"/>
      <c r="F24" s="252"/>
      <c r="G24" s="252">
        <v>21</v>
      </c>
      <c r="H24" s="252">
        <v>29</v>
      </c>
      <c r="I24" s="252">
        <v>27</v>
      </c>
      <c r="J24" s="150">
        <v>14</v>
      </c>
      <c r="K24" s="92">
        <f>VLOOKUP(A24,'[1]District Growth'!$A:$J,5,FALSE)</f>
        <v>18</v>
      </c>
      <c r="L24" s="31">
        <f>VLOOKUP(A24,'[2]District Growth'!$A:$K,6,FALSE)</f>
        <v>19</v>
      </c>
      <c r="M24" s="36">
        <f t="shared" si="0"/>
        <v>1</v>
      </c>
      <c r="N24" s="38">
        <f t="shared" si="1"/>
        <v>5.555555555555558E-2</v>
      </c>
    </row>
    <row r="25" spans="1:14" s="3" customFormat="1" ht="14.1" customHeight="1" x14ac:dyDescent="0.25">
      <c r="A25" s="250">
        <v>70534</v>
      </c>
      <c r="B25" s="251" t="s">
        <v>1507</v>
      </c>
      <c r="C25" s="252">
        <v>22</v>
      </c>
      <c r="D25" s="252">
        <v>31</v>
      </c>
      <c r="E25" s="252">
        <v>36</v>
      </c>
      <c r="F25" s="252">
        <v>27</v>
      </c>
      <c r="G25" s="252">
        <v>34</v>
      </c>
      <c r="H25" s="252">
        <v>27</v>
      </c>
      <c r="I25" s="252">
        <v>30</v>
      </c>
      <c r="J25" s="150">
        <v>10</v>
      </c>
      <c r="K25" s="92">
        <f>VLOOKUP(A25,'[1]District Growth'!$A:$J,5,FALSE)</f>
        <v>37</v>
      </c>
      <c r="L25" s="31">
        <f>VLOOKUP(A25,'[2]District Growth'!$A:$K,6,FALSE)</f>
        <v>39</v>
      </c>
      <c r="M25" s="36">
        <f t="shared" si="0"/>
        <v>2</v>
      </c>
      <c r="N25" s="38">
        <f t="shared" si="1"/>
        <v>5.4054054054053946E-2</v>
      </c>
    </row>
    <row r="26" spans="1:14" s="3" customFormat="1" ht="14.1" customHeight="1" x14ac:dyDescent="0.25">
      <c r="A26" s="250">
        <v>3161</v>
      </c>
      <c r="B26" s="251" t="s">
        <v>1475</v>
      </c>
      <c r="C26" s="252">
        <v>155</v>
      </c>
      <c r="D26" s="252">
        <v>146</v>
      </c>
      <c r="E26" s="252">
        <v>146</v>
      </c>
      <c r="F26" s="252">
        <v>154</v>
      </c>
      <c r="G26" s="252">
        <v>125</v>
      </c>
      <c r="H26" s="252">
        <v>121</v>
      </c>
      <c r="I26" s="252">
        <v>134</v>
      </c>
      <c r="J26" s="150">
        <v>150</v>
      </c>
      <c r="K26" s="92">
        <f>VLOOKUP(A26,'[1]District Growth'!$A:$J,5,FALSE)</f>
        <v>135</v>
      </c>
      <c r="L26" s="31">
        <f>VLOOKUP(A26,'[2]District Growth'!$A:$K,6,FALSE)</f>
        <v>142</v>
      </c>
      <c r="M26" s="36">
        <f t="shared" si="0"/>
        <v>7</v>
      </c>
      <c r="N26" s="38">
        <f t="shared" si="1"/>
        <v>5.1851851851851816E-2</v>
      </c>
    </row>
    <row r="27" spans="1:14" s="3" customFormat="1" ht="14.1" customHeight="1" x14ac:dyDescent="0.25">
      <c r="A27" s="250">
        <v>3186</v>
      </c>
      <c r="B27" s="251" t="s">
        <v>1473</v>
      </c>
      <c r="C27" s="252">
        <v>138</v>
      </c>
      <c r="D27" s="252">
        <v>145</v>
      </c>
      <c r="E27" s="252">
        <v>138</v>
      </c>
      <c r="F27" s="252">
        <v>130</v>
      </c>
      <c r="G27" s="252">
        <v>132</v>
      </c>
      <c r="H27" s="252">
        <v>129</v>
      </c>
      <c r="I27" s="252">
        <v>127</v>
      </c>
      <c r="J27" s="150">
        <v>113</v>
      </c>
      <c r="K27" s="92">
        <f>VLOOKUP(A27,'[1]District Growth'!$A:$J,5,FALSE)</f>
        <v>116</v>
      </c>
      <c r="L27" s="31">
        <f>VLOOKUP(A27,'[2]District Growth'!$A:$K,6,FALSE)</f>
        <v>122</v>
      </c>
      <c r="M27" s="36">
        <f t="shared" si="0"/>
        <v>6</v>
      </c>
      <c r="N27" s="38">
        <f t="shared" si="1"/>
        <v>5.1724137931034475E-2</v>
      </c>
    </row>
    <row r="28" spans="1:14" s="3" customFormat="1" ht="14.1" customHeight="1" x14ac:dyDescent="0.25">
      <c r="A28" s="250">
        <v>27710</v>
      </c>
      <c r="B28" s="251" t="s">
        <v>1470</v>
      </c>
      <c r="C28" s="252">
        <v>31</v>
      </c>
      <c r="D28" s="252">
        <v>30</v>
      </c>
      <c r="E28" s="252">
        <v>24</v>
      </c>
      <c r="F28" s="252">
        <v>26</v>
      </c>
      <c r="G28" s="252">
        <v>24</v>
      </c>
      <c r="H28" s="252">
        <v>27</v>
      </c>
      <c r="I28" s="252">
        <v>27</v>
      </c>
      <c r="J28" s="150">
        <v>21</v>
      </c>
      <c r="K28" s="92">
        <f>VLOOKUP(A28,'[1]District Growth'!$A:$J,5,FALSE)</f>
        <v>26</v>
      </c>
      <c r="L28" s="31">
        <f>VLOOKUP(A28,'[2]District Growth'!$A:$K,6,FALSE)</f>
        <v>27</v>
      </c>
      <c r="M28" s="36">
        <f t="shared" si="0"/>
        <v>1</v>
      </c>
      <c r="N28" s="38">
        <f t="shared" si="1"/>
        <v>3.8461538461538547E-2</v>
      </c>
    </row>
    <row r="29" spans="1:14" s="3" customFormat="1" ht="14.1" customHeight="1" x14ac:dyDescent="0.25">
      <c r="A29" s="250">
        <v>79311</v>
      </c>
      <c r="B29" s="251" t="s">
        <v>1471</v>
      </c>
      <c r="C29" s="252">
        <v>23</v>
      </c>
      <c r="D29" s="252">
        <v>23</v>
      </c>
      <c r="E29" s="252">
        <v>22</v>
      </c>
      <c r="F29" s="252">
        <v>26</v>
      </c>
      <c r="G29" s="252">
        <v>33</v>
      </c>
      <c r="H29" s="252">
        <v>25</v>
      </c>
      <c r="I29" s="252">
        <v>27</v>
      </c>
      <c r="J29" s="150">
        <v>35</v>
      </c>
      <c r="K29" s="92">
        <f>VLOOKUP(A29,'[1]District Growth'!$A:$J,5,FALSE)</f>
        <v>26</v>
      </c>
      <c r="L29" s="31">
        <f>VLOOKUP(A29,'[2]District Growth'!$A:$K,6,FALSE)</f>
        <v>27</v>
      </c>
      <c r="M29" s="36">
        <f t="shared" si="0"/>
        <v>1</v>
      </c>
      <c r="N29" s="38">
        <f t="shared" si="1"/>
        <v>3.8461538461538547E-2</v>
      </c>
    </row>
    <row r="30" spans="1:14" s="3" customFormat="1" ht="14.1" customHeight="1" x14ac:dyDescent="0.25">
      <c r="A30" s="250">
        <v>29728</v>
      </c>
      <c r="B30" s="251" t="s">
        <v>1498</v>
      </c>
      <c r="C30" s="252">
        <v>22</v>
      </c>
      <c r="D30" s="252">
        <v>21</v>
      </c>
      <c r="E30" s="252">
        <v>21</v>
      </c>
      <c r="F30" s="252">
        <v>18</v>
      </c>
      <c r="G30" s="252">
        <v>20</v>
      </c>
      <c r="H30" s="252">
        <v>24</v>
      </c>
      <c r="I30" s="252">
        <v>24</v>
      </c>
      <c r="J30" s="150">
        <v>63</v>
      </c>
      <c r="K30" s="92">
        <f>VLOOKUP(A30,'[1]District Growth'!$A:$J,5,FALSE)</f>
        <v>28</v>
      </c>
      <c r="L30" s="31">
        <f>VLOOKUP(A30,'[2]District Growth'!$A:$K,6,FALSE)</f>
        <v>29</v>
      </c>
      <c r="M30" s="36">
        <f t="shared" si="0"/>
        <v>1</v>
      </c>
      <c r="N30" s="38">
        <f t="shared" si="1"/>
        <v>3.5714285714285809E-2</v>
      </c>
    </row>
    <row r="31" spans="1:14" s="3" customFormat="1" ht="14.1" customHeight="1" x14ac:dyDescent="0.25">
      <c r="A31" s="250">
        <v>3175</v>
      </c>
      <c r="B31" s="251" t="s">
        <v>1506</v>
      </c>
      <c r="C31" s="252">
        <v>142</v>
      </c>
      <c r="D31" s="252">
        <v>143</v>
      </c>
      <c r="E31" s="252">
        <v>136</v>
      </c>
      <c r="F31" s="252">
        <v>131</v>
      </c>
      <c r="G31" s="252">
        <v>130</v>
      </c>
      <c r="H31" s="252">
        <v>118</v>
      </c>
      <c r="I31" s="252">
        <v>112</v>
      </c>
      <c r="J31" s="150">
        <v>119</v>
      </c>
      <c r="K31" s="92">
        <f>VLOOKUP(A31,'[1]District Growth'!$A:$J,5,FALSE)</f>
        <v>125</v>
      </c>
      <c r="L31" s="31">
        <f>VLOOKUP(A31,'[2]District Growth'!$A:$K,6,FALSE)</f>
        <v>128</v>
      </c>
      <c r="M31" s="36">
        <f t="shared" si="0"/>
        <v>3</v>
      </c>
      <c r="N31" s="38">
        <f t="shared" si="1"/>
        <v>2.4000000000000021E-2</v>
      </c>
    </row>
    <row r="32" spans="1:14" s="3" customFormat="1" ht="14.1" customHeight="1" x14ac:dyDescent="0.25">
      <c r="A32" s="250">
        <v>3192</v>
      </c>
      <c r="B32" s="253" t="s">
        <v>1488</v>
      </c>
      <c r="C32" s="252">
        <v>54</v>
      </c>
      <c r="D32" s="252">
        <v>55</v>
      </c>
      <c r="E32" s="252">
        <v>53</v>
      </c>
      <c r="F32" s="252">
        <v>49</v>
      </c>
      <c r="G32" s="252">
        <v>44</v>
      </c>
      <c r="H32" s="252">
        <v>43</v>
      </c>
      <c r="I32" s="252">
        <v>40</v>
      </c>
      <c r="J32" s="150">
        <v>27</v>
      </c>
      <c r="K32" s="92">
        <f>VLOOKUP(A32,'[1]District Growth'!$A:$J,5,FALSE)</f>
        <v>35</v>
      </c>
      <c r="L32" s="31">
        <f>VLOOKUP(A32,'[2]District Growth'!$A:$K,6,FALSE)</f>
        <v>35</v>
      </c>
      <c r="M32" s="36">
        <f t="shared" si="0"/>
        <v>0</v>
      </c>
      <c r="N32" s="38">
        <f t="shared" si="1"/>
        <v>0</v>
      </c>
    </row>
    <row r="33" spans="1:14" s="3" customFormat="1" ht="14.1" customHeight="1" x14ac:dyDescent="0.25">
      <c r="A33" s="250">
        <v>62153</v>
      </c>
      <c r="B33" s="253" t="s">
        <v>1461</v>
      </c>
      <c r="C33" s="252">
        <v>21</v>
      </c>
      <c r="D33" s="252">
        <v>21</v>
      </c>
      <c r="E33" s="252">
        <v>16</v>
      </c>
      <c r="F33" s="252">
        <v>17</v>
      </c>
      <c r="G33" s="252">
        <v>10</v>
      </c>
      <c r="H33" s="252">
        <v>10</v>
      </c>
      <c r="I33" s="252">
        <v>9</v>
      </c>
      <c r="J33" s="150">
        <v>22</v>
      </c>
      <c r="K33" s="92">
        <f>VLOOKUP(A33,'[1]District Growth'!$A:$J,5,FALSE)</f>
        <v>10</v>
      </c>
      <c r="L33" s="31">
        <f>VLOOKUP(A33,'[2]District Growth'!$A:$K,6,FALSE)</f>
        <v>10</v>
      </c>
      <c r="M33" s="36">
        <f t="shared" si="0"/>
        <v>0</v>
      </c>
      <c r="N33" s="38">
        <f t="shared" si="1"/>
        <v>0</v>
      </c>
    </row>
    <row r="34" spans="1:14" s="3" customFormat="1" ht="14.1" customHeight="1" x14ac:dyDescent="0.25">
      <c r="A34" s="250">
        <v>85182</v>
      </c>
      <c r="B34" s="253" t="s">
        <v>1476</v>
      </c>
      <c r="C34" s="252"/>
      <c r="D34" s="252"/>
      <c r="E34" s="252">
        <v>28</v>
      </c>
      <c r="F34" s="252">
        <v>24</v>
      </c>
      <c r="G34" s="252">
        <v>17</v>
      </c>
      <c r="H34" s="252">
        <v>11</v>
      </c>
      <c r="I34" s="252">
        <v>11</v>
      </c>
      <c r="J34" s="150">
        <v>26</v>
      </c>
      <c r="K34" s="92">
        <f>VLOOKUP(A34,'[1]District Growth'!$A:$J,5,FALSE)</f>
        <v>12</v>
      </c>
      <c r="L34" s="31">
        <f>VLOOKUP(A34,'[2]District Growth'!$A:$K,6,FALSE)</f>
        <v>12</v>
      </c>
      <c r="M34" s="36">
        <f t="shared" si="0"/>
        <v>0</v>
      </c>
      <c r="N34" s="38">
        <f t="shared" si="1"/>
        <v>0</v>
      </c>
    </row>
    <row r="35" spans="1:14" s="3" customFormat="1" ht="14.1" customHeight="1" x14ac:dyDescent="0.25">
      <c r="A35" s="250">
        <v>3156</v>
      </c>
      <c r="B35" s="253" t="s">
        <v>1477</v>
      </c>
      <c r="C35" s="252">
        <v>16</v>
      </c>
      <c r="D35" s="252">
        <v>14</v>
      </c>
      <c r="E35" s="252">
        <v>15</v>
      </c>
      <c r="F35" s="252">
        <v>16</v>
      </c>
      <c r="G35" s="252">
        <v>14</v>
      </c>
      <c r="H35" s="252">
        <v>10</v>
      </c>
      <c r="I35" s="252">
        <v>10</v>
      </c>
      <c r="J35" s="150">
        <v>12</v>
      </c>
      <c r="K35" s="92">
        <f>VLOOKUP(A35,'[1]District Growth'!$A:$J,5,FALSE)</f>
        <v>12</v>
      </c>
      <c r="L35" s="31">
        <f>VLOOKUP(A35,'[2]District Growth'!$A:$K,6,FALSE)</f>
        <v>12</v>
      </c>
      <c r="M35" s="36">
        <f t="shared" ref="M35:M66" si="2">L35-K35</f>
        <v>0</v>
      </c>
      <c r="N35" s="38">
        <f t="shared" ref="N35:N61" si="3">(L35/K35)-1</f>
        <v>0</v>
      </c>
    </row>
    <row r="36" spans="1:14" s="3" customFormat="1" ht="14.1" customHeight="1" x14ac:dyDescent="0.25">
      <c r="A36" s="250">
        <v>3166</v>
      </c>
      <c r="B36" s="253" t="s">
        <v>1480</v>
      </c>
      <c r="C36" s="252">
        <v>38</v>
      </c>
      <c r="D36" s="252">
        <v>45</v>
      </c>
      <c r="E36" s="252">
        <v>47</v>
      </c>
      <c r="F36" s="252">
        <v>39</v>
      </c>
      <c r="G36" s="252">
        <v>43</v>
      </c>
      <c r="H36" s="252">
        <v>48</v>
      </c>
      <c r="I36" s="252">
        <v>48</v>
      </c>
      <c r="J36" s="150">
        <v>47</v>
      </c>
      <c r="K36" s="92">
        <f>VLOOKUP(A36,'[1]District Growth'!$A:$J,5,FALSE)</f>
        <v>53</v>
      </c>
      <c r="L36" s="31">
        <f>VLOOKUP(A36,'[2]District Growth'!$A:$K,6,FALSE)</f>
        <v>53</v>
      </c>
      <c r="M36" s="36">
        <f t="shared" si="2"/>
        <v>0</v>
      </c>
      <c r="N36" s="38">
        <f t="shared" si="3"/>
        <v>0</v>
      </c>
    </row>
    <row r="37" spans="1:14" s="3" customFormat="1" ht="14.1" customHeight="1" x14ac:dyDescent="0.25">
      <c r="A37" s="250">
        <v>3180</v>
      </c>
      <c r="B37" s="253" t="s">
        <v>1484</v>
      </c>
      <c r="C37" s="252">
        <v>55</v>
      </c>
      <c r="D37" s="252">
        <v>49</v>
      </c>
      <c r="E37" s="252">
        <v>34</v>
      </c>
      <c r="F37" s="252">
        <v>32</v>
      </c>
      <c r="G37" s="252">
        <v>33</v>
      </c>
      <c r="H37" s="252">
        <v>32</v>
      </c>
      <c r="I37" s="252">
        <v>27</v>
      </c>
      <c r="J37" s="150">
        <v>28</v>
      </c>
      <c r="K37" s="92">
        <f>VLOOKUP(A37,'[1]District Growth'!$A:$J,5,FALSE)</f>
        <v>21</v>
      </c>
      <c r="L37" s="31">
        <f>VLOOKUP(A37,'[2]District Growth'!$A:$K,6,FALSE)</f>
        <v>21</v>
      </c>
      <c r="M37" s="36">
        <f t="shared" si="2"/>
        <v>0</v>
      </c>
      <c r="N37" s="38">
        <f t="shared" si="3"/>
        <v>0</v>
      </c>
    </row>
    <row r="38" spans="1:14" s="3" customFormat="1" ht="14.1" customHeight="1" x14ac:dyDescent="0.25">
      <c r="A38" s="250">
        <v>3196</v>
      </c>
      <c r="B38" s="253" t="s">
        <v>1490</v>
      </c>
      <c r="C38" s="252">
        <v>19</v>
      </c>
      <c r="D38" s="252">
        <v>19</v>
      </c>
      <c r="E38" s="252">
        <v>19</v>
      </c>
      <c r="F38" s="252">
        <v>21</v>
      </c>
      <c r="G38" s="252">
        <v>20</v>
      </c>
      <c r="H38" s="252">
        <v>15</v>
      </c>
      <c r="I38" s="252">
        <v>13</v>
      </c>
      <c r="J38" s="150">
        <v>14</v>
      </c>
      <c r="K38" s="92">
        <f>VLOOKUP(A38,'[1]District Growth'!$A:$J,5,FALSE)</f>
        <v>13</v>
      </c>
      <c r="L38" s="31">
        <f>VLOOKUP(A38,'[2]District Growth'!$A:$K,6,FALSE)</f>
        <v>13</v>
      </c>
      <c r="M38" s="36">
        <f t="shared" si="2"/>
        <v>0</v>
      </c>
      <c r="N38" s="38">
        <f t="shared" si="3"/>
        <v>0</v>
      </c>
    </row>
    <row r="39" spans="1:14" s="3" customFormat="1" ht="14.1" customHeight="1" x14ac:dyDescent="0.25">
      <c r="A39" s="250">
        <v>3199</v>
      </c>
      <c r="B39" s="253" t="s">
        <v>1492</v>
      </c>
      <c r="C39" s="252">
        <v>31</v>
      </c>
      <c r="D39" s="252">
        <v>29</v>
      </c>
      <c r="E39" s="252">
        <v>30</v>
      </c>
      <c r="F39" s="252">
        <v>26</v>
      </c>
      <c r="G39" s="252">
        <v>26</v>
      </c>
      <c r="H39" s="252">
        <v>40</v>
      </c>
      <c r="I39" s="252">
        <v>37</v>
      </c>
      <c r="J39" s="150">
        <v>13</v>
      </c>
      <c r="K39" s="92">
        <f>VLOOKUP(A39,'[1]District Growth'!$A:$J,5,FALSE)</f>
        <v>33</v>
      </c>
      <c r="L39" s="31">
        <f>VLOOKUP(A39,'[2]District Growth'!$A:$K,6,FALSE)</f>
        <v>33</v>
      </c>
      <c r="M39" s="36">
        <f t="shared" si="2"/>
        <v>0</v>
      </c>
      <c r="N39" s="38">
        <f t="shared" si="3"/>
        <v>0</v>
      </c>
    </row>
    <row r="40" spans="1:14" s="3" customFormat="1" ht="14.1" customHeight="1" x14ac:dyDescent="0.25">
      <c r="A40" s="250">
        <v>22369</v>
      </c>
      <c r="B40" s="253" t="s">
        <v>1493</v>
      </c>
      <c r="C40" s="252">
        <v>27</v>
      </c>
      <c r="D40" s="252">
        <v>22</v>
      </c>
      <c r="E40" s="252">
        <v>21</v>
      </c>
      <c r="F40" s="252">
        <v>20</v>
      </c>
      <c r="G40" s="252">
        <v>20</v>
      </c>
      <c r="H40" s="252">
        <v>18</v>
      </c>
      <c r="I40" s="252">
        <v>13</v>
      </c>
      <c r="J40" s="150">
        <v>20</v>
      </c>
      <c r="K40" s="92">
        <f>VLOOKUP(A40,'[1]District Growth'!$A:$J,5,FALSE)</f>
        <v>14</v>
      </c>
      <c r="L40" s="31">
        <f>VLOOKUP(A40,'[2]District Growth'!$A:$K,6,FALSE)</f>
        <v>14</v>
      </c>
      <c r="M40" s="36">
        <f t="shared" si="2"/>
        <v>0</v>
      </c>
      <c r="N40" s="38">
        <f t="shared" si="3"/>
        <v>0</v>
      </c>
    </row>
    <row r="41" spans="1:14" s="14" customFormat="1" ht="14.1" customHeight="1" x14ac:dyDescent="0.25">
      <c r="A41" s="250">
        <v>24867</v>
      </c>
      <c r="B41" s="253" t="s">
        <v>1495</v>
      </c>
      <c r="C41" s="252">
        <v>12</v>
      </c>
      <c r="D41" s="252">
        <v>15</v>
      </c>
      <c r="E41" s="252">
        <v>13</v>
      </c>
      <c r="F41" s="252">
        <v>12</v>
      </c>
      <c r="G41" s="252">
        <v>14</v>
      </c>
      <c r="H41" s="252">
        <v>13</v>
      </c>
      <c r="I41" s="252">
        <v>14</v>
      </c>
      <c r="J41" s="150">
        <v>22</v>
      </c>
      <c r="K41" s="92">
        <f>VLOOKUP(A41,'[1]District Growth'!$A:$J,5,FALSE)</f>
        <v>13</v>
      </c>
      <c r="L41" s="31">
        <f>VLOOKUP(A41,'[2]District Growth'!$A:$K,6,FALSE)</f>
        <v>13</v>
      </c>
      <c r="M41" s="36">
        <f t="shared" si="2"/>
        <v>0</v>
      </c>
      <c r="N41" s="38">
        <f t="shared" si="3"/>
        <v>0</v>
      </c>
    </row>
    <row r="42" spans="1:14" s="3" customFormat="1" ht="14.1" customHeight="1" x14ac:dyDescent="0.25">
      <c r="A42" s="250">
        <v>60817</v>
      </c>
      <c r="B42" s="253" t="s">
        <v>1500</v>
      </c>
      <c r="C42" s="252">
        <v>48</v>
      </c>
      <c r="D42" s="252">
        <v>55</v>
      </c>
      <c r="E42" s="252">
        <v>44</v>
      </c>
      <c r="F42" s="252">
        <v>39</v>
      </c>
      <c r="G42" s="252">
        <v>40</v>
      </c>
      <c r="H42" s="252">
        <v>33</v>
      </c>
      <c r="I42" s="252">
        <v>31</v>
      </c>
      <c r="J42" s="150">
        <v>9</v>
      </c>
      <c r="K42" s="92">
        <f>VLOOKUP(A42,'[1]District Growth'!$A:$J,5,FALSE)</f>
        <v>21</v>
      </c>
      <c r="L42" s="31">
        <f>VLOOKUP(A42,'[2]District Growth'!$A:$K,6,FALSE)</f>
        <v>21</v>
      </c>
      <c r="M42" s="36">
        <f t="shared" si="2"/>
        <v>0</v>
      </c>
      <c r="N42" s="38">
        <f t="shared" si="3"/>
        <v>0</v>
      </c>
    </row>
    <row r="43" spans="1:14" s="3" customFormat="1" ht="14.1" customHeight="1" x14ac:dyDescent="0.25">
      <c r="A43" s="250">
        <v>75222</v>
      </c>
      <c r="B43" s="253" t="s">
        <v>1502</v>
      </c>
      <c r="C43" s="252">
        <v>26</v>
      </c>
      <c r="D43" s="252">
        <v>23</v>
      </c>
      <c r="E43" s="252">
        <v>17</v>
      </c>
      <c r="F43" s="252">
        <v>21</v>
      </c>
      <c r="G43" s="252">
        <v>24</v>
      </c>
      <c r="H43" s="252">
        <v>23</v>
      </c>
      <c r="I43" s="252">
        <v>23</v>
      </c>
      <c r="J43" s="150">
        <v>25</v>
      </c>
      <c r="K43" s="92">
        <f>VLOOKUP(A43,'[1]District Growth'!$A:$J,5,FALSE)</f>
        <v>21</v>
      </c>
      <c r="L43" s="31">
        <f>VLOOKUP(A43,'[2]District Growth'!$A:$K,6,FALSE)</f>
        <v>21</v>
      </c>
      <c r="M43" s="36">
        <f t="shared" si="2"/>
        <v>0</v>
      </c>
      <c r="N43" s="38">
        <f t="shared" si="3"/>
        <v>0</v>
      </c>
    </row>
    <row r="44" spans="1:14" s="3" customFormat="1" ht="14.1" customHeight="1" x14ac:dyDescent="0.25">
      <c r="A44" s="250">
        <v>3168</v>
      </c>
      <c r="B44" s="254" t="s">
        <v>1481</v>
      </c>
      <c r="C44" s="252">
        <v>65</v>
      </c>
      <c r="D44" s="252">
        <v>60</v>
      </c>
      <c r="E44" s="252">
        <v>62</v>
      </c>
      <c r="F44" s="252">
        <v>58</v>
      </c>
      <c r="G44" s="252">
        <v>55</v>
      </c>
      <c r="H44" s="252">
        <v>56</v>
      </c>
      <c r="I44" s="252">
        <v>50</v>
      </c>
      <c r="J44" s="150">
        <v>43</v>
      </c>
      <c r="K44" s="92">
        <f>VLOOKUP(A44,'[1]District Growth'!$A:$J,5,FALSE)</f>
        <v>43</v>
      </c>
      <c r="L44" s="31">
        <f>VLOOKUP(A44,'[2]District Growth'!$A:$K,6,FALSE)</f>
        <v>41</v>
      </c>
      <c r="M44" s="36">
        <f t="shared" si="2"/>
        <v>-2</v>
      </c>
      <c r="N44" s="38">
        <f t="shared" si="3"/>
        <v>-4.6511627906976716E-2</v>
      </c>
    </row>
    <row r="45" spans="1:14" s="3" customFormat="1" ht="14.1" customHeight="1" x14ac:dyDescent="0.25">
      <c r="A45" s="250">
        <v>3195</v>
      </c>
      <c r="B45" s="254" t="s">
        <v>1489</v>
      </c>
      <c r="C45" s="252">
        <v>15</v>
      </c>
      <c r="D45" s="252">
        <v>17</v>
      </c>
      <c r="E45" s="252">
        <v>18</v>
      </c>
      <c r="F45" s="252">
        <v>14</v>
      </c>
      <c r="G45" s="252">
        <v>18</v>
      </c>
      <c r="H45" s="252">
        <v>18</v>
      </c>
      <c r="I45" s="252">
        <v>14</v>
      </c>
      <c r="J45" s="150">
        <v>17</v>
      </c>
      <c r="K45" s="92">
        <f>VLOOKUP(A45,'[1]District Growth'!$A:$J,5,FALSE)</f>
        <v>18</v>
      </c>
      <c r="L45" s="31">
        <f>VLOOKUP(A45,'[2]District Growth'!$A:$K,6,FALSE)</f>
        <v>17</v>
      </c>
      <c r="M45" s="36">
        <f t="shared" si="2"/>
        <v>-1</v>
      </c>
      <c r="N45" s="38">
        <f t="shared" si="3"/>
        <v>-5.555555555555558E-2</v>
      </c>
    </row>
    <row r="46" spans="1:14" s="3" customFormat="1" ht="14.1" customHeight="1" x14ac:dyDescent="0.25">
      <c r="A46" s="250">
        <v>3162</v>
      </c>
      <c r="B46" s="254" t="s">
        <v>1479</v>
      </c>
      <c r="C46" s="252">
        <v>22</v>
      </c>
      <c r="D46" s="252">
        <v>22</v>
      </c>
      <c r="E46" s="252">
        <v>21</v>
      </c>
      <c r="F46" s="252">
        <v>21</v>
      </c>
      <c r="G46" s="252">
        <v>23</v>
      </c>
      <c r="H46" s="252">
        <v>27</v>
      </c>
      <c r="I46" s="252">
        <v>20</v>
      </c>
      <c r="J46" s="150">
        <v>29</v>
      </c>
      <c r="K46" s="92">
        <f>VLOOKUP(A46,'[1]District Growth'!$A:$J,5,FALSE)</f>
        <v>31</v>
      </c>
      <c r="L46" s="31">
        <f>VLOOKUP(A46,'[2]District Growth'!$A:$K,6,FALSE)</f>
        <v>29</v>
      </c>
      <c r="M46" s="36">
        <f t="shared" si="2"/>
        <v>-2</v>
      </c>
      <c r="N46" s="38">
        <f t="shared" si="3"/>
        <v>-6.4516129032258118E-2</v>
      </c>
    </row>
    <row r="47" spans="1:14" s="185" customFormat="1" x14ac:dyDescent="0.25">
      <c r="A47" s="250">
        <v>3177</v>
      </c>
      <c r="B47" s="254" t="s">
        <v>716</v>
      </c>
      <c r="C47" s="252">
        <v>33</v>
      </c>
      <c r="D47" s="252">
        <v>33</v>
      </c>
      <c r="E47" s="252">
        <v>34</v>
      </c>
      <c r="F47" s="252">
        <v>33</v>
      </c>
      <c r="G47" s="252">
        <v>28</v>
      </c>
      <c r="H47" s="252">
        <v>27</v>
      </c>
      <c r="I47" s="252">
        <v>30</v>
      </c>
      <c r="J47" s="150">
        <v>31</v>
      </c>
      <c r="K47" s="92">
        <f>VLOOKUP(A47,'[1]District Growth'!$A:$J,5,FALSE)</f>
        <v>27</v>
      </c>
      <c r="L47" s="31">
        <f>VLOOKUP(A47,'[2]District Growth'!$A:$K,6,FALSE)</f>
        <v>25</v>
      </c>
      <c r="M47" s="36">
        <f t="shared" si="2"/>
        <v>-2</v>
      </c>
      <c r="N47" s="38">
        <f t="shared" si="3"/>
        <v>-7.407407407407407E-2</v>
      </c>
    </row>
    <row r="48" spans="1:14" s="185" customFormat="1" x14ac:dyDescent="0.25">
      <c r="A48" s="250">
        <v>3174</v>
      </c>
      <c r="B48" s="254" t="s">
        <v>1482</v>
      </c>
      <c r="C48" s="252">
        <v>52</v>
      </c>
      <c r="D48" s="252">
        <v>47</v>
      </c>
      <c r="E48" s="252">
        <v>42</v>
      </c>
      <c r="F48" s="252">
        <v>45</v>
      </c>
      <c r="G48" s="252">
        <v>44</v>
      </c>
      <c r="H48" s="252">
        <v>42</v>
      </c>
      <c r="I48" s="252">
        <v>37</v>
      </c>
      <c r="J48" s="150">
        <v>34</v>
      </c>
      <c r="K48" s="92">
        <f>VLOOKUP(A48,'[1]District Growth'!$A:$J,5,FALSE)</f>
        <v>37</v>
      </c>
      <c r="L48" s="31">
        <f>VLOOKUP(A48,'[2]District Growth'!$A:$K,6,FALSE)</f>
        <v>34</v>
      </c>
      <c r="M48" s="36">
        <f t="shared" si="2"/>
        <v>-3</v>
      </c>
      <c r="N48" s="38">
        <f t="shared" si="3"/>
        <v>-8.108108108108103E-2</v>
      </c>
    </row>
    <row r="49" spans="1:16384" s="185" customFormat="1" x14ac:dyDescent="0.25">
      <c r="A49" s="250">
        <v>3197</v>
      </c>
      <c r="B49" s="254" t="s">
        <v>1465</v>
      </c>
      <c r="C49" s="252">
        <v>19</v>
      </c>
      <c r="D49" s="252">
        <v>17</v>
      </c>
      <c r="E49" s="252">
        <v>17</v>
      </c>
      <c r="F49" s="252">
        <v>24</v>
      </c>
      <c r="G49" s="252">
        <v>17</v>
      </c>
      <c r="H49" s="252">
        <v>15</v>
      </c>
      <c r="I49" s="252">
        <v>12</v>
      </c>
      <c r="J49" s="150">
        <v>13</v>
      </c>
      <c r="K49" s="92">
        <f>VLOOKUP(A49,'[1]District Growth'!$A:$J,5,FALSE)</f>
        <v>12</v>
      </c>
      <c r="L49" s="31">
        <f>VLOOKUP(A49,'[2]District Growth'!$A:$K,6,FALSE)</f>
        <v>11</v>
      </c>
      <c r="M49" s="36">
        <f t="shared" si="2"/>
        <v>-1</v>
      </c>
      <c r="N49" s="38">
        <f t="shared" si="3"/>
        <v>-8.333333333333337E-2</v>
      </c>
    </row>
    <row r="50" spans="1:16384" s="3" customFormat="1" ht="14.1" customHeight="1" x14ac:dyDescent="0.25">
      <c r="A50" s="250">
        <v>86137</v>
      </c>
      <c r="B50" s="254" t="s">
        <v>1509</v>
      </c>
      <c r="C50" s="252"/>
      <c r="D50" s="252"/>
      <c r="E50" s="252"/>
      <c r="F50" s="252"/>
      <c r="G50" s="252">
        <v>11</v>
      </c>
      <c r="H50" s="252">
        <v>8</v>
      </c>
      <c r="I50" s="252">
        <v>13</v>
      </c>
      <c r="J50" s="150">
        <v>17</v>
      </c>
      <c r="K50" s="92">
        <f>VLOOKUP(A50,'[1]District Growth'!$A:$J,5,FALSE)</f>
        <v>12</v>
      </c>
      <c r="L50" s="31">
        <f>VLOOKUP(A50,'[2]District Growth'!$A:$K,6,FALSE)</f>
        <v>11</v>
      </c>
      <c r="M50" s="36">
        <f t="shared" si="2"/>
        <v>-1</v>
      </c>
      <c r="N50" s="38">
        <f t="shared" si="3"/>
        <v>-8.333333333333337E-2</v>
      </c>
    </row>
    <row r="51" spans="1:16384" s="3" customFormat="1" ht="14.1" customHeight="1" x14ac:dyDescent="0.25">
      <c r="A51" s="250">
        <v>3188</v>
      </c>
      <c r="B51" s="254" t="s">
        <v>1505</v>
      </c>
      <c r="C51" s="252">
        <v>21</v>
      </c>
      <c r="D51" s="252">
        <v>22</v>
      </c>
      <c r="E51" s="252">
        <v>20</v>
      </c>
      <c r="F51" s="252">
        <v>20</v>
      </c>
      <c r="G51" s="252">
        <v>15</v>
      </c>
      <c r="H51" s="252">
        <v>17</v>
      </c>
      <c r="I51" s="252">
        <v>17</v>
      </c>
      <c r="J51" s="150">
        <v>15</v>
      </c>
      <c r="K51" s="92">
        <f>VLOOKUP(A51,'[1]District Growth'!$A:$J,5,FALSE)</f>
        <v>20</v>
      </c>
      <c r="L51" s="31">
        <f>VLOOKUP(A51,'[2]District Growth'!$A:$K,6,FALSE)</f>
        <v>18</v>
      </c>
      <c r="M51" s="36">
        <f t="shared" si="2"/>
        <v>-2</v>
      </c>
      <c r="N51" s="38">
        <f t="shared" si="3"/>
        <v>-9.9999999999999978E-2</v>
      </c>
    </row>
    <row r="52" spans="1:16384" s="3" customFormat="1" ht="14.1" customHeight="1" x14ac:dyDescent="0.25">
      <c r="A52" s="250">
        <v>3163</v>
      </c>
      <c r="B52" s="254" t="s">
        <v>1511</v>
      </c>
      <c r="C52" s="252">
        <v>20</v>
      </c>
      <c r="D52" s="252">
        <v>19</v>
      </c>
      <c r="E52" s="252">
        <v>19</v>
      </c>
      <c r="F52" s="252">
        <v>16</v>
      </c>
      <c r="G52" s="252">
        <v>16</v>
      </c>
      <c r="H52" s="252">
        <v>16</v>
      </c>
      <c r="I52" s="252">
        <v>13</v>
      </c>
      <c r="J52" s="150">
        <v>12</v>
      </c>
      <c r="K52" s="92">
        <f>VLOOKUP(A52,'[1]District Growth'!$A:$J,5,FALSE)</f>
        <v>10</v>
      </c>
      <c r="L52" s="31">
        <f>VLOOKUP(A52,'[2]District Growth'!$A:$K,6,FALSE)</f>
        <v>9</v>
      </c>
      <c r="M52" s="36">
        <f t="shared" si="2"/>
        <v>-1</v>
      </c>
      <c r="N52" s="38">
        <f t="shared" si="3"/>
        <v>-9.9999999999999978E-2</v>
      </c>
    </row>
    <row r="53" spans="1:16384" s="3" customFormat="1" ht="14.1" customHeight="1" x14ac:dyDescent="0.25">
      <c r="A53" s="250">
        <v>24235</v>
      </c>
      <c r="B53" s="254" t="s">
        <v>1494</v>
      </c>
      <c r="C53" s="252">
        <v>15</v>
      </c>
      <c r="D53" s="252">
        <v>16</v>
      </c>
      <c r="E53" s="252">
        <v>15</v>
      </c>
      <c r="F53" s="252">
        <v>11</v>
      </c>
      <c r="G53" s="252">
        <v>21</v>
      </c>
      <c r="H53" s="252">
        <v>19</v>
      </c>
      <c r="I53" s="252">
        <v>20</v>
      </c>
      <c r="J53" s="150">
        <v>13</v>
      </c>
      <c r="K53" s="92">
        <f>VLOOKUP(A53,'[1]District Growth'!$A:$J,5,FALSE)</f>
        <v>19</v>
      </c>
      <c r="L53" s="31">
        <f>VLOOKUP(A53,'[2]District Growth'!$A:$K,6,FALSE)</f>
        <v>17</v>
      </c>
      <c r="M53" s="36">
        <f t="shared" si="2"/>
        <v>-2</v>
      </c>
      <c r="N53" s="38">
        <f t="shared" si="3"/>
        <v>-0.10526315789473684</v>
      </c>
    </row>
    <row r="54" spans="1:16384" s="3" customFormat="1" ht="14.1" customHeight="1" x14ac:dyDescent="0.25">
      <c r="A54" s="250">
        <v>66174</v>
      </c>
      <c r="B54" s="254" t="s">
        <v>1501</v>
      </c>
      <c r="C54" s="252">
        <v>24</v>
      </c>
      <c r="D54" s="252">
        <v>29</v>
      </c>
      <c r="E54" s="252">
        <v>25</v>
      </c>
      <c r="F54" s="252">
        <v>23</v>
      </c>
      <c r="G54" s="252">
        <v>25</v>
      </c>
      <c r="H54" s="252">
        <v>26</v>
      </c>
      <c r="I54" s="252">
        <v>25</v>
      </c>
      <c r="J54" s="150">
        <v>25</v>
      </c>
      <c r="K54" s="92">
        <f>VLOOKUP(A54,'[1]District Growth'!$A:$J,5,FALSE)</f>
        <v>26</v>
      </c>
      <c r="L54" s="31">
        <f>VLOOKUP(A54,'[2]District Growth'!$A:$K,6,FALSE)</f>
        <v>23</v>
      </c>
      <c r="M54" s="36">
        <f t="shared" si="2"/>
        <v>-3</v>
      </c>
      <c r="N54" s="38">
        <f t="shared" si="3"/>
        <v>-0.11538461538461542</v>
      </c>
    </row>
    <row r="55" spans="1:16384" s="3" customFormat="1" ht="14.1" customHeight="1" x14ac:dyDescent="0.25">
      <c r="A55" s="250">
        <v>3185</v>
      </c>
      <c r="B55" s="254" t="s">
        <v>1468</v>
      </c>
      <c r="C55" s="252">
        <v>27</v>
      </c>
      <c r="D55" s="252">
        <v>25</v>
      </c>
      <c r="E55" s="252">
        <v>25</v>
      </c>
      <c r="F55" s="252">
        <v>22</v>
      </c>
      <c r="G55" s="252">
        <v>19</v>
      </c>
      <c r="H55" s="252">
        <v>20</v>
      </c>
      <c r="I55" s="252">
        <v>18</v>
      </c>
      <c r="J55" s="150">
        <v>17</v>
      </c>
      <c r="K55" s="92">
        <f>VLOOKUP(A55,'[1]District Growth'!$A:$J,5,FALSE)</f>
        <v>17</v>
      </c>
      <c r="L55" s="31">
        <f>VLOOKUP(A55,'[2]District Growth'!$A:$K,6,FALSE)</f>
        <v>15</v>
      </c>
      <c r="M55" s="36">
        <f t="shared" si="2"/>
        <v>-2</v>
      </c>
      <c r="N55" s="38">
        <f t="shared" si="3"/>
        <v>-0.11764705882352944</v>
      </c>
    </row>
    <row r="56" spans="1:16384" s="3" customFormat="1" ht="14.1" customHeight="1" x14ac:dyDescent="0.25">
      <c r="A56" s="250">
        <v>3193</v>
      </c>
      <c r="B56" s="254" t="s">
        <v>1508</v>
      </c>
      <c r="C56" s="252">
        <v>11</v>
      </c>
      <c r="D56" s="252">
        <v>14</v>
      </c>
      <c r="E56" s="252">
        <v>17</v>
      </c>
      <c r="F56" s="252">
        <v>13</v>
      </c>
      <c r="G56" s="252">
        <v>17</v>
      </c>
      <c r="H56" s="252">
        <v>15</v>
      </c>
      <c r="I56" s="252">
        <v>12</v>
      </c>
      <c r="J56" s="150">
        <v>38</v>
      </c>
      <c r="K56" s="92">
        <f>VLOOKUP(A56,'[1]District Growth'!$A:$J,5,FALSE)</f>
        <v>15</v>
      </c>
      <c r="L56" s="31">
        <f>VLOOKUP(A56,'[2]District Growth'!$A:$K,6,FALSE)</f>
        <v>13</v>
      </c>
      <c r="M56" s="36">
        <f t="shared" si="2"/>
        <v>-2</v>
      </c>
      <c r="N56" s="38">
        <f t="shared" si="3"/>
        <v>-0.1333333333333333</v>
      </c>
    </row>
    <row r="57" spans="1:16384" s="3" customFormat="1" ht="14.1" customHeight="1" x14ac:dyDescent="0.25">
      <c r="A57" s="250">
        <v>3183</v>
      </c>
      <c r="B57" s="254" t="s">
        <v>1486</v>
      </c>
      <c r="C57" s="252">
        <v>25</v>
      </c>
      <c r="D57" s="252">
        <v>22</v>
      </c>
      <c r="E57" s="252">
        <v>21</v>
      </c>
      <c r="F57" s="252">
        <v>19</v>
      </c>
      <c r="G57" s="252">
        <v>28</v>
      </c>
      <c r="H57" s="252">
        <v>23</v>
      </c>
      <c r="I57" s="252">
        <v>36</v>
      </c>
      <c r="J57" s="150">
        <v>45</v>
      </c>
      <c r="K57" s="92">
        <f>VLOOKUP(A57,'[1]District Growth'!$A:$J,5,FALSE)</f>
        <v>40</v>
      </c>
      <c r="L57" s="31">
        <f>VLOOKUP(A57,'[2]District Growth'!$A:$K,6,FALSE)</f>
        <v>33</v>
      </c>
      <c r="M57" s="36">
        <f t="shared" si="2"/>
        <v>-7</v>
      </c>
      <c r="N57" s="38">
        <f t="shared" si="3"/>
        <v>-0.17500000000000004</v>
      </c>
    </row>
    <row r="58" spans="1:16384" s="3" customFormat="1" ht="14.1" customHeight="1" x14ac:dyDescent="0.25">
      <c r="A58" s="250">
        <v>28034</v>
      </c>
      <c r="B58" s="254" t="s">
        <v>1497</v>
      </c>
      <c r="C58" s="252">
        <v>93</v>
      </c>
      <c r="D58" s="252">
        <v>75</v>
      </c>
      <c r="E58" s="252">
        <v>75</v>
      </c>
      <c r="F58" s="252">
        <v>70</v>
      </c>
      <c r="G58" s="252">
        <v>76</v>
      </c>
      <c r="H58" s="252">
        <v>76</v>
      </c>
      <c r="I58" s="252">
        <v>82</v>
      </c>
      <c r="J58" s="150">
        <v>26</v>
      </c>
      <c r="K58" s="92">
        <f>VLOOKUP(A58,'[1]District Growth'!$A:$J,5,FALSE)</f>
        <v>45</v>
      </c>
      <c r="L58" s="31">
        <f>VLOOKUP(A58,'[2]District Growth'!$A:$K,6,FALSE)</f>
        <v>37</v>
      </c>
      <c r="M58" s="36">
        <f t="shared" si="2"/>
        <v>-8</v>
      </c>
      <c r="N58" s="38">
        <f t="shared" si="3"/>
        <v>-0.17777777777777781</v>
      </c>
    </row>
    <row r="59" spans="1:16384" s="3" customFormat="1" ht="14.1" customHeight="1" x14ac:dyDescent="0.25">
      <c r="A59" s="250">
        <v>27643</v>
      </c>
      <c r="B59" s="254" t="s">
        <v>1496</v>
      </c>
      <c r="C59" s="252">
        <v>13</v>
      </c>
      <c r="D59" s="252">
        <v>13</v>
      </c>
      <c r="E59" s="252">
        <v>15</v>
      </c>
      <c r="F59" s="252">
        <v>13</v>
      </c>
      <c r="G59" s="252">
        <v>15</v>
      </c>
      <c r="H59" s="252">
        <v>17</v>
      </c>
      <c r="I59" s="252">
        <v>23</v>
      </c>
      <c r="J59" s="150">
        <v>31</v>
      </c>
      <c r="K59" s="92">
        <f>VLOOKUP(A59,'[1]District Growth'!$A:$J,5,FALSE)</f>
        <v>18</v>
      </c>
      <c r="L59" s="31">
        <f>VLOOKUP(A59,'[2]District Growth'!$A:$K,6,FALSE)</f>
        <v>11</v>
      </c>
      <c r="M59" s="36">
        <f t="shared" si="2"/>
        <v>-7</v>
      </c>
      <c r="N59" s="38">
        <f t="shared" si="3"/>
        <v>-0.38888888888888884</v>
      </c>
    </row>
    <row r="60" spans="1:16384" s="185" customFormat="1" x14ac:dyDescent="0.25">
      <c r="A60" s="250">
        <v>89700</v>
      </c>
      <c r="B60" s="254" t="s">
        <v>1510</v>
      </c>
      <c r="C60" s="252"/>
      <c r="D60" s="252"/>
      <c r="E60" s="252"/>
      <c r="F60" s="252"/>
      <c r="G60" s="252"/>
      <c r="H60" s="252"/>
      <c r="I60" s="252"/>
      <c r="J60" s="150">
        <v>26</v>
      </c>
      <c r="K60" s="92">
        <f>VLOOKUP(A60,'[1]District Growth'!$A:$J,5,FALSE)</f>
        <v>44</v>
      </c>
      <c r="L60" s="31">
        <f>VLOOKUP(A60,'[2]District Growth'!$A:$K,6,FALSE)</f>
        <v>21</v>
      </c>
      <c r="M60" s="36">
        <f t="shared" si="2"/>
        <v>-23</v>
      </c>
      <c r="N60" s="38">
        <f t="shared" si="3"/>
        <v>-0.52272727272727271</v>
      </c>
    </row>
    <row r="61" spans="1:16384" s="185" customFormat="1" ht="14.45" customHeight="1" x14ac:dyDescent="0.25">
      <c r="A61" s="250">
        <v>89673</v>
      </c>
      <c r="B61" s="254" t="s">
        <v>1512</v>
      </c>
      <c r="C61" s="252"/>
      <c r="D61" s="252"/>
      <c r="E61" s="252"/>
      <c r="F61" s="252"/>
      <c r="G61" s="252"/>
      <c r="H61" s="252"/>
      <c r="I61" s="252"/>
      <c r="J61" s="150">
        <v>23</v>
      </c>
      <c r="K61" s="92">
        <f>VLOOKUP(A61,'[1]District Growth'!$A:$J,5,FALSE)</f>
        <v>20</v>
      </c>
      <c r="L61" s="31">
        <f>VLOOKUP(A61,'[2]District Growth'!$A:$K,6,FALSE)</f>
        <v>8</v>
      </c>
      <c r="M61" s="36">
        <f t="shared" si="2"/>
        <v>-12</v>
      </c>
      <c r="N61" s="38">
        <f t="shared" si="3"/>
        <v>-0.6</v>
      </c>
    </row>
    <row r="62" spans="1:16384" s="275" customFormat="1" ht="14.45" customHeight="1" x14ac:dyDescent="0.25">
      <c r="A62" s="276">
        <v>90532</v>
      </c>
      <c r="B62" s="95" t="s">
        <v>1541</v>
      </c>
      <c r="C62" s="273"/>
      <c r="D62" s="274"/>
      <c r="E62" s="273"/>
      <c r="F62" s="274"/>
      <c r="G62" s="273"/>
      <c r="H62" s="274"/>
      <c r="I62" s="273"/>
      <c r="J62" s="274"/>
      <c r="K62" s="277">
        <v>0</v>
      </c>
      <c r="L62" s="31">
        <f>VLOOKUP(A62,'[2]District Growth'!$A:$K,6,FALSE)</f>
        <v>20</v>
      </c>
      <c r="M62" s="36">
        <f t="shared" si="2"/>
        <v>20</v>
      </c>
      <c r="N62" s="274"/>
      <c r="O62" s="273"/>
      <c r="P62" s="274"/>
      <c r="Q62" s="273"/>
      <c r="R62" s="274"/>
      <c r="S62" s="273"/>
      <c r="T62" s="274"/>
      <c r="U62" s="273"/>
      <c r="V62" s="274"/>
      <c r="W62" s="273"/>
      <c r="X62" s="274"/>
      <c r="Y62" s="273"/>
      <c r="Z62" s="274"/>
      <c r="AA62" s="273"/>
      <c r="AB62" s="274"/>
      <c r="AC62" s="273"/>
      <c r="AD62" s="274"/>
      <c r="AE62" s="273"/>
      <c r="AF62" s="274"/>
      <c r="AG62" s="273"/>
      <c r="AH62" s="274"/>
      <c r="AI62" s="273"/>
      <c r="AJ62" s="274"/>
      <c r="AK62" s="273"/>
      <c r="AL62" s="274"/>
      <c r="AM62" s="273"/>
      <c r="AN62" s="274"/>
      <c r="AO62" s="273"/>
      <c r="AP62" s="274"/>
      <c r="AQ62" s="273"/>
      <c r="AR62" s="274"/>
      <c r="AS62" s="273"/>
      <c r="AT62" s="274"/>
      <c r="AU62" s="273"/>
      <c r="AV62" s="274"/>
      <c r="AW62" s="273"/>
      <c r="AX62" s="274"/>
      <c r="AY62" s="273"/>
      <c r="AZ62" s="274"/>
      <c r="BA62" s="273"/>
      <c r="BB62" s="274"/>
      <c r="BC62" s="273"/>
      <c r="BD62" s="274"/>
      <c r="BE62" s="273"/>
      <c r="BF62" s="274"/>
      <c r="BG62" s="273"/>
      <c r="BH62" s="274"/>
      <c r="BI62" s="273"/>
      <c r="BJ62" s="274"/>
      <c r="BK62" s="273"/>
      <c r="BL62" s="274"/>
      <c r="BM62" s="273"/>
      <c r="BN62" s="274"/>
      <c r="BO62" s="273"/>
      <c r="BP62" s="274"/>
      <c r="BQ62" s="273"/>
      <c r="BR62" s="274"/>
      <c r="BS62" s="273"/>
      <c r="BT62" s="274"/>
      <c r="BU62" s="273"/>
      <c r="BV62" s="274"/>
      <c r="BW62" s="273"/>
      <c r="BX62" s="274"/>
      <c r="BY62" s="273"/>
      <c r="BZ62" s="274"/>
      <c r="CA62" s="273"/>
      <c r="CB62" s="274"/>
      <c r="CC62" s="273"/>
      <c r="CD62" s="274"/>
      <c r="CE62" s="273"/>
      <c r="CF62" s="274"/>
      <c r="CG62" s="273"/>
      <c r="CH62" s="274"/>
      <c r="CI62" s="273"/>
      <c r="CJ62" s="274"/>
      <c r="CK62" s="273"/>
      <c r="CL62" s="274"/>
      <c r="CM62" s="273"/>
      <c r="CN62" s="274"/>
      <c r="CO62" s="273"/>
      <c r="CP62" s="274"/>
      <c r="CQ62" s="273"/>
      <c r="CR62" s="274"/>
      <c r="CS62" s="273"/>
      <c r="CT62" s="274"/>
      <c r="CU62" s="273"/>
      <c r="CV62" s="274"/>
      <c r="CW62" s="273"/>
      <c r="CX62" s="274"/>
      <c r="CY62" s="273"/>
      <c r="CZ62" s="274"/>
      <c r="DA62" s="273"/>
      <c r="DB62" s="274"/>
      <c r="DC62" s="273"/>
      <c r="DD62" s="274"/>
      <c r="DE62" s="273"/>
      <c r="DF62" s="274"/>
      <c r="DG62" s="273"/>
      <c r="DH62" s="274"/>
      <c r="DI62" s="273"/>
      <c r="DJ62" s="274"/>
      <c r="DK62" s="273"/>
      <c r="DL62" s="274"/>
      <c r="DM62" s="273"/>
      <c r="DN62" s="274"/>
      <c r="DO62" s="273"/>
      <c r="DP62" s="274"/>
      <c r="DQ62" s="273"/>
      <c r="DR62" s="274"/>
      <c r="DS62" s="273"/>
      <c r="DT62" s="274"/>
      <c r="DU62" s="273"/>
      <c r="DV62" s="274"/>
      <c r="DW62" s="273"/>
      <c r="DX62" s="274"/>
      <c r="DY62" s="273"/>
      <c r="DZ62" s="274"/>
      <c r="EA62" s="273"/>
      <c r="EB62" s="274"/>
      <c r="EC62" s="273"/>
      <c r="ED62" s="274"/>
      <c r="EE62" s="273"/>
      <c r="EF62" s="274"/>
      <c r="EG62" s="273"/>
      <c r="EH62" s="274"/>
      <c r="EI62" s="273"/>
      <c r="EJ62" s="274"/>
      <c r="EK62" s="273"/>
      <c r="EL62" s="274"/>
      <c r="EM62" s="273"/>
      <c r="EN62" s="274"/>
      <c r="EO62" s="273"/>
      <c r="EP62" s="274"/>
      <c r="EQ62" s="273"/>
      <c r="ER62" s="274"/>
      <c r="ES62" s="273"/>
      <c r="ET62" s="274"/>
      <c r="EU62" s="273"/>
      <c r="EV62" s="274"/>
      <c r="EW62" s="273"/>
      <c r="EX62" s="274"/>
      <c r="EY62" s="273"/>
      <c r="EZ62" s="274"/>
      <c r="FA62" s="273"/>
      <c r="FB62" s="274"/>
      <c r="FC62" s="273"/>
      <c r="FD62" s="274"/>
      <c r="FE62" s="273"/>
      <c r="FF62" s="274"/>
      <c r="FG62" s="273"/>
      <c r="FH62" s="274"/>
      <c r="FI62" s="273"/>
      <c r="FJ62" s="274"/>
      <c r="FK62" s="273"/>
      <c r="FL62" s="274"/>
      <c r="FM62" s="273"/>
      <c r="FN62" s="274"/>
      <c r="FO62" s="273"/>
      <c r="FP62" s="274"/>
      <c r="FQ62" s="273"/>
      <c r="FR62" s="274"/>
      <c r="FS62" s="273"/>
      <c r="FT62" s="274"/>
      <c r="FU62" s="273"/>
      <c r="FV62" s="274"/>
      <c r="FW62" s="273"/>
      <c r="FX62" s="274"/>
      <c r="FY62" s="273"/>
      <c r="FZ62" s="274"/>
      <c r="GA62" s="273"/>
      <c r="GB62" s="274"/>
      <c r="GC62" s="273"/>
      <c r="GD62" s="274"/>
      <c r="GE62" s="273"/>
      <c r="GF62" s="274"/>
      <c r="GG62" s="273"/>
      <c r="GH62" s="274"/>
      <c r="GI62" s="273"/>
      <c r="GJ62" s="274"/>
      <c r="GK62" s="273"/>
      <c r="GL62" s="274"/>
      <c r="GM62" s="273"/>
      <c r="GN62" s="274"/>
      <c r="GO62" s="273"/>
      <c r="GP62" s="274"/>
      <c r="GQ62" s="273"/>
      <c r="GR62" s="274"/>
      <c r="GS62" s="273"/>
      <c r="GT62" s="274"/>
      <c r="GU62" s="273"/>
      <c r="GV62" s="274"/>
      <c r="GW62" s="273"/>
      <c r="GX62" s="274"/>
      <c r="GY62" s="273"/>
      <c r="GZ62" s="274"/>
      <c r="HA62" s="273"/>
      <c r="HB62" s="274"/>
      <c r="HC62" s="273"/>
      <c r="HD62" s="274"/>
      <c r="HE62" s="273"/>
      <c r="HF62" s="274"/>
      <c r="HG62" s="273"/>
      <c r="HH62" s="274"/>
      <c r="HI62" s="273"/>
      <c r="HJ62" s="274"/>
      <c r="HK62" s="273"/>
      <c r="HL62" s="274"/>
      <c r="HM62" s="273"/>
      <c r="HN62" s="274"/>
      <c r="HO62" s="273"/>
      <c r="HP62" s="274"/>
      <c r="HQ62" s="273"/>
      <c r="HR62" s="274"/>
      <c r="HS62" s="273"/>
      <c r="HT62" s="274"/>
      <c r="HU62" s="273"/>
      <c r="HV62" s="274"/>
      <c r="HW62" s="273"/>
      <c r="HX62" s="274"/>
      <c r="HY62" s="273"/>
      <c r="HZ62" s="274"/>
      <c r="IA62" s="273"/>
      <c r="IB62" s="274"/>
      <c r="IC62" s="273"/>
      <c r="ID62" s="274"/>
      <c r="IE62" s="273"/>
      <c r="IF62" s="274"/>
      <c r="IG62" s="273"/>
      <c r="IH62" s="274"/>
      <c r="II62" s="273"/>
      <c r="IJ62" s="274"/>
      <c r="IK62" s="273"/>
      <c r="IL62" s="274"/>
      <c r="IM62" s="273"/>
      <c r="IN62" s="274"/>
      <c r="IO62" s="273"/>
      <c r="IP62" s="274"/>
      <c r="IQ62" s="273"/>
      <c r="IR62" s="274"/>
      <c r="IS62" s="273"/>
      <c r="IT62" s="274"/>
      <c r="IU62" s="273"/>
      <c r="IV62" s="274"/>
      <c r="IW62" s="273"/>
      <c r="IX62" s="274"/>
      <c r="IY62" s="273"/>
      <c r="IZ62" s="274"/>
      <c r="JA62" s="273"/>
      <c r="JB62" s="274"/>
      <c r="JC62" s="273"/>
      <c r="JD62" s="274"/>
      <c r="JE62" s="273"/>
      <c r="JF62" s="274"/>
      <c r="JG62" s="273"/>
      <c r="JH62" s="274"/>
      <c r="JI62" s="273"/>
      <c r="JJ62" s="274"/>
      <c r="JK62" s="273"/>
      <c r="JL62" s="274"/>
      <c r="JM62" s="273"/>
      <c r="JN62" s="274"/>
      <c r="JO62" s="273"/>
      <c r="JP62" s="274"/>
      <c r="JQ62" s="273"/>
      <c r="JR62" s="274"/>
      <c r="JS62" s="273"/>
      <c r="JT62" s="274"/>
      <c r="JU62" s="273"/>
      <c r="JV62" s="274"/>
      <c r="JW62" s="273"/>
      <c r="JX62" s="274"/>
      <c r="JY62" s="273"/>
      <c r="JZ62" s="274"/>
      <c r="KA62" s="273"/>
      <c r="KB62" s="274"/>
      <c r="KC62" s="273"/>
      <c r="KD62" s="274"/>
      <c r="KE62" s="273"/>
      <c r="KF62" s="274"/>
      <c r="KG62" s="273"/>
      <c r="KH62" s="274"/>
      <c r="KI62" s="273"/>
      <c r="KJ62" s="274"/>
      <c r="KK62" s="273"/>
      <c r="KL62" s="274"/>
      <c r="KM62" s="273"/>
      <c r="KN62" s="274"/>
      <c r="KO62" s="273"/>
      <c r="KP62" s="274"/>
      <c r="KQ62" s="273"/>
      <c r="KR62" s="274"/>
      <c r="KS62" s="273"/>
      <c r="KT62" s="274"/>
      <c r="KU62" s="273"/>
      <c r="KV62" s="274"/>
      <c r="KW62" s="273"/>
      <c r="KX62" s="274"/>
      <c r="KY62" s="273"/>
      <c r="KZ62" s="274"/>
      <c r="LA62" s="273"/>
      <c r="LB62" s="274"/>
      <c r="LC62" s="273"/>
      <c r="LD62" s="274"/>
      <c r="LE62" s="273"/>
      <c r="LF62" s="274"/>
      <c r="LG62" s="273"/>
      <c r="LH62" s="274"/>
      <c r="LI62" s="273"/>
      <c r="LJ62" s="274"/>
      <c r="LK62" s="273"/>
      <c r="LL62" s="274"/>
      <c r="LM62" s="273"/>
      <c r="LN62" s="274"/>
      <c r="LO62" s="273"/>
      <c r="LP62" s="274"/>
      <c r="LQ62" s="273"/>
      <c r="LR62" s="274"/>
      <c r="LS62" s="273"/>
      <c r="LT62" s="274"/>
      <c r="LU62" s="273"/>
      <c r="LV62" s="274"/>
      <c r="LW62" s="273"/>
      <c r="LX62" s="274"/>
      <c r="LY62" s="273"/>
      <c r="LZ62" s="274"/>
      <c r="MA62" s="273"/>
      <c r="MB62" s="274"/>
      <c r="MC62" s="273"/>
      <c r="MD62" s="274"/>
      <c r="ME62" s="273"/>
      <c r="MF62" s="274"/>
      <c r="MG62" s="273"/>
      <c r="MH62" s="274"/>
      <c r="MI62" s="273"/>
      <c r="MJ62" s="274"/>
      <c r="MK62" s="273"/>
      <c r="ML62" s="274"/>
      <c r="MM62" s="273"/>
      <c r="MN62" s="274"/>
      <c r="MO62" s="273"/>
      <c r="MP62" s="274"/>
      <c r="MQ62" s="273"/>
      <c r="MR62" s="274"/>
      <c r="MS62" s="273"/>
      <c r="MT62" s="274"/>
      <c r="MU62" s="273"/>
      <c r="MV62" s="274"/>
      <c r="MW62" s="273"/>
      <c r="MX62" s="274"/>
      <c r="MY62" s="273"/>
      <c r="MZ62" s="274"/>
      <c r="NA62" s="273"/>
      <c r="NB62" s="274"/>
      <c r="NC62" s="273"/>
      <c r="ND62" s="274"/>
      <c r="NE62" s="273"/>
      <c r="NF62" s="274"/>
      <c r="NG62" s="273"/>
      <c r="NH62" s="274"/>
      <c r="NI62" s="273"/>
      <c r="NJ62" s="274"/>
      <c r="NK62" s="273"/>
      <c r="NL62" s="274"/>
      <c r="NM62" s="273"/>
      <c r="NN62" s="274"/>
      <c r="NO62" s="273"/>
      <c r="NP62" s="274"/>
      <c r="NQ62" s="273"/>
      <c r="NR62" s="274"/>
      <c r="NS62" s="273"/>
      <c r="NT62" s="274"/>
      <c r="NU62" s="273"/>
      <c r="NV62" s="274"/>
      <c r="NW62" s="273"/>
      <c r="NX62" s="274"/>
      <c r="NY62" s="273"/>
      <c r="NZ62" s="274"/>
      <c r="OA62" s="273"/>
      <c r="OB62" s="274"/>
      <c r="OC62" s="273"/>
      <c r="OD62" s="274"/>
      <c r="OE62" s="273"/>
      <c r="OF62" s="274"/>
      <c r="OG62" s="273"/>
      <c r="OH62" s="274"/>
      <c r="OI62" s="273"/>
      <c r="OJ62" s="274"/>
      <c r="OK62" s="273"/>
      <c r="OL62" s="274"/>
      <c r="OM62" s="273"/>
      <c r="ON62" s="274"/>
      <c r="OO62" s="273"/>
      <c r="OP62" s="274"/>
      <c r="OQ62" s="273"/>
      <c r="OR62" s="274"/>
      <c r="OS62" s="273"/>
      <c r="OT62" s="274"/>
      <c r="OU62" s="273"/>
      <c r="OV62" s="274"/>
      <c r="OW62" s="273"/>
      <c r="OX62" s="274"/>
      <c r="OY62" s="273"/>
      <c r="OZ62" s="274"/>
      <c r="PA62" s="273"/>
      <c r="PB62" s="274"/>
      <c r="PC62" s="273"/>
      <c r="PD62" s="274"/>
      <c r="PE62" s="273"/>
      <c r="PF62" s="274"/>
      <c r="PG62" s="273"/>
      <c r="PH62" s="274"/>
      <c r="PI62" s="273"/>
      <c r="PJ62" s="274"/>
      <c r="PK62" s="273"/>
      <c r="PL62" s="274"/>
      <c r="PM62" s="273"/>
      <c r="PN62" s="274"/>
      <c r="PO62" s="273"/>
      <c r="PP62" s="274"/>
      <c r="PQ62" s="273"/>
      <c r="PR62" s="274"/>
      <c r="PS62" s="273"/>
      <c r="PT62" s="274"/>
      <c r="PU62" s="273"/>
      <c r="PV62" s="274"/>
      <c r="PW62" s="273"/>
      <c r="PX62" s="274"/>
      <c r="PY62" s="273"/>
      <c r="PZ62" s="274"/>
      <c r="QA62" s="273"/>
      <c r="QB62" s="274"/>
      <c r="QC62" s="273"/>
      <c r="QD62" s="274"/>
      <c r="QE62" s="273"/>
      <c r="QF62" s="274"/>
      <c r="QG62" s="273"/>
      <c r="QH62" s="274"/>
      <c r="QI62" s="273"/>
      <c r="QJ62" s="274"/>
      <c r="QK62" s="273"/>
      <c r="QL62" s="274"/>
      <c r="QM62" s="273"/>
      <c r="QN62" s="274"/>
      <c r="QO62" s="273"/>
      <c r="QP62" s="274"/>
      <c r="QQ62" s="273"/>
      <c r="QR62" s="274"/>
      <c r="QS62" s="273"/>
      <c r="QT62" s="274"/>
      <c r="QU62" s="273"/>
      <c r="QV62" s="274"/>
      <c r="QW62" s="273"/>
      <c r="QX62" s="274"/>
      <c r="QY62" s="273"/>
      <c r="QZ62" s="274"/>
      <c r="RA62" s="273"/>
      <c r="RB62" s="274"/>
      <c r="RC62" s="273"/>
      <c r="RD62" s="274"/>
      <c r="RE62" s="273"/>
      <c r="RF62" s="274"/>
      <c r="RG62" s="273"/>
      <c r="RH62" s="274"/>
      <c r="RI62" s="273"/>
      <c r="RJ62" s="274"/>
      <c r="RK62" s="273"/>
      <c r="RL62" s="274"/>
      <c r="RM62" s="273"/>
      <c r="RN62" s="274"/>
      <c r="RO62" s="273"/>
      <c r="RP62" s="274"/>
      <c r="RQ62" s="273"/>
      <c r="RR62" s="274"/>
      <c r="RS62" s="273"/>
      <c r="RT62" s="274"/>
      <c r="RU62" s="273"/>
      <c r="RV62" s="274"/>
      <c r="RW62" s="273"/>
      <c r="RX62" s="274"/>
      <c r="RY62" s="273"/>
      <c r="RZ62" s="274"/>
      <c r="SA62" s="273"/>
      <c r="SB62" s="274"/>
      <c r="SC62" s="273"/>
      <c r="SD62" s="274"/>
      <c r="SE62" s="273"/>
      <c r="SF62" s="274"/>
      <c r="SG62" s="273"/>
      <c r="SH62" s="274"/>
      <c r="SI62" s="273"/>
      <c r="SJ62" s="274"/>
      <c r="SK62" s="273"/>
      <c r="SL62" s="274"/>
      <c r="SM62" s="273"/>
      <c r="SN62" s="274"/>
      <c r="SO62" s="273"/>
      <c r="SP62" s="274"/>
      <c r="SQ62" s="273"/>
      <c r="SR62" s="274"/>
      <c r="SS62" s="273"/>
      <c r="ST62" s="274"/>
      <c r="SU62" s="273"/>
      <c r="SV62" s="274"/>
      <c r="SW62" s="273"/>
      <c r="SX62" s="274"/>
      <c r="SY62" s="273"/>
      <c r="SZ62" s="274"/>
      <c r="TA62" s="273"/>
      <c r="TB62" s="274"/>
      <c r="TC62" s="273"/>
      <c r="TD62" s="274"/>
      <c r="TE62" s="273"/>
      <c r="TF62" s="274"/>
      <c r="TG62" s="273"/>
      <c r="TH62" s="274"/>
      <c r="TI62" s="273"/>
      <c r="TJ62" s="274"/>
      <c r="TK62" s="273"/>
      <c r="TL62" s="274"/>
      <c r="TM62" s="273"/>
      <c r="TN62" s="274"/>
      <c r="TO62" s="273"/>
      <c r="TP62" s="274"/>
      <c r="TQ62" s="273"/>
      <c r="TR62" s="274"/>
      <c r="TS62" s="273"/>
      <c r="TT62" s="274"/>
      <c r="TU62" s="273"/>
      <c r="TV62" s="274"/>
      <c r="TW62" s="273"/>
      <c r="TX62" s="274"/>
      <c r="TY62" s="273"/>
      <c r="TZ62" s="274"/>
      <c r="UA62" s="273"/>
      <c r="UB62" s="274"/>
      <c r="UC62" s="273"/>
      <c r="UD62" s="274"/>
      <c r="UE62" s="273"/>
      <c r="UF62" s="274"/>
      <c r="UG62" s="273"/>
      <c r="UH62" s="274"/>
      <c r="UI62" s="273"/>
      <c r="UJ62" s="274"/>
      <c r="UK62" s="273"/>
      <c r="UL62" s="274"/>
      <c r="UM62" s="273"/>
      <c r="UN62" s="274"/>
      <c r="UO62" s="273"/>
      <c r="UP62" s="274"/>
      <c r="UQ62" s="273"/>
      <c r="UR62" s="274"/>
      <c r="US62" s="273"/>
      <c r="UT62" s="274"/>
      <c r="UU62" s="273"/>
      <c r="UV62" s="274"/>
      <c r="UW62" s="273"/>
      <c r="UX62" s="274"/>
      <c r="UY62" s="273"/>
      <c r="UZ62" s="274"/>
      <c r="VA62" s="273"/>
      <c r="VB62" s="274"/>
      <c r="VC62" s="273"/>
      <c r="VD62" s="274"/>
      <c r="VE62" s="273"/>
      <c r="VF62" s="274"/>
      <c r="VG62" s="273"/>
      <c r="VH62" s="274"/>
      <c r="VI62" s="273"/>
      <c r="VJ62" s="274"/>
      <c r="VK62" s="273"/>
      <c r="VL62" s="274"/>
      <c r="VM62" s="273"/>
      <c r="VN62" s="274"/>
      <c r="VO62" s="273"/>
      <c r="VP62" s="274"/>
      <c r="VQ62" s="273"/>
      <c r="VR62" s="274"/>
      <c r="VS62" s="273"/>
      <c r="VT62" s="274"/>
      <c r="VU62" s="273"/>
      <c r="VV62" s="274"/>
      <c r="VW62" s="273"/>
      <c r="VX62" s="274"/>
      <c r="VY62" s="273"/>
      <c r="VZ62" s="274"/>
      <c r="WA62" s="273"/>
      <c r="WB62" s="274"/>
      <c r="WC62" s="273"/>
      <c r="WD62" s="274"/>
      <c r="WE62" s="273"/>
      <c r="WF62" s="274"/>
      <c r="WG62" s="273"/>
      <c r="WH62" s="274"/>
      <c r="WI62" s="273"/>
      <c r="WJ62" s="274"/>
      <c r="WK62" s="273"/>
      <c r="WL62" s="274"/>
      <c r="WM62" s="273"/>
      <c r="WN62" s="274"/>
      <c r="WO62" s="273"/>
      <c r="WP62" s="274"/>
      <c r="WQ62" s="273"/>
      <c r="WR62" s="274"/>
      <c r="WS62" s="273"/>
      <c r="WT62" s="274"/>
      <c r="WU62" s="273"/>
      <c r="WV62" s="274"/>
      <c r="WW62" s="273"/>
      <c r="WX62" s="274"/>
      <c r="WY62" s="273"/>
      <c r="WZ62" s="274"/>
      <c r="XA62" s="273"/>
      <c r="XB62" s="274"/>
      <c r="XC62" s="273"/>
      <c r="XD62" s="274"/>
      <c r="XE62" s="273"/>
      <c r="XF62" s="274"/>
      <c r="XG62" s="273"/>
      <c r="XH62" s="274"/>
      <c r="XI62" s="273"/>
      <c r="XJ62" s="274"/>
      <c r="XK62" s="273"/>
      <c r="XL62" s="274"/>
      <c r="XM62" s="273"/>
      <c r="XN62" s="274"/>
      <c r="XO62" s="273"/>
      <c r="XP62" s="274"/>
      <c r="XQ62" s="273"/>
      <c r="XR62" s="274"/>
      <c r="XS62" s="273"/>
      <c r="XT62" s="274"/>
      <c r="XU62" s="273"/>
      <c r="XV62" s="274"/>
      <c r="XW62" s="273"/>
      <c r="XX62" s="274"/>
      <c r="XY62" s="273"/>
      <c r="XZ62" s="274"/>
      <c r="YA62" s="273"/>
      <c r="YB62" s="274"/>
      <c r="YC62" s="273"/>
      <c r="YD62" s="274"/>
      <c r="YE62" s="273"/>
      <c r="YF62" s="274"/>
      <c r="YG62" s="273"/>
      <c r="YH62" s="274"/>
      <c r="YI62" s="273"/>
      <c r="YJ62" s="274"/>
      <c r="YK62" s="273"/>
      <c r="YL62" s="274"/>
      <c r="YM62" s="273"/>
      <c r="YN62" s="274"/>
      <c r="YO62" s="273"/>
      <c r="YP62" s="274"/>
      <c r="YQ62" s="273"/>
      <c r="YR62" s="274"/>
      <c r="YS62" s="273"/>
      <c r="YT62" s="274"/>
      <c r="YU62" s="273"/>
      <c r="YV62" s="274"/>
      <c r="YW62" s="273"/>
      <c r="YX62" s="274"/>
      <c r="YY62" s="273"/>
      <c r="YZ62" s="274"/>
      <c r="ZA62" s="273"/>
      <c r="ZB62" s="274"/>
      <c r="ZC62" s="273"/>
      <c r="ZD62" s="274"/>
      <c r="ZE62" s="273"/>
      <c r="ZF62" s="274"/>
      <c r="ZG62" s="273"/>
      <c r="ZH62" s="274"/>
      <c r="ZI62" s="273"/>
      <c r="ZJ62" s="274"/>
      <c r="ZK62" s="273"/>
      <c r="ZL62" s="274"/>
      <c r="ZM62" s="273"/>
      <c r="ZN62" s="274"/>
      <c r="ZO62" s="273"/>
      <c r="ZP62" s="274"/>
      <c r="ZQ62" s="273"/>
      <c r="ZR62" s="274"/>
      <c r="ZS62" s="273"/>
      <c r="ZT62" s="274"/>
      <c r="ZU62" s="273"/>
      <c r="ZV62" s="274"/>
      <c r="ZW62" s="273"/>
      <c r="ZX62" s="274"/>
      <c r="ZY62" s="273"/>
      <c r="ZZ62" s="274"/>
      <c r="AAA62" s="273"/>
      <c r="AAB62" s="274"/>
      <c r="AAC62" s="273"/>
      <c r="AAD62" s="274"/>
      <c r="AAE62" s="273"/>
      <c r="AAF62" s="274"/>
      <c r="AAG62" s="273"/>
      <c r="AAH62" s="274"/>
      <c r="AAI62" s="273"/>
      <c r="AAJ62" s="274"/>
      <c r="AAK62" s="273"/>
      <c r="AAL62" s="274"/>
      <c r="AAM62" s="273"/>
      <c r="AAN62" s="274"/>
      <c r="AAO62" s="273"/>
      <c r="AAP62" s="274"/>
      <c r="AAQ62" s="273"/>
      <c r="AAR62" s="274"/>
      <c r="AAS62" s="273"/>
      <c r="AAT62" s="274"/>
      <c r="AAU62" s="273"/>
      <c r="AAV62" s="274"/>
      <c r="AAW62" s="273"/>
      <c r="AAX62" s="274"/>
      <c r="AAY62" s="273"/>
      <c r="AAZ62" s="274"/>
      <c r="ABA62" s="273"/>
      <c r="ABB62" s="274"/>
      <c r="ABC62" s="273"/>
      <c r="ABD62" s="274"/>
      <c r="ABE62" s="273"/>
      <c r="ABF62" s="274"/>
      <c r="ABG62" s="273"/>
      <c r="ABH62" s="274"/>
      <c r="ABI62" s="273"/>
      <c r="ABJ62" s="274"/>
      <c r="ABK62" s="273"/>
      <c r="ABL62" s="274"/>
      <c r="ABM62" s="273"/>
      <c r="ABN62" s="274"/>
      <c r="ABO62" s="273"/>
      <c r="ABP62" s="274"/>
      <c r="ABQ62" s="273"/>
      <c r="ABR62" s="274"/>
      <c r="ABS62" s="273"/>
      <c r="ABT62" s="274"/>
      <c r="ABU62" s="273"/>
      <c r="ABV62" s="274"/>
      <c r="ABW62" s="273"/>
      <c r="ABX62" s="274"/>
      <c r="ABY62" s="273"/>
      <c r="ABZ62" s="274"/>
      <c r="ACA62" s="273"/>
      <c r="ACB62" s="274"/>
      <c r="ACC62" s="273"/>
      <c r="ACD62" s="274"/>
      <c r="ACE62" s="273"/>
      <c r="ACF62" s="274"/>
      <c r="ACG62" s="273"/>
      <c r="ACH62" s="274"/>
      <c r="ACI62" s="273"/>
      <c r="ACJ62" s="274"/>
      <c r="ACK62" s="273"/>
      <c r="ACL62" s="274"/>
      <c r="ACM62" s="273"/>
      <c r="ACN62" s="274"/>
      <c r="ACO62" s="273"/>
      <c r="ACP62" s="274"/>
      <c r="ACQ62" s="273"/>
      <c r="ACR62" s="274"/>
      <c r="ACS62" s="273"/>
      <c r="ACT62" s="274"/>
      <c r="ACU62" s="273"/>
      <c r="ACV62" s="274"/>
      <c r="ACW62" s="273"/>
      <c r="ACX62" s="274"/>
      <c r="ACY62" s="273"/>
      <c r="ACZ62" s="274"/>
      <c r="ADA62" s="273"/>
      <c r="ADB62" s="274"/>
      <c r="ADC62" s="273"/>
      <c r="ADD62" s="274"/>
      <c r="ADE62" s="273"/>
      <c r="ADF62" s="274"/>
      <c r="ADG62" s="273"/>
      <c r="ADH62" s="274"/>
      <c r="ADI62" s="273"/>
      <c r="ADJ62" s="274"/>
      <c r="ADK62" s="273"/>
      <c r="ADL62" s="274"/>
      <c r="ADM62" s="273"/>
      <c r="ADN62" s="274"/>
      <c r="ADO62" s="273"/>
      <c r="ADP62" s="274"/>
      <c r="ADQ62" s="273"/>
      <c r="ADR62" s="274"/>
      <c r="ADS62" s="273"/>
      <c r="ADT62" s="274"/>
      <c r="ADU62" s="273"/>
      <c r="ADV62" s="274"/>
      <c r="ADW62" s="273"/>
      <c r="ADX62" s="274"/>
      <c r="ADY62" s="273"/>
      <c r="ADZ62" s="274"/>
      <c r="AEA62" s="273"/>
      <c r="AEB62" s="274"/>
      <c r="AEC62" s="273"/>
      <c r="AED62" s="274"/>
      <c r="AEE62" s="273"/>
      <c r="AEF62" s="274"/>
      <c r="AEG62" s="273"/>
      <c r="AEH62" s="274"/>
      <c r="AEI62" s="273"/>
      <c r="AEJ62" s="274"/>
      <c r="AEK62" s="273"/>
      <c r="AEL62" s="274"/>
      <c r="AEM62" s="273"/>
      <c r="AEN62" s="274"/>
      <c r="AEO62" s="273"/>
      <c r="AEP62" s="274"/>
      <c r="AEQ62" s="273"/>
      <c r="AER62" s="274"/>
      <c r="AES62" s="273"/>
      <c r="AET62" s="274"/>
      <c r="AEU62" s="273"/>
      <c r="AEV62" s="274"/>
      <c r="AEW62" s="273"/>
      <c r="AEX62" s="274"/>
      <c r="AEY62" s="273"/>
      <c r="AEZ62" s="274"/>
      <c r="AFA62" s="273"/>
      <c r="AFB62" s="274"/>
      <c r="AFC62" s="273"/>
      <c r="AFD62" s="274"/>
      <c r="AFE62" s="273"/>
      <c r="AFF62" s="274"/>
      <c r="AFG62" s="273"/>
      <c r="AFH62" s="274"/>
      <c r="AFI62" s="273"/>
      <c r="AFJ62" s="274"/>
      <c r="AFK62" s="273"/>
      <c r="AFL62" s="274"/>
      <c r="AFM62" s="273"/>
      <c r="AFN62" s="274"/>
      <c r="AFO62" s="273"/>
      <c r="AFP62" s="274"/>
      <c r="AFQ62" s="273"/>
      <c r="AFR62" s="274"/>
      <c r="AFS62" s="273"/>
      <c r="AFT62" s="274"/>
      <c r="AFU62" s="273"/>
      <c r="AFV62" s="274"/>
      <c r="AFW62" s="273"/>
      <c r="AFX62" s="274"/>
      <c r="AFY62" s="273"/>
      <c r="AFZ62" s="274"/>
      <c r="AGA62" s="273"/>
      <c r="AGB62" s="274"/>
      <c r="AGC62" s="273"/>
      <c r="AGD62" s="274"/>
      <c r="AGE62" s="273"/>
      <c r="AGF62" s="274"/>
      <c r="AGG62" s="273"/>
      <c r="AGH62" s="274"/>
      <c r="AGI62" s="273"/>
      <c r="AGJ62" s="274"/>
      <c r="AGK62" s="273"/>
      <c r="AGL62" s="274"/>
      <c r="AGM62" s="273"/>
      <c r="AGN62" s="274"/>
      <c r="AGO62" s="273"/>
      <c r="AGP62" s="274"/>
      <c r="AGQ62" s="273"/>
      <c r="AGR62" s="274"/>
      <c r="AGS62" s="273"/>
      <c r="AGT62" s="274"/>
      <c r="AGU62" s="273"/>
      <c r="AGV62" s="274"/>
      <c r="AGW62" s="273"/>
      <c r="AGX62" s="274"/>
      <c r="AGY62" s="273"/>
      <c r="AGZ62" s="274"/>
      <c r="AHA62" s="273"/>
      <c r="AHB62" s="274"/>
      <c r="AHC62" s="273"/>
      <c r="AHD62" s="274"/>
      <c r="AHE62" s="273"/>
      <c r="AHF62" s="274"/>
      <c r="AHG62" s="273"/>
      <c r="AHH62" s="274"/>
      <c r="AHI62" s="273"/>
      <c r="AHJ62" s="274"/>
      <c r="AHK62" s="273"/>
      <c r="AHL62" s="274"/>
      <c r="AHM62" s="273"/>
      <c r="AHN62" s="274"/>
      <c r="AHO62" s="273"/>
      <c r="AHP62" s="274"/>
      <c r="AHQ62" s="273"/>
      <c r="AHR62" s="274"/>
      <c r="AHS62" s="273"/>
      <c r="AHT62" s="274"/>
      <c r="AHU62" s="273"/>
      <c r="AHV62" s="274"/>
      <c r="AHW62" s="273"/>
      <c r="AHX62" s="274"/>
      <c r="AHY62" s="273"/>
      <c r="AHZ62" s="274"/>
      <c r="AIA62" s="273"/>
      <c r="AIB62" s="274"/>
      <c r="AIC62" s="273"/>
      <c r="AID62" s="274"/>
      <c r="AIE62" s="273"/>
      <c r="AIF62" s="274"/>
      <c r="AIG62" s="273"/>
      <c r="AIH62" s="274"/>
      <c r="AII62" s="273"/>
      <c r="AIJ62" s="274"/>
      <c r="AIK62" s="273"/>
      <c r="AIL62" s="274"/>
      <c r="AIM62" s="273"/>
      <c r="AIN62" s="274"/>
      <c r="AIO62" s="273"/>
      <c r="AIP62" s="274"/>
      <c r="AIQ62" s="273"/>
      <c r="AIR62" s="274"/>
      <c r="AIS62" s="273"/>
      <c r="AIT62" s="274"/>
      <c r="AIU62" s="273"/>
      <c r="AIV62" s="274"/>
      <c r="AIW62" s="273"/>
      <c r="AIX62" s="274"/>
      <c r="AIY62" s="273"/>
      <c r="AIZ62" s="274"/>
      <c r="AJA62" s="273"/>
      <c r="AJB62" s="274"/>
      <c r="AJC62" s="273"/>
      <c r="AJD62" s="274"/>
      <c r="AJE62" s="273"/>
      <c r="AJF62" s="274"/>
      <c r="AJG62" s="273"/>
      <c r="AJH62" s="274"/>
      <c r="AJI62" s="273"/>
      <c r="AJJ62" s="274"/>
      <c r="AJK62" s="273"/>
      <c r="AJL62" s="274"/>
      <c r="AJM62" s="273"/>
      <c r="AJN62" s="274"/>
      <c r="AJO62" s="273"/>
      <c r="AJP62" s="274"/>
      <c r="AJQ62" s="273"/>
      <c r="AJR62" s="274"/>
      <c r="AJS62" s="273"/>
      <c r="AJT62" s="274"/>
      <c r="AJU62" s="273"/>
      <c r="AJV62" s="274"/>
      <c r="AJW62" s="273"/>
      <c r="AJX62" s="274"/>
      <c r="AJY62" s="273"/>
      <c r="AJZ62" s="274"/>
      <c r="AKA62" s="273"/>
      <c r="AKB62" s="274"/>
      <c r="AKC62" s="273"/>
      <c r="AKD62" s="274"/>
      <c r="AKE62" s="273"/>
      <c r="AKF62" s="274"/>
      <c r="AKG62" s="273"/>
      <c r="AKH62" s="274"/>
      <c r="AKI62" s="273"/>
      <c r="AKJ62" s="274"/>
      <c r="AKK62" s="273"/>
      <c r="AKL62" s="274"/>
      <c r="AKM62" s="273"/>
      <c r="AKN62" s="274"/>
      <c r="AKO62" s="273"/>
      <c r="AKP62" s="274"/>
      <c r="AKQ62" s="273"/>
      <c r="AKR62" s="274"/>
      <c r="AKS62" s="273"/>
      <c r="AKT62" s="274"/>
      <c r="AKU62" s="273"/>
      <c r="AKV62" s="274"/>
      <c r="AKW62" s="273"/>
      <c r="AKX62" s="274"/>
      <c r="AKY62" s="273"/>
      <c r="AKZ62" s="274"/>
      <c r="ALA62" s="273"/>
      <c r="ALB62" s="274"/>
      <c r="ALC62" s="273"/>
      <c r="ALD62" s="274"/>
      <c r="ALE62" s="273"/>
      <c r="ALF62" s="274"/>
      <c r="ALG62" s="273"/>
      <c r="ALH62" s="274"/>
      <c r="ALI62" s="273"/>
      <c r="ALJ62" s="274"/>
      <c r="ALK62" s="273"/>
      <c r="ALL62" s="274"/>
      <c r="ALM62" s="273"/>
      <c r="ALN62" s="274"/>
      <c r="ALO62" s="273"/>
      <c r="ALP62" s="274"/>
      <c r="ALQ62" s="273"/>
      <c r="ALR62" s="274"/>
      <c r="ALS62" s="273"/>
      <c r="ALT62" s="274"/>
      <c r="ALU62" s="273"/>
      <c r="ALV62" s="274"/>
      <c r="ALW62" s="273"/>
      <c r="ALX62" s="274"/>
      <c r="ALY62" s="273"/>
      <c r="ALZ62" s="274"/>
      <c r="AMA62" s="273"/>
      <c r="AMB62" s="274"/>
      <c r="AMC62" s="273"/>
      <c r="AMD62" s="274"/>
      <c r="AME62" s="273"/>
      <c r="AMF62" s="274"/>
      <c r="AMG62" s="273"/>
      <c r="AMH62" s="274"/>
      <c r="AMI62" s="273"/>
      <c r="AMJ62" s="274"/>
      <c r="AMK62" s="273"/>
      <c r="AML62" s="274"/>
      <c r="AMM62" s="273"/>
      <c r="AMN62" s="274"/>
      <c r="AMO62" s="273"/>
      <c r="AMP62" s="274"/>
      <c r="AMQ62" s="273"/>
      <c r="AMR62" s="274"/>
      <c r="AMS62" s="273"/>
      <c r="AMT62" s="274"/>
      <c r="AMU62" s="273"/>
      <c r="AMV62" s="274"/>
      <c r="AMW62" s="273"/>
      <c r="AMX62" s="274"/>
      <c r="AMY62" s="273"/>
      <c r="AMZ62" s="274"/>
      <c r="ANA62" s="273"/>
      <c r="ANB62" s="274"/>
      <c r="ANC62" s="273"/>
      <c r="AND62" s="274"/>
      <c r="ANE62" s="273"/>
      <c r="ANF62" s="274"/>
      <c r="ANG62" s="273"/>
      <c r="ANH62" s="274"/>
      <c r="ANI62" s="273"/>
      <c r="ANJ62" s="274"/>
      <c r="ANK62" s="273"/>
      <c r="ANL62" s="274"/>
      <c r="ANM62" s="273"/>
      <c r="ANN62" s="274"/>
      <c r="ANO62" s="273"/>
      <c r="ANP62" s="274"/>
      <c r="ANQ62" s="273"/>
      <c r="ANR62" s="274"/>
      <c r="ANS62" s="273"/>
      <c r="ANT62" s="274"/>
      <c r="ANU62" s="273"/>
      <c r="ANV62" s="274"/>
      <c r="ANW62" s="273"/>
      <c r="ANX62" s="274"/>
      <c r="ANY62" s="273"/>
      <c r="ANZ62" s="274"/>
      <c r="AOA62" s="273"/>
      <c r="AOB62" s="274"/>
      <c r="AOC62" s="273"/>
      <c r="AOD62" s="274"/>
      <c r="AOE62" s="273"/>
      <c r="AOF62" s="274"/>
      <c r="AOG62" s="273"/>
      <c r="AOH62" s="274"/>
      <c r="AOI62" s="273"/>
      <c r="AOJ62" s="274"/>
      <c r="AOK62" s="273"/>
      <c r="AOL62" s="274"/>
      <c r="AOM62" s="273"/>
      <c r="AON62" s="274"/>
      <c r="AOO62" s="273"/>
      <c r="AOP62" s="274"/>
      <c r="AOQ62" s="273"/>
      <c r="AOR62" s="274"/>
      <c r="AOS62" s="273"/>
      <c r="AOT62" s="274"/>
      <c r="AOU62" s="273"/>
      <c r="AOV62" s="274"/>
      <c r="AOW62" s="273"/>
      <c r="AOX62" s="274"/>
      <c r="AOY62" s="273"/>
      <c r="AOZ62" s="274"/>
      <c r="APA62" s="273"/>
      <c r="APB62" s="274"/>
      <c r="APC62" s="273"/>
      <c r="APD62" s="274"/>
      <c r="APE62" s="273"/>
      <c r="APF62" s="274"/>
      <c r="APG62" s="273"/>
      <c r="APH62" s="274"/>
      <c r="API62" s="273"/>
      <c r="APJ62" s="274"/>
      <c r="APK62" s="273"/>
      <c r="APL62" s="274"/>
      <c r="APM62" s="273"/>
      <c r="APN62" s="274"/>
      <c r="APO62" s="273"/>
      <c r="APP62" s="274"/>
      <c r="APQ62" s="273"/>
      <c r="APR62" s="274"/>
      <c r="APS62" s="273"/>
      <c r="APT62" s="274"/>
      <c r="APU62" s="273"/>
      <c r="APV62" s="274"/>
      <c r="APW62" s="273"/>
      <c r="APX62" s="274"/>
      <c r="APY62" s="273"/>
      <c r="APZ62" s="274"/>
      <c r="AQA62" s="273"/>
      <c r="AQB62" s="274"/>
      <c r="AQC62" s="273"/>
      <c r="AQD62" s="274"/>
      <c r="AQE62" s="273"/>
      <c r="AQF62" s="274"/>
      <c r="AQG62" s="273"/>
      <c r="AQH62" s="274"/>
      <c r="AQI62" s="273"/>
      <c r="AQJ62" s="274"/>
      <c r="AQK62" s="273"/>
      <c r="AQL62" s="274"/>
      <c r="AQM62" s="273"/>
      <c r="AQN62" s="274"/>
      <c r="AQO62" s="273"/>
      <c r="AQP62" s="274"/>
      <c r="AQQ62" s="273"/>
      <c r="AQR62" s="274"/>
      <c r="AQS62" s="273"/>
      <c r="AQT62" s="274"/>
      <c r="AQU62" s="273"/>
      <c r="AQV62" s="274"/>
      <c r="AQW62" s="273"/>
      <c r="AQX62" s="274"/>
      <c r="AQY62" s="273"/>
      <c r="AQZ62" s="274"/>
      <c r="ARA62" s="273"/>
      <c r="ARB62" s="274"/>
      <c r="ARC62" s="273"/>
      <c r="ARD62" s="274"/>
      <c r="ARE62" s="273"/>
      <c r="ARF62" s="274"/>
      <c r="ARG62" s="273"/>
      <c r="ARH62" s="274"/>
      <c r="ARI62" s="273"/>
      <c r="ARJ62" s="274"/>
      <c r="ARK62" s="273"/>
      <c r="ARL62" s="274"/>
      <c r="ARM62" s="273"/>
      <c r="ARN62" s="274"/>
      <c r="ARO62" s="273"/>
      <c r="ARP62" s="274"/>
      <c r="ARQ62" s="273"/>
      <c r="ARR62" s="274"/>
      <c r="ARS62" s="273"/>
      <c r="ART62" s="274"/>
      <c r="ARU62" s="273"/>
      <c r="ARV62" s="274"/>
      <c r="ARW62" s="273"/>
      <c r="ARX62" s="274"/>
      <c r="ARY62" s="273"/>
      <c r="ARZ62" s="274"/>
      <c r="ASA62" s="273"/>
      <c r="ASB62" s="274"/>
      <c r="ASC62" s="273"/>
      <c r="ASD62" s="274"/>
      <c r="ASE62" s="273"/>
      <c r="ASF62" s="274"/>
      <c r="ASG62" s="273"/>
      <c r="ASH62" s="274"/>
      <c r="ASI62" s="273"/>
      <c r="ASJ62" s="274"/>
      <c r="ASK62" s="273"/>
      <c r="ASL62" s="274"/>
      <c r="ASM62" s="273"/>
      <c r="ASN62" s="274"/>
      <c r="ASO62" s="273"/>
      <c r="ASP62" s="274"/>
      <c r="ASQ62" s="273"/>
      <c r="ASR62" s="274"/>
      <c r="ASS62" s="273"/>
      <c r="AST62" s="274"/>
      <c r="ASU62" s="273"/>
      <c r="ASV62" s="274"/>
      <c r="ASW62" s="273"/>
      <c r="ASX62" s="274"/>
      <c r="ASY62" s="273"/>
      <c r="ASZ62" s="274"/>
      <c r="ATA62" s="273"/>
      <c r="ATB62" s="274"/>
      <c r="ATC62" s="273"/>
      <c r="ATD62" s="274"/>
      <c r="ATE62" s="273"/>
      <c r="ATF62" s="274"/>
      <c r="ATG62" s="273"/>
      <c r="ATH62" s="274"/>
      <c r="ATI62" s="273"/>
      <c r="ATJ62" s="274"/>
      <c r="ATK62" s="273"/>
      <c r="ATL62" s="274"/>
      <c r="ATM62" s="273"/>
      <c r="ATN62" s="274"/>
      <c r="ATO62" s="273"/>
      <c r="ATP62" s="274"/>
      <c r="ATQ62" s="273"/>
      <c r="ATR62" s="274"/>
      <c r="ATS62" s="273"/>
      <c r="ATT62" s="274"/>
      <c r="ATU62" s="273"/>
      <c r="ATV62" s="274"/>
      <c r="ATW62" s="273"/>
      <c r="ATX62" s="274"/>
      <c r="ATY62" s="273"/>
      <c r="ATZ62" s="274"/>
      <c r="AUA62" s="273"/>
      <c r="AUB62" s="274"/>
      <c r="AUC62" s="273"/>
      <c r="AUD62" s="274"/>
      <c r="AUE62" s="273"/>
      <c r="AUF62" s="274"/>
      <c r="AUG62" s="273"/>
      <c r="AUH62" s="274"/>
      <c r="AUI62" s="273"/>
      <c r="AUJ62" s="274"/>
      <c r="AUK62" s="273"/>
      <c r="AUL62" s="274"/>
      <c r="AUM62" s="273"/>
      <c r="AUN62" s="274"/>
      <c r="AUO62" s="273"/>
      <c r="AUP62" s="274"/>
      <c r="AUQ62" s="273"/>
      <c r="AUR62" s="274"/>
      <c r="AUS62" s="273"/>
      <c r="AUT62" s="274"/>
      <c r="AUU62" s="273"/>
      <c r="AUV62" s="274"/>
      <c r="AUW62" s="273"/>
      <c r="AUX62" s="274"/>
      <c r="AUY62" s="273"/>
      <c r="AUZ62" s="274"/>
      <c r="AVA62" s="273"/>
      <c r="AVB62" s="274"/>
      <c r="AVC62" s="273"/>
      <c r="AVD62" s="274"/>
      <c r="AVE62" s="273"/>
      <c r="AVF62" s="274"/>
      <c r="AVG62" s="273"/>
      <c r="AVH62" s="274"/>
      <c r="AVI62" s="273"/>
      <c r="AVJ62" s="274"/>
      <c r="AVK62" s="273"/>
      <c r="AVL62" s="274"/>
      <c r="AVM62" s="273"/>
      <c r="AVN62" s="274"/>
      <c r="AVO62" s="273"/>
      <c r="AVP62" s="274"/>
      <c r="AVQ62" s="273"/>
      <c r="AVR62" s="274"/>
      <c r="AVS62" s="273"/>
      <c r="AVT62" s="274"/>
      <c r="AVU62" s="273"/>
      <c r="AVV62" s="274"/>
      <c r="AVW62" s="273"/>
      <c r="AVX62" s="274"/>
      <c r="AVY62" s="273"/>
      <c r="AVZ62" s="274"/>
      <c r="AWA62" s="273"/>
      <c r="AWB62" s="274"/>
      <c r="AWC62" s="273"/>
      <c r="AWD62" s="274"/>
      <c r="AWE62" s="273"/>
      <c r="AWF62" s="274"/>
      <c r="AWG62" s="273"/>
      <c r="AWH62" s="274"/>
      <c r="AWI62" s="273"/>
      <c r="AWJ62" s="274"/>
      <c r="AWK62" s="273"/>
      <c r="AWL62" s="274"/>
      <c r="AWM62" s="273"/>
      <c r="AWN62" s="274"/>
      <c r="AWO62" s="273"/>
      <c r="AWP62" s="274"/>
      <c r="AWQ62" s="273"/>
      <c r="AWR62" s="274"/>
      <c r="AWS62" s="273"/>
      <c r="AWT62" s="274"/>
      <c r="AWU62" s="273"/>
      <c r="AWV62" s="274"/>
      <c r="AWW62" s="273"/>
      <c r="AWX62" s="274"/>
      <c r="AWY62" s="273"/>
      <c r="AWZ62" s="274"/>
      <c r="AXA62" s="273"/>
      <c r="AXB62" s="274"/>
      <c r="AXC62" s="273"/>
      <c r="AXD62" s="274"/>
      <c r="AXE62" s="273"/>
      <c r="AXF62" s="274"/>
      <c r="AXG62" s="273"/>
      <c r="AXH62" s="274"/>
      <c r="AXI62" s="273"/>
      <c r="AXJ62" s="274"/>
      <c r="AXK62" s="273"/>
      <c r="AXL62" s="274"/>
      <c r="AXM62" s="273"/>
      <c r="AXN62" s="274"/>
      <c r="AXO62" s="273"/>
      <c r="AXP62" s="274"/>
      <c r="AXQ62" s="273"/>
      <c r="AXR62" s="274"/>
      <c r="AXS62" s="273"/>
      <c r="AXT62" s="274"/>
      <c r="AXU62" s="273"/>
      <c r="AXV62" s="274"/>
      <c r="AXW62" s="273"/>
      <c r="AXX62" s="274"/>
      <c r="AXY62" s="273"/>
      <c r="AXZ62" s="274"/>
      <c r="AYA62" s="273"/>
      <c r="AYB62" s="274"/>
      <c r="AYC62" s="273"/>
      <c r="AYD62" s="274"/>
      <c r="AYE62" s="273"/>
      <c r="AYF62" s="274"/>
      <c r="AYG62" s="273"/>
      <c r="AYH62" s="274"/>
      <c r="AYI62" s="273"/>
      <c r="AYJ62" s="274"/>
      <c r="AYK62" s="273"/>
      <c r="AYL62" s="274"/>
      <c r="AYM62" s="273"/>
      <c r="AYN62" s="274"/>
      <c r="AYO62" s="273"/>
      <c r="AYP62" s="274"/>
      <c r="AYQ62" s="273"/>
      <c r="AYR62" s="274"/>
      <c r="AYS62" s="273"/>
      <c r="AYT62" s="274"/>
      <c r="AYU62" s="273"/>
      <c r="AYV62" s="274"/>
      <c r="AYW62" s="273"/>
      <c r="AYX62" s="274"/>
      <c r="AYY62" s="273"/>
      <c r="AYZ62" s="274"/>
      <c r="AZA62" s="273"/>
      <c r="AZB62" s="274"/>
      <c r="AZC62" s="273"/>
      <c r="AZD62" s="274"/>
      <c r="AZE62" s="273"/>
      <c r="AZF62" s="274"/>
      <c r="AZG62" s="273"/>
      <c r="AZH62" s="274"/>
      <c r="AZI62" s="273"/>
      <c r="AZJ62" s="274"/>
      <c r="AZK62" s="273"/>
      <c r="AZL62" s="274"/>
      <c r="AZM62" s="273"/>
      <c r="AZN62" s="274"/>
      <c r="AZO62" s="273"/>
      <c r="AZP62" s="274"/>
      <c r="AZQ62" s="273"/>
      <c r="AZR62" s="274"/>
      <c r="AZS62" s="273"/>
      <c r="AZT62" s="274"/>
      <c r="AZU62" s="273"/>
      <c r="AZV62" s="274"/>
      <c r="AZW62" s="273"/>
      <c r="AZX62" s="274"/>
      <c r="AZY62" s="273"/>
      <c r="AZZ62" s="274"/>
      <c r="BAA62" s="273"/>
      <c r="BAB62" s="274"/>
      <c r="BAC62" s="273"/>
      <c r="BAD62" s="274"/>
      <c r="BAE62" s="273"/>
      <c r="BAF62" s="274"/>
      <c r="BAG62" s="273"/>
      <c r="BAH62" s="274"/>
      <c r="BAI62" s="273"/>
      <c r="BAJ62" s="274"/>
      <c r="BAK62" s="273"/>
      <c r="BAL62" s="274"/>
      <c r="BAM62" s="273"/>
      <c r="BAN62" s="274"/>
      <c r="BAO62" s="273"/>
      <c r="BAP62" s="274"/>
      <c r="BAQ62" s="273"/>
      <c r="BAR62" s="274"/>
      <c r="BAS62" s="273"/>
      <c r="BAT62" s="274"/>
      <c r="BAU62" s="273"/>
      <c r="BAV62" s="274"/>
      <c r="BAW62" s="273"/>
      <c r="BAX62" s="274"/>
      <c r="BAY62" s="273"/>
      <c r="BAZ62" s="274"/>
      <c r="BBA62" s="273"/>
      <c r="BBB62" s="274"/>
      <c r="BBC62" s="273"/>
      <c r="BBD62" s="274"/>
      <c r="BBE62" s="273"/>
      <c r="BBF62" s="274"/>
      <c r="BBG62" s="273"/>
      <c r="BBH62" s="274"/>
      <c r="BBI62" s="273"/>
      <c r="BBJ62" s="274"/>
      <c r="BBK62" s="273"/>
      <c r="BBL62" s="274"/>
      <c r="BBM62" s="273"/>
      <c r="BBN62" s="274"/>
      <c r="BBO62" s="273"/>
      <c r="BBP62" s="274"/>
      <c r="BBQ62" s="273"/>
      <c r="BBR62" s="274"/>
      <c r="BBS62" s="273"/>
      <c r="BBT62" s="274"/>
      <c r="BBU62" s="273"/>
      <c r="BBV62" s="274"/>
      <c r="BBW62" s="273"/>
      <c r="BBX62" s="274"/>
      <c r="BBY62" s="273"/>
      <c r="BBZ62" s="274"/>
      <c r="BCA62" s="273"/>
      <c r="BCB62" s="274"/>
      <c r="BCC62" s="273"/>
      <c r="BCD62" s="274"/>
      <c r="BCE62" s="273"/>
      <c r="BCF62" s="274"/>
      <c r="BCG62" s="273"/>
      <c r="BCH62" s="274"/>
      <c r="BCI62" s="273"/>
      <c r="BCJ62" s="274"/>
      <c r="BCK62" s="273"/>
      <c r="BCL62" s="274"/>
      <c r="BCM62" s="273"/>
      <c r="BCN62" s="274"/>
      <c r="BCO62" s="273"/>
      <c r="BCP62" s="274"/>
      <c r="BCQ62" s="273"/>
      <c r="BCR62" s="274"/>
      <c r="BCS62" s="273"/>
      <c r="BCT62" s="274"/>
      <c r="BCU62" s="273"/>
      <c r="BCV62" s="274"/>
      <c r="BCW62" s="273"/>
      <c r="BCX62" s="274"/>
      <c r="BCY62" s="273"/>
      <c r="BCZ62" s="274"/>
      <c r="BDA62" s="273"/>
      <c r="BDB62" s="274"/>
      <c r="BDC62" s="273"/>
      <c r="BDD62" s="274"/>
      <c r="BDE62" s="273"/>
      <c r="BDF62" s="274"/>
      <c r="BDG62" s="273"/>
      <c r="BDH62" s="274"/>
      <c r="BDI62" s="273"/>
      <c r="BDJ62" s="274"/>
      <c r="BDK62" s="273"/>
      <c r="BDL62" s="274"/>
      <c r="BDM62" s="273"/>
      <c r="BDN62" s="274"/>
      <c r="BDO62" s="273"/>
      <c r="BDP62" s="274"/>
      <c r="BDQ62" s="273"/>
      <c r="BDR62" s="274"/>
      <c r="BDS62" s="273"/>
      <c r="BDT62" s="274"/>
      <c r="BDU62" s="273"/>
      <c r="BDV62" s="274"/>
      <c r="BDW62" s="273"/>
      <c r="BDX62" s="274"/>
      <c r="BDY62" s="273"/>
      <c r="BDZ62" s="274"/>
      <c r="BEA62" s="273"/>
      <c r="BEB62" s="274"/>
      <c r="BEC62" s="273"/>
      <c r="BED62" s="274"/>
      <c r="BEE62" s="273"/>
      <c r="BEF62" s="274"/>
      <c r="BEG62" s="273"/>
      <c r="BEH62" s="274"/>
      <c r="BEI62" s="273"/>
      <c r="BEJ62" s="274"/>
      <c r="BEK62" s="273"/>
      <c r="BEL62" s="274"/>
      <c r="BEM62" s="273"/>
      <c r="BEN62" s="274"/>
      <c r="BEO62" s="273"/>
      <c r="BEP62" s="274"/>
      <c r="BEQ62" s="273"/>
      <c r="BER62" s="274"/>
      <c r="BES62" s="273"/>
      <c r="BET62" s="274"/>
      <c r="BEU62" s="273"/>
      <c r="BEV62" s="274"/>
      <c r="BEW62" s="273"/>
      <c r="BEX62" s="274"/>
      <c r="BEY62" s="273"/>
      <c r="BEZ62" s="274"/>
      <c r="BFA62" s="273"/>
      <c r="BFB62" s="274"/>
      <c r="BFC62" s="273"/>
      <c r="BFD62" s="274"/>
      <c r="BFE62" s="273"/>
      <c r="BFF62" s="274"/>
      <c r="BFG62" s="273"/>
      <c r="BFH62" s="274"/>
      <c r="BFI62" s="273"/>
      <c r="BFJ62" s="274"/>
      <c r="BFK62" s="273"/>
      <c r="BFL62" s="274"/>
      <c r="BFM62" s="273"/>
      <c r="BFN62" s="274"/>
      <c r="BFO62" s="273"/>
      <c r="BFP62" s="274"/>
      <c r="BFQ62" s="273"/>
      <c r="BFR62" s="274"/>
      <c r="BFS62" s="273"/>
      <c r="BFT62" s="274"/>
      <c r="BFU62" s="273"/>
      <c r="BFV62" s="274"/>
      <c r="BFW62" s="273"/>
      <c r="BFX62" s="274"/>
      <c r="BFY62" s="273"/>
      <c r="BFZ62" s="274"/>
      <c r="BGA62" s="273"/>
      <c r="BGB62" s="274"/>
      <c r="BGC62" s="273"/>
      <c r="BGD62" s="274"/>
      <c r="BGE62" s="273"/>
      <c r="BGF62" s="274"/>
      <c r="BGG62" s="273"/>
      <c r="BGH62" s="274"/>
      <c r="BGI62" s="273"/>
      <c r="BGJ62" s="274"/>
      <c r="BGK62" s="273"/>
      <c r="BGL62" s="274"/>
      <c r="BGM62" s="273"/>
      <c r="BGN62" s="274"/>
      <c r="BGO62" s="273"/>
      <c r="BGP62" s="274"/>
      <c r="BGQ62" s="273"/>
      <c r="BGR62" s="274"/>
      <c r="BGS62" s="273"/>
      <c r="BGT62" s="274"/>
      <c r="BGU62" s="273"/>
      <c r="BGV62" s="274"/>
      <c r="BGW62" s="273"/>
      <c r="BGX62" s="274"/>
      <c r="BGY62" s="273"/>
      <c r="BGZ62" s="274"/>
      <c r="BHA62" s="273"/>
      <c r="BHB62" s="274"/>
      <c r="BHC62" s="273"/>
      <c r="BHD62" s="274"/>
      <c r="BHE62" s="273"/>
      <c r="BHF62" s="274"/>
      <c r="BHG62" s="273"/>
      <c r="BHH62" s="274"/>
      <c r="BHI62" s="273"/>
      <c r="BHJ62" s="274"/>
      <c r="BHK62" s="273"/>
      <c r="BHL62" s="274"/>
      <c r="BHM62" s="273"/>
      <c r="BHN62" s="274"/>
      <c r="BHO62" s="273"/>
      <c r="BHP62" s="274"/>
      <c r="BHQ62" s="273"/>
      <c r="BHR62" s="274"/>
      <c r="BHS62" s="273"/>
      <c r="BHT62" s="274"/>
      <c r="BHU62" s="273"/>
      <c r="BHV62" s="274"/>
      <c r="BHW62" s="273"/>
      <c r="BHX62" s="274"/>
      <c r="BHY62" s="273"/>
      <c r="BHZ62" s="274"/>
      <c r="BIA62" s="273"/>
      <c r="BIB62" s="274"/>
      <c r="BIC62" s="273"/>
      <c r="BID62" s="274"/>
      <c r="BIE62" s="273"/>
      <c r="BIF62" s="274"/>
      <c r="BIG62" s="273"/>
      <c r="BIH62" s="274"/>
      <c r="BII62" s="273"/>
      <c r="BIJ62" s="274"/>
      <c r="BIK62" s="273"/>
      <c r="BIL62" s="274"/>
      <c r="BIM62" s="273"/>
      <c r="BIN62" s="274"/>
      <c r="BIO62" s="273"/>
      <c r="BIP62" s="274"/>
      <c r="BIQ62" s="273"/>
      <c r="BIR62" s="274"/>
      <c r="BIS62" s="273"/>
      <c r="BIT62" s="274"/>
      <c r="BIU62" s="273"/>
      <c r="BIV62" s="274"/>
      <c r="BIW62" s="273"/>
      <c r="BIX62" s="274"/>
      <c r="BIY62" s="273"/>
      <c r="BIZ62" s="274"/>
      <c r="BJA62" s="273"/>
      <c r="BJB62" s="274"/>
      <c r="BJC62" s="273"/>
      <c r="BJD62" s="274"/>
      <c r="BJE62" s="273"/>
      <c r="BJF62" s="274"/>
      <c r="BJG62" s="273"/>
      <c r="BJH62" s="274"/>
      <c r="BJI62" s="273"/>
      <c r="BJJ62" s="274"/>
      <c r="BJK62" s="273"/>
      <c r="BJL62" s="274"/>
      <c r="BJM62" s="273"/>
      <c r="BJN62" s="274"/>
      <c r="BJO62" s="273"/>
      <c r="BJP62" s="274"/>
      <c r="BJQ62" s="273"/>
      <c r="BJR62" s="274"/>
      <c r="BJS62" s="273"/>
      <c r="BJT62" s="274"/>
      <c r="BJU62" s="273"/>
      <c r="BJV62" s="274"/>
      <c r="BJW62" s="273"/>
      <c r="BJX62" s="274"/>
      <c r="BJY62" s="273"/>
      <c r="BJZ62" s="274"/>
      <c r="BKA62" s="273"/>
      <c r="BKB62" s="274"/>
      <c r="BKC62" s="273"/>
      <c r="BKD62" s="274"/>
      <c r="BKE62" s="273"/>
      <c r="BKF62" s="274"/>
      <c r="BKG62" s="273"/>
      <c r="BKH62" s="274"/>
      <c r="BKI62" s="273"/>
      <c r="BKJ62" s="274"/>
      <c r="BKK62" s="273"/>
      <c r="BKL62" s="274"/>
      <c r="BKM62" s="273"/>
      <c r="BKN62" s="274"/>
      <c r="BKO62" s="273"/>
      <c r="BKP62" s="274"/>
      <c r="BKQ62" s="273"/>
      <c r="BKR62" s="274"/>
      <c r="BKS62" s="273"/>
      <c r="BKT62" s="274"/>
      <c r="BKU62" s="273"/>
      <c r="BKV62" s="274"/>
      <c r="BKW62" s="273"/>
      <c r="BKX62" s="274"/>
      <c r="BKY62" s="273"/>
      <c r="BKZ62" s="274"/>
      <c r="BLA62" s="273"/>
      <c r="BLB62" s="274"/>
      <c r="BLC62" s="273"/>
      <c r="BLD62" s="274"/>
      <c r="BLE62" s="273"/>
      <c r="BLF62" s="274"/>
      <c r="BLG62" s="273"/>
      <c r="BLH62" s="274"/>
      <c r="BLI62" s="273"/>
      <c r="BLJ62" s="274"/>
      <c r="BLK62" s="273"/>
      <c r="BLL62" s="274"/>
      <c r="BLM62" s="273"/>
      <c r="BLN62" s="274"/>
      <c r="BLO62" s="273"/>
      <c r="BLP62" s="274"/>
      <c r="BLQ62" s="273"/>
      <c r="BLR62" s="274"/>
      <c r="BLS62" s="273"/>
      <c r="BLT62" s="274"/>
      <c r="BLU62" s="273"/>
      <c r="BLV62" s="274"/>
      <c r="BLW62" s="273"/>
      <c r="BLX62" s="274"/>
      <c r="BLY62" s="273"/>
      <c r="BLZ62" s="274"/>
      <c r="BMA62" s="273"/>
      <c r="BMB62" s="274"/>
      <c r="BMC62" s="273"/>
      <c r="BMD62" s="274"/>
      <c r="BME62" s="273"/>
      <c r="BMF62" s="274"/>
      <c r="BMG62" s="273"/>
      <c r="BMH62" s="274"/>
      <c r="BMI62" s="273"/>
      <c r="BMJ62" s="274"/>
      <c r="BMK62" s="273"/>
      <c r="BML62" s="274"/>
      <c r="BMM62" s="273"/>
      <c r="BMN62" s="274"/>
      <c r="BMO62" s="273"/>
      <c r="BMP62" s="274"/>
      <c r="BMQ62" s="273"/>
      <c r="BMR62" s="274"/>
      <c r="BMS62" s="273"/>
      <c r="BMT62" s="274"/>
      <c r="BMU62" s="273"/>
      <c r="BMV62" s="274"/>
      <c r="BMW62" s="273"/>
      <c r="BMX62" s="274"/>
      <c r="BMY62" s="273"/>
      <c r="BMZ62" s="274"/>
      <c r="BNA62" s="273"/>
      <c r="BNB62" s="274"/>
      <c r="BNC62" s="273"/>
      <c r="BND62" s="274"/>
      <c r="BNE62" s="273"/>
      <c r="BNF62" s="274"/>
      <c r="BNG62" s="273"/>
      <c r="BNH62" s="274"/>
      <c r="BNI62" s="273"/>
      <c r="BNJ62" s="274"/>
      <c r="BNK62" s="273"/>
      <c r="BNL62" s="274"/>
      <c r="BNM62" s="273"/>
      <c r="BNN62" s="274"/>
      <c r="BNO62" s="273"/>
      <c r="BNP62" s="274"/>
      <c r="BNQ62" s="273"/>
      <c r="BNR62" s="274"/>
      <c r="BNS62" s="273"/>
      <c r="BNT62" s="274"/>
      <c r="BNU62" s="273"/>
      <c r="BNV62" s="274"/>
      <c r="BNW62" s="273"/>
      <c r="BNX62" s="274"/>
      <c r="BNY62" s="273"/>
      <c r="BNZ62" s="274"/>
      <c r="BOA62" s="273"/>
      <c r="BOB62" s="274"/>
      <c r="BOC62" s="273"/>
      <c r="BOD62" s="274"/>
      <c r="BOE62" s="273"/>
      <c r="BOF62" s="274"/>
      <c r="BOG62" s="273"/>
      <c r="BOH62" s="274"/>
      <c r="BOI62" s="273"/>
      <c r="BOJ62" s="274"/>
      <c r="BOK62" s="273"/>
      <c r="BOL62" s="274"/>
      <c r="BOM62" s="273"/>
      <c r="BON62" s="274"/>
      <c r="BOO62" s="273"/>
      <c r="BOP62" s="274"/>
      <c r="BOQ62" s="273"/>
      <c r="BOR62" s="274"/>
      <c r="BOS62" s="273"/>
      <c r="BOT62" s="274"/>
      <c r="BOU62" s="273"/>
      <c r="BOV62" s="274"/>
      <c r="BOW62" s="273"/>
      <c r="BOX62" s="274"/>
      <c r="BOY62" s="273"/>
      <c r="BOZ62" s="274"/>
      <c r="BPA62" s="273"/>
      <c r="BPB62" s="274"/>
      <c r="BPC62" s="273"/>
      <c r="BPD62" s="274"/>
      <c r="BPE62" s="273"/>
      <c r="BPF62" s="274"/>
      <c r="BPG62" s="273"/>
      <c r="BPH62" s="274"/>
      <c r="BPI62" s="273"/>
      <c r="BPJ62" s="274"/>
      <c r="BPK62" s="273"/>
      <c r="BPL62" s="274"/>
      <c r="BPM62" s="273"/>
      <c r="BPN62" s="274"/>
      <c r="BPO62" s="273"/>
      <c r="BPP62" s="274"/>
      <c r="BPQ62" s="273"/>
      <c r="BPR62" s="274"/>
      <c r="BPS62" s="273"/>
      <c r="BPT62" s="274"/>
      <c r="BPU62" s="273"/>
      <c r="BPV62" s="274"/>
      <c r="BPW62" s="273"/>
      <c r="BPX62" s="274"/>
      <c r="BPY62" s="273"/>
      <c r="BPZ62" s="274"/>
      <c r="BQA62" s="273"/>
      <c r="BQB62" s="274"/>
      <c r="BQC62" s="273"/>
      <c r="BQD62" s="274"/>
      <c r="BQE62" s="273"/>
      <c r="BQF62" s="274"/>
      <c r="BQG62" s="273"/>
      <c r="BQH62" s="274"/>
      <c r="BQI62" s="273"/>
      <c r="BQJ62" s="274"/>
      <c r="BQK62" s="273"/>
      <c r="BQL62" s="274"/>
      <c r="BQM62" s="273"/>
      <c r="BQN62" s="274"/>
      <c r="BQO62" s="273"/>
      <c r="BQP62" s="274"/>
      <c r="BQQ62" s="273"/>
      <c r="BQR62" s="274"/>
      <c r="BQS62" s="273"/>
      <c r="BQT62" s="274"/>
      <c r="BQU62" s="273"/>
      <c r="BQV62" s="274"/>
      <c r="BQW62" s="273"/>
      <c r="BQX62" s="274"/>
      <c r="BQY62" s="273"/>
      <c r="BQZ62" s="274"/>
      <c r="BRA62" s="273"/>
      <c r="BRB62" s="274"/>
      <c r="BRC62" s="273"/>
      <c r="BRD62" s="274"/>
      <c r="BRE62" s="273"/>
      <c r="BRF62" s="274"/>
      <c r="BRG62" s="273"/>
      <c r="BRH62" s="274"/>
      <c r="BRI62" s="273"/>
      <c r="BRJ62" s="274"/>
      <c r="BRK62" s="273"/>
      <c r="BRL62" s="274"/>
      <c r="BRM62" s="273"/>
      <c r="BRN62" s="274"/>
      <c r="BRO62" s="273"/>
      <c r="BRP62" s="274"/>
      <c r="BRQ62" s="273"/>
      <c r="BRR62" s="274"/>
      <c r="BRS62" s="273"/>
      <c r="BRT62" s="274"/>
      <c r="BRU62" s="273"/>
      <c r="BRV62" s="274"/>
      <c r="BRW62" s="273"/>
      <c r="BRX62" s="274"/>
      <c r="BRY62" s="273"/>
      <c r="BRZ62" s="274"/>
      <c r="BSA62" s="273"/>
      <c r="BSB62" s="274"/>
      <c r="BSC62" s="273"/>
      <c r="BSD62" s="274"/>
      <c r="BSE62" s="273"/>
      <c r="BSF62" s="274"/>
      <c r="BSG62" s="273"/>
      <c r="BSH62" s="274"/>
      <c r="BSI62" s="273"/>
      <c r="BSJ62" s="274"/>
      <c r="BSK62" s="273"/>
      <c r="BSL62" s="274"/>
      <c r="BSM62" s="273"/>
      <c r="BSN62" s="274"/>
      <c r="BSO62" s="273"/>
      <c r="BSP62" s="274"/>
      <c r="BSQ62" s="273"/>
      <c r="BSR62" s="274"/>
      <c r="BSS62" s="273"/>
      <c r="BST62" s="274"/>
      <c r="BSU62" s="273"/>
      <c r="BSV62" s="274"/>
      <c r="BSW62" s="273"/>
      <c r="BSX62" s="274"/>
      <c r="BSY62" s="273"/>
      <c r="BSZ62" s="274"/>
      <c r="BTA62" s="273"/>
      <c r="BTB62" s="274"/>
      <c r="BTC62" s="273"/>
      <c r="BTD62" s="274"/>
      <c r="BTE62" s="273"/>
      <c r="BTF62" s="274"/>
      <c r="BTG62" s="273"/>
      <c r="BTH62" s="274"/>
      <c r="BTI62" s="273"/>
      <c r="BTJ62" s="274"/>
      <c r="BTK62" s="273"/>
      <c r="BTL62" s="274"/>
      <c r="BTM62" s="273"/>
      <c r="BTN62" s="274"/>
      <c r="BTO62" s="273"/>
      <c r="BTP62" s="274"/>
      <c r="BTQ62" s="273"/>
      <c r="BTR62" s="274"/>
      <c r="BTS62" s="273"/>
      <c r="BTT62" s="274"/>
      <c r="BTU62" s="273"/>
      <c r="BTV62" s="274"/>
      <c r="BTW62" s="273"/>
      <c r="BTX62" s="274"/>
      <c r="BTY62" s="273"/>
      <c r="BTZ62" s="274"/>
      <c r="BUA62" s="273"/>
      <c r="BUB62" s="274"/>
      <c r="BUC62" s="273"/>
      <c r="BUD62" s="274"/>
      <c r="BUE62" s="273"/>
      <c r="BUF62" s="274"/>
      <c r="BUG62" s="273"/>
      <c r="BUH62" s="274"/>
      <c r="BUI62" s="273"/>
      <c r="BUJ62" s="274"/>
      <c r="BUK62" s="273"/>
      <c r="BUL62" s="274"/>
      <c r="BUM62" s="273"/>
      <c r="BUN62" s="274"/>
      <c r="BUO62" s="273"/>
      <c r="BUP62" s="274"/>
      <c r="BUQ62" s="273"/>
      <c r="BUR62" s="274"/>
      <c r="BUS62" s="273"/>
      <c r="BUT62" s="274"/>
      <c r="BUU62" s="273"/>
      <c r="BUV62" s="274"/>
      <c r="BUW62" s="273"/>
      <c r="BUX62" s="274"/>
      <c r="BUY62" s="273"/>
      <c r="BUZ62" s="274"/>
      <c r="BVA62" s="273"/>
      <c r="BVB62" s="274"/>
      <c r="BVC62" s="273"/>
      <c r="BVD62" s="274"/>
      <c r="BVE62" s="273"/>
      <c r="BVF62" s="274"/>
      <c r="BVG62" s="273"/>
      <c r="BVH62" s="274"/>
      <c r="BVI62" s="273"/>
      <c r="BVJ62" s="274"/>
      <c r="BVK62" s="273"/>
      <c r="BVL62" s="274"/>
      <c r="BVM62" s="273"/>
      <c r="BVN62" s="274"/>
      <c r="BVO62" s="273"/>
      <c r="BVP62" s="274"/>
      <c r="BVQ62" s="273"/>
      <c r="BVR62" s="274"/>
      <c r="BVS62" s="273"/>
      <c r="BVT62" s="274"/>
      <c r="BVU62" s="273"/>
      <c r="BVV62" s="274"/>
      <c r="BVW62" s="273"/>
      <c r="BVX62" s="274"/>
      <c r="BVY62" s="273"/>
      <c r="BVZ62" s="274"/>
      <c r="BWA62" s="273"/>
      <c r="BWB62" s="274"/>
      <c r="BWC62" s="273"/>
      <c r="BWD62" s="274"/>
      <c r="BWE62" s="273"/>
      <c r="BWF62" s="274"/>
      <c r="BWG62" s="273"/>
      <c r="BWH62" s="274"/>
      <c r="BWI62" s="273"/>
      <c r="BWJ62" s="274"/>
      <c r="BWK62" s="273"/>
      <c r="BWL62" s="274"/>
      <c r="BWM62" s="273"/>
      <c r="BWN62" s="274"/>
      <c r="BWO62" s="273"/>
      <c r="BWP62" s="274"/>
      <c r="BWQ62" s="273"/>
      <c r="BWR62" s="274"/>
      <c r="BWS62" s="273"/>
      <c r="BWT62" s="274"/>
      <c r="BWU62" s="273"/>
      <c r="BWV62" s="274"/>
      <c r="BWW62" s="273"/>
      <c r="BWX62" s="274"/>
      <c r="BWY62" s="273"/>
      <c r="BWZ62" s="274"/>
      <c r="BXA62" s="273"/>
      <c r="BXB62" s="274"/>
      <c r="BXC62" s="273"/>
      <c r="BXD62" s="274"/>
      <c r="BXE62" s="273"/>
      <c r="BXF62" s="274"/>
      <c r="BXG62" s="273"/>
      <c r="BXH62" s="274"/>
      <c r="BXI62" s="273"/>
      <c r="BXJ62" s="274"/>
      <c r="BXK62" s="273"/>
      <c r="BXL62" s="274"/>
      <c r="BXM62" s="273"/>
      <c r="BXN62" s="274"/>
      <c r="BXO62" s="273"/>
      <c r="BXP62" s="274"/>
      <c r="BXQ62" s="273"/>
      <c r="BXR62" s="274"/>
      <c r="BXS62" s="273"/>
      <c r="BXT62" s="274"/>
      <c r="BXU62" s="273"/>
      <c r="BXV62" s="274"/>
      <c r="BXW62" s="273"/>
      <c r="BXX62" s="274"/>
      <c r="BXY62" s="273"/>
      <c r="BXZ62" s="274"/>
      <c r="BYA62" s="273"/>
      <c r="BYB62" s="274"/>
      <c r="BYC62" s="273"/>
      <c r="BYD62" s="274"/>
      <c r="BYE62" s="273"/>
      <c r="BYF62" s="274"/>
      <c r="BYG62" s="273"/>
      <c r="BYH62" s="274"/>
      <c r="BYI62" s="273"/>
      <c r="BYJ62" s="274"/>
      <c r="BYK62" s="273"/>
      <c r="BYL62" s="274"/>
      <c r="BYM62" s="273"/>
      <c r="BYN62" s="274"/>
      <c r="BYO62" s="273"/>
      <c r="BYP62" s="274"/>
      <c r="BYQ62" s="273"/>
      <c r="BYR62" s="274"/>
      <c r="BYS62" s="273"/>
      <c r="BYT62" s="274"/>
      <c r="BYU62" s="273"/>
      <c r="BYV62" s="274"/>
      <c r="BYW62" s="273"/>
      <c r="BYX62" s="274"/>
      <c r="BYY62" s="273"/>
      <c r="BYZ62" s="274"/>
      <c r="BZA62" s="273"/>
      <c r="BZB62" s="274"/>
      <c r="BZC62" s="273"/>
      <c r="BZD62" s="274"/>
      <c r="BZE62" s="273"/>
      <c r="BZF62" s="274"/>
      <c r="BZG62" s="273"/>
      <c r="BZH62" s="274"/>
      <c r="BZI62" s="273"/>
      <c r="BZJ62" s="274"/>
      <c r="BZK62" s="273"/>
      <c r="BZL62" s="274"/>
      <c r="BZM62" s="273"/>
      <c r="BZN62" s="274"/>
      <c r="BZO62" s="273"/>
      <c r="BZP62" s="274"/>
      <c r="BZQ62" s="273"/>
      <c r="BZR62" s="274"/>
      <c r="BZS62" s="273"/>
      <c r="BZT62" s="274"/>
      <c r="BZU62" s="273"/>
      <c r="BZV62" s="274"/>
      <c r="BZW62" s="273"/>
      <c r="BZX62" s="274"/>
      <c r="BZY62" s="273"/>
      <c r="BZZ62" s="274"/>
      <c r="CAA62" s="273"/>
      <c r="CAB62" s="274"/>
      <c r="CAC62" s="273"/>
      <c r="CAD62" s="274"/>
      <c r="CAE62" s="273"/>
      <c r="CAF62" s="274"/>
      <c r="CAG62" s="273"/>
      <c r="CAH62" s="274"/>
      <c r="CAI62" s="273"/>
      <c r="CAJ62" s="274"/>
      <c r="CAK62" s="273"/>
      <c r="CAL62" s="274"/>
      <c r="CAM62" s="273"/>
      <c r="CAN62" s="274"/>
      <c r="CAO62" s="273"/>
      <c r="CAP62" s="274"/>
      <c r="CAQ62" s="273"/>
      <c r="CAR62" s="274"/>
      <c r="CAS62" s="273"/>
      <c r="CAT62" s="274"/>
      <c r="CAU62" s="273"/>
      <c r="CAV62" s="274"/>
      <c r="CAW62" s="273"/>
      <c r="CAX62" s="274"/>
      <c r="CAY62" s="273"/>
      <c r="CAZ62" s="274"/>
      <c r="CBA62" s="273"/>
      <c r="CBB62" s="274"/>
      <c r="CBC62" s="273"/>
      <c r="CBD62" s="274"/>
      <c r="CBE62" s="273"/>
      <c r="CBF62" s="274"/>
      <c r="CBG62" s="273"/>
      <c r="CBH62" s="274"/>
      <c r="CBI62" s="273"/>
      <c r="CBJ62" s="274"/>
      <c r="CBK62" s="273"/>
      <c r="CBL62" s="274"/>
      <c r="CBM62" s="273"/>
      <c r="CBN62" s="274"/>
      <c r="CBO62" s="273"/>
      <c r="CBP62" s="274"/>
      <c r="CBQ62" s="273"/>
      <c r="CBR62" s="274"/>
      <c r="CBS62" s="273"/>
      <c r="CBT62" s="274"/>
      <c r="CBU62" s="273"/>
      <c r="CBV62" s="274"/>
      <c r="CBW62" s="273"/>
      <c r="CBX62" s="274"/>
      <c r="CBY62" s="273"/>
      <c r="CBZ62" s="274"/>
      <c r="CCA62" s="273"/>
      <c r="CCB62" s="274"/>
      <c r="CCC62" s="273"/>
      <c r="CCD62" s="274"/>
      <c r="CCE62" s="273"/>
      <c r="CCF62" s="274"/>
      <c r="CCG62" s="273"/>
      <c r="CCH62" s="274"/>
      <c r="CCI62" s="273"/>
      <c r="CCJ62" s="274"/>
      <c r="CCK62" s="273"/>
      <c r="CCL62" s="274"/>
      <c r="CCM62" s="273"/>
      <c r="CCN62" s="274"/>
      <c r="CCO62" s="273"/>
      <c r="CCP62" s="274"/>
      <c r="CCQ62" s="273"/>
      <c r="CCR62" s="274"/>
      <c r="CCS62" s="273"/>
      <c r="CCT62" s="274"/>
      <c r="CCU62" s="273"/>
      <c r="CCV62" s="274"/>
      <c r="CCW62" s="273"/>
      <c r="CCX62" s="274"/>
      <c r="CCY62" s="273"/>
      <c r="CCZ62" s="274"/>
      <c r="CDA62" s="273"/>
      <c r="CDB62" s="274"/>
      <c r="CDC62" s="273"/>
      <c r="CDD62" s="274"/>
      <c r="CDE62" s="273"/>
      <c r="CDF62" s="274"/>
      <c r="CDG62" s="273"/>
      <c r="CDH62" s="274"/>
      <c r="CDI62" s="273"/>
      <c r="CDJ62" s="274"/>
      <c r="CDK62" s="273"/>
      <c r="CDL62" s="274"/>
      <c r="CDM62" s="273"/>
      <c r="CDN62" s="274"/>
      <c r="CDO62" s="273"/>
      <c r="CDP62" s="274"/>
      <c r="CDQ62" s="273"/>
      <c r="CDR62" s="274"/>
      <c r="CDS62" s="273"/>
      <c r="CDT62" s="274"/>
      <c r="CDU62" s="273"/>
      <c r="CDV62" s="274"/>
      <c r="CDW62" s="273"/>
      <c r="CDX62" s="274"/>
      <c r="CDY62" s="273"/>
      <c r="CDZ62" s="274"/>
      <c r="CEA62" s="273"/>
      <c r="CEB62" s="274"/>
      <c r="CEC62" s="273"/>
      <c r="CED62" s="274"/>
      <c r="CEE62" s="273"/>
      <c r="CEF62" s="274"/>
      <c r="CEG62" s="273"/>
      <c r="CEH62" s="274"/>
      <c r="CEI62" s="273"/>
      <c r="CEJ62" s="274"/>
      <c r="CEK62" s="273"/>
      <c r="CEL62" s="274"/>
      <c r="CEM62" s="273"/>
      <c r="CEN62" s="274"/>
      <c r="CEO62" s="273"/>
      <c r="CEP62" s="274"/>
      <c r="CEQ62" s="273"/>
      <c r="CER62" s="274"/>
      <c r="CES62" s="273"/>
      <c r="CET62" s="274"/>
      <c r="CEU62" s="273"/>
      <c r="CEV62" s="274"/>
      <c r="CEW62" s="273"/>
      <c r="CEX62" s="274"/>
      <c r="CEY62" s="273"/>
      <c r="CEZ62" s="274"/>
      <c r="CFA62" s="273"/>
      <c r="CFB62" s="274"/>
      <c r="CFC62" s="273"/>
      <c r="CFD62" s="274"/>
      <c r="CFE62" s="273"/>
      <c r="CFF62" s="274"/>
      <c r="CFG62" s="273"/>
      <c r="CFH62" s="274"/>
      <c r="CFI62" s="273"/>
      <c r="CFJ62" s="274"/>
      <c r="CFK62" s="273"/>
      <c r="CFL62" s="274"/>
      <c r="CFM62" s="273"/>
      <c r="CFN62" s="274"/>
      <c r="CFO62" s="273"/>
      <c r="CFP62" s="274"/>
      <c r="CFQ62" s="273"/>
      <c r="CFR62" s="274"/>
      <c r="CFS62" s="273"/>
      <c r="CFT62" s="274"/>
      <c r="CFU62" s="273"/>
      <c r="CFV62" s="274"/>
      <c r="CFW62" s="273"/>
      <c r="CFX62" s="274"/>
      <c r="CFY62" s="273"/>
      <c r="CFZ62" s="274"/>
      <c r="CGA62" s="273"/>
      <c r="CGB62" s="274"/>
      <c r="CGC62" s="273"/>
      <c r="CGD62" s="274"/>
      <c r="CGE62" s="273"/>
      <c r="CGF62" s="274"/>
      <c r="CGG62" s="273"/>
      <c r="CGH62" s="274"/>
      <c r="CGI62" s="273"/>
      <c r="CGJ62" s="274"/>
      <c r="CGK62" s="273"/>
      <c r="CGL62" s="274"/>
      <c r="CGM62" s="273"/>
      <c r="CGN62" s="274"/>
      <c r="CGO62" s="273"/>
      <c r="CGP62" s="274"/>
      <c r="CGQ62" s="273"/>
      <c r="CGR62" s="274"/>
      <c r="CGS62" s="273"/>
      <c r="CGT62" s="274"/>
      <c r="CGU62" s="273"/>
      <c r="CGV62" s="274"/>
      <c r="CGW62" s="273"/>
      <c r="CGX62" s="274"/>
      <c r="CGY62" s="273"/>
      <c r="CGZ62" s="274"/>
      <c r="CHA62" s="273"/>
      <c r="CHB62" s="274"/>
      <c r="CHC62" s="273"/>
      <c r="CHD62" s="274"/>
      <c r="CHE62" s="273"/>
      <c r="CHF62" s="274"/>
      <c r="CHG62" s="273"/>
      <c r="CHH62" s="274"/>
      <c r="CHI62" s="273"/>
      <c r="CHJ62" s="274"/>
      <c r="CHK62" s="273"/>
      <c r="CHL62" s="274"/>
      <c r="CHM62" s="273"/>
      <c r="CHN62" s="274"/>
      <c r="CHO62" s="273"/>
      <c r="CHP62" s="274"/>
      <c r="CHQ62" s="273"/>
      <c r="CHR62" s="274"/>
      <c r="CHS62" s="273"/>
      <c r="CHT62" s="274"/>
      <c r="CHU62" s="273"/>
      <c r="CHV62" s="274"/>
      <c r="CHW62" s="273"/>
      <c r="CHX62" s="274"/>
      <c r="CHY62" s="273"/>
      <c r="CHZ62" s="274"/>
      <c r="CIA62" s="273"/>
      <c r="CIB62" s="274"/>
      <c r="CIC62" s="273"/>
      <c r="CID62" s="274"/>
      <c r="CIE62" s="273"/>
      <c r="CIF62" s="274"/>
      <c r="CIG62" s="273"/>
      <c r="CIH62" s="274"/>
      <c r="CII62" s="273"/>
      <c r="CIJ62" s="274"/>
      <c r="CIK62" s="273"/>
      <c r="CIL62" s="274"/>
      <c r="CIM62" s="273"/>
      <c r="CIN62" s="274"/>
      <c r="CIO62" s="273"/>
      <c r="CIP62" s="274"/>
      <c r="CIQ62" s="273"/>
      <c r="CIR62" s="274"/>
      <c r="CIS62" s="273"/>
      <c r="CIT62" s="274"/>
      <c r="CIU62" s="273"/>
      <c r="CIV62" s="274"/>
      <c r="CIW62" s="273"/>
      <c r="CIX62" s="274"/>
      <c r="CIY62" s="273"/>
      <c r="CIZ62" s="274"/>
      <c r="CJA62" s="273"/>
      <c r="CJB62" s="274"/>
      <c r="CJC62" s="273"/>
      <c r="CJD62" s="274"/>
      <c r="CJE62" s="273"/>
      <c r="CJF62" s="274"/>
      <c r="CJG62" s="273"/>
      <c r="CJH62" s="274"/>
      <c r="CJI62" s="273"/>
      <c r="CJJ62" s="274"/>
      <c r="CJK62" s="273"/>
      <c r="CJL62" s="274"/>
      <c r="CJM62" s="273"/>
      <c r="CJN62" s="274"/>
      <c r="CJO62" s="273"/>
      <c r="CJP62" s="274"/>
      <c r="CJQ62" s="273"/>
      <c r="CJR62" s="274"/>
      <c r="CJS62" s="273"/>
      <c r="CJT62" s="274"/>
      <c r="CJU62" s="273"/>
      <c r="CJV62" s="274"/>
      <c r="CJW62" s="273"/>
      <c r="CJX62" s="274"/>
      <c r="CJY62" s="273"/>
      <c r="CJZ62" s="274"/>
      <c r="CKA62" s="273"/>
      <c r="CKB62" s="274"/>
      <c r="CKC62" s="273"/>
      <c r="CKD62" s="274"/>
      <c r="CKE62" s="273"/>
      <c r="CKF62" s="274"/>
      <c r="CKG62" s="273"/>
      <c r="CKH62" s="274"/>
      <c r="CKI62" s="273"/>
      <c r="CKJ62" s="274"/>
      <c r="CKK62" s="273"/>
      <c r="CKL62" s="274"/>
      <c r="CKM62" s="273"/>
      <c r="CKN62" s="274"/>
      <c r="CKO62" s="273"/>
      <c r="CKP62" s="274"/>
      <c r="CKQ62" s="273"/>
      <c r="CKR62" s="274"/>
      <c r="CKS62" s="273"/>
      <c r="CKT62" s="274"/>
      <c r="CKU62" s="273"/>
      <c r="CKV62" s="274"/>
      <c r="CKW62" s="273"/>
      <c r="CKX62" s="274"/>
      <c r="CKY62" s="273"/>
      <c r="CKZ62" s="274"/>
      <c r="CLA62" s="273"/>
      <c r="CLB62" s="274"/>
      <c r="CLC62" s="273"/>
      <c r="CLD62" s="274"/>
      <c r="CLE62" s="273"/>
      <c r="CLF62" s="274"/>
      <c r="CLG62" s="273"/>
      <c r="CLH62" s="274"/>
      <c r="CLI62" s="273"/>
      <c r="CLJ62" s="274"/>
      <c r="CLK62" s="273"/>
      <c r="CLL62" s="274"/>
      <c r="CLM62" s="273"/>
      <c r="CLN62" s="274"/>
      <c r="CLO62" s="273"/>
      <c r="CLP62" s="274"/>
      <c r="CLQ62" s="273"/>
      <c r="CLR62" s="274"/>
      <c r="CLS62" s="273"/>
      <c r="CLT62" s="274"/>
      <c r="CLU62" s="273"/>
      <c r="CLV62" s="274"/>
      <c r="CLW62" s="273"/>
      <c r="CLX62" s="274"/>
      <c r="CLY62" s="273"/>
      <c r="CLZ62" s="274"/>
      <c r="CMA62" s="273"/>
      <c r="CMB62" s="274"/>
      <c r="CMC62" s="273"/>
      <c r="CMD62" s="274"/>
      <c r="CME62" s="273"/>
      <c r="CMF62" s="274"/>
      <c r="CMG62" s="273"/>
      <c r="CMH62" s="274"/>
      <c r="CMI62" s="273"/>
      <c r="CMJ62" s="274"/>
      <c r="CMK62" s="273"/>
      <c r="CML62" s="274"/>
      <c r="CMM62" s="273"/>
      <c r="CMN62" s="274"/>
      <c r="CMO62" s="273"/>
      <c r="CMP62" s="274"/>
      <c r="CMQ62" s="273"/>
      <c r="CMR62" s="274"/>
      <c r="CMS62" s="273"/>
      <c r="CMT62" s="274"/>
      <c r="CMU62" s="273"/>
      <c r="CMV62" s="274"/>
      <c r="CMW62" s="273"/>
      <c r="CMX62" s="274"/>
      <c r="CMY62" s="273"/>
      <c r="CMZ62" s="274"/>
      <c r="CNA62" s="273"/>
      <c r="CNB62" s="274"/>
      <c r="CNC62" s="273"/>
      <c r="CND62" s="274"/>
      <c r="CNE62" s="273"/>
      <c r="CNF62" s="274"/>
      <c r="CNG62" s="273"/>
      <c r="CNH62" s="274"/>
      <c r="CNI62" s="273"/>
      <c r="CNJ62" s="274"/>
      <c r="CNK62" s="273"/>
      <c r="CNL62" s="274"/>
      <c r="CNM62" s="273"/>
      <c r="CNN62" s="274"/>
      <c r="CNO62" s="273"/>
      <c r="CNP62" s="274"/>
      <c r="CNQ62" s="273"/>
      <c r="CNR62" s="274"/>
      <c r="CNS62" s="273"/>
      <c r="CNT62" s="274"/>
      <c r="CNU62" s="273"/>
      <c r="CNV62" s="274"/>
      <c r="CNW62" s="273"/>
      <c r="CNX62" s="274"/>
      <c r="CNY62" s="273"/>
      <c r="CNZ62" s="274"/>
      <c r="COA62" s="273"/>
      <c r="COB62" s="274"/>
      <c r="COC62" s="273"/>
      <c r="COD62" s="274"/>
      <c r="COE62" s="273"/>
      <c r="COF62" s="274"/>
      <c r="COG62" s="273"/>
      <c r="COH62" s="274"/>
      <c r="COI62" s="273"/>
      <c r="COJ62" s="274"/>
      <c r="COK62" s="273"/>
      <c r="COL62" s="274"/>
      <c r="COM62" s="273"/>
      <c r="CON62" s="274"/>
      <c r="COO62" s="273"/>
      <c r="COP62" s="274"/>
      <c r="COQ62" s="273"/>
      <c r="COR62" s="274"/>
      <c r="COS62" s="273"/>
      <c r="COT62" s="274"/>
      <c r="COU62" s="273"/>
      <c r="COV62" s="274"/>
      <c r="COW62" s="273"/>
      <c r="COX62" s="274"/>
      <c r="COY62" s="273"/>
      <c r="COZ62" s="274"/>
      <c r="CPA62" s="273"/>
      <c r="CPB62" s="274"/>
      <c r="CPC62" s="273"/>
      <c r="CPD62" s="274"/>
      <c r="CPE62" s="273"/>
      <c r="CPF62" s="274"/>
      <c r="CPG62" s="273"/>
      <c r="CPH62" s="274"/>
      <c r="CPI62" s="273"/>
      <c r="CPJ62" s="274"/>
      <c r="CPK62" s="273"/>
      <c r="CPL62" s="274"/>
      <c r="CPM62" s="273"/>
      <c r="CPN62" s="274"/>
      <c r="CPO62" s="273"/>
      <c r="CPP62" s="274"/>
      <c r="CPQ62" s="273"/>
      <c r="CPR62" s="274"/>
      <c r="CPS62" s="273"/>
      <c r="CPT62" s="274"/>
      <c r="CPU62" s="273"/>
      <c r="CPV62" s="274"/>
      <c r="CPW62" s="273"/>
      <c r="CPX62" s="274"/>
      <c r="CPY62" s="273"/>
      <c r="CPZ62" s="274"/>
      <c r="CQA62" s="273"/>
      <c r="CQB62" s="274"/>
      <c r="CQC62" s="273"/>
      <c r="CQD62" s="274"/>
      <c r="CQE62" s="273"/>
      <c r="CQF62" s="274"/>
      <c r="CQG62" s="273"/>
      <c r="CQH62" s="274"/>
      <c r="CQI62" s="273"/>
      <c r="CQJ62" s="274"/>
      <c r="CQK62" s="273"/>
      <c r="CQL62" s="274"/>
      <c r="CQM62" s="273"/>
      <c r="CQN62" s="274"/>
      <c r="CQO62" s="273"/>
      <c r="CQP62" s="274"/>
      <c r="CQQ62" s="273"/>
      <c r="CQR62" s="274"/>
      <c r="CQS62" s="273"/>
      <c r="CQT62" s="274"/>
      <c r="CQU62" s="273"/>
      <c r="CQV62" s="274"/>
      <c r="CQW62" s="273"/>
      <c r="CQX62" s="274"/>
      <c r="CQY62" s="273"/>
      <c r="CQZ62" s="274"/>
      <c r="CRA62" s="273"/>
      <c r="CRB62" s="274"/>
      <c r="CRC62" s="273"/>
      <c r="CRD62" s="274"/>
      <c r="CRE62" s="273"/>
      <c r="CRF62" s="274"/>
      <c r="CRG62" s="273"/>
      <c r="CRH62" s="274"/>
      <c r="CRI62" s="273"/>
      <c r="CRJ62" s="274"/>
      <c r="CRK62" s="273"/>
      <c r="CRL62" s="274"/>
      <c r="CRM62" s="273"/>
      <c r="CRN62" s="274"/>
      <c r="CRO62" s="273"/>
      <c r="CRP62" s="274"/>
      <c r="CRQ62" s="273"/>
      <c r="CRR62" s="274"/>
      <c r="CRS62" s="273"/>
      <c r="CRT62" s="274"/>
      <c r="CRU62" s="273"/>
      <c r="CRV62" s="274"/>
      <c r="CRW62" s="273"/>
      <c r="CRX62" s="274"/>
      <c r="CRY62" s="273"/>
      <c r="CRZ62" s="274"/>
      <c r="CSA62" s="273"/>
      <c r="CSB62" s="274"/>
      <c r="CSC62" s="273"/>
      <c r="CSD62" s="274"/>
      <c r="CSE62" s="273"/>
      <c r="CSF62" s="274"/>
      <c r="CSG62" s="273"/>
      <c r="CSH62" s="274"/>
      <c r="CSI62" s="273"/>
      <c r="CSJ62" s="274"/>
      <c r="CSK62" s="273"/>
      <c r="CSL62" s="274"/>
      <c r="CSM62" s="273"/>
      <c r="CSN62" s="274"/>
      <c r="CSO62" s="273"/>
      <c r="CSP62" s="274"/>
      <c r="CSQ62" s="273"/>
      <c r="CSR62" s="274"/>
      <c r="CSS62" s="273"/>
      <c r="CST62" s="274"/>
      <c r="CSU62" s="273"/>
      <c r="CSV62" s="274"/>
      <c r="CSW62" s="273"/>
      <c r="CSX62" s="274"/>
      <c r="CSY62" s="273"/>
      <c r="CSZ62" s="274"/>
      <c r="CTA62" s="273"/>
      <c r="CTB62" s="274"/>
      <c r="CTC62" s="273"/>
      <c r="CTD62" s="274"/>
      <c r="CTE62" s="273"/>
      <c r="CTF62" s="274"/>
      <c r="CTG62" s="273"/>
      <c r="CTH62" s="274"/>
      <c r="CTI62" s="273"/>
      <c r="CTJ62" s="274"/>
      <c r="CTK62" s="273"/>
      <c r="CTL62" s="274"/>
      <c r="CTM62" s="273"/>
      <c r="CTN62" s="274"/>
      <c r="CTO62" s="273"/>
      <c r="CTP62" s="274"/>
      <c r="CTQ62" s="273"/>
      <c r="CTR62" s="274"/>
      <c r="CTS62" s="273"/>
      <c r="CTT62" s="274"/>
      <c r="CTU62" s="273"/>
      <c r="CTV62" s="274"/>
      <c r="CTW62" s="273"/>
      <c r="CTX62" s="274"/>
      <c r="CTY62" s="273"/>
      <c r="CTZ62" s="274"/>
      <c r="CUA62" s="273"/>
      <c r="CUB62" s="274"/>
      <c r="CUC62" s="273"/>
      <c r="CUD62" s="274"/>
      <c r="CUE62" s="273"/>
      <c r="CUF62" s="274"/>
      <c r="CUG62" s="273"/>
      <c r="CUH62" s="274"/>
      <c r="CUI62" s="273"/>
      <c r="CUJ62" s="274"/>
      <c r="CUK62" s="273"/>
      <c r="CUL62" s="274"/>
      <c r="CUM62" s="273"/>
      <c r="CUN62" s="274"/>
      <c r="CUO62" s="273"/>
      <c r="CUP62" s="274"/>
      <c r="CUQ62" s="273"/>
      <c r="CUR62" s="274"/>
      <c r="CUS62" s="273"/>
      <c r="CUT62" s="274"/>
      <c r="CUU62" s="273"/>
      <c r="CUV62" s="274"/>
      <c r="CUW62" s="273"/>
      <c r="CUX62" s="274"/>
      <c r="CUY62" s="273"/>
      <c r="CUZ62" s="274"/>
      <c r="CVA62" s="273"/>
      <c r="CVB62" s="274"/>
      <c r="CVC62" s="273"/>
      <c r="CVD62" s="274"/>
      <c r="CVE62" s="273"/>
      <c r="CVF62" s="274"/>
      <c r="CVG62" s="273"/>
      <c r="CVH62" s="274"/>
      <c r="CVI62" s="273"/>
      <c r="CVJ62" s="274"/>
      <c r="CVK62" s="273"/>
      <c r="CVL62" s="274"/>
      <c r="CVM62" s="273"/>
      <c r="CVN62" s="274"/>
      <c r="CVO62" s="273"/>
      <c r="CVP62" s="274"/>
      <c r="CVQ62" s="273"/>
      <c r="CVR62" s="274"/>
      <c r="CVS62" s="273"/>
      <c r="CVT62" s="274"/>
      <c r="CVU62" s="273"/>
      <c r="CVV62" s="274"/>
      <c r="CVW62" s="273"/>
      <c r="CVX62" s="274"/>
      <c r="CVY62" s="273"/>
      <c r="CVZ62" s="274"/>
      <c r="CWA62" s="273"/>
      <c r="CWB62" s="274"/>
      <c r="CWC62" s="273"/>
      <c r="CWD62" s="274"/>
      <c r="CWE62" s="273"/>
      <c r="CWF62" s="274"/>
      <c r="CWG62" s="273"/>
      <c r="CWH62" s="274"/>
      <c r="CWI62" s="273"/>
      <c r="CWJ62" s="274"/>
      <c r="CWK62" s="273"/>
      <c r="CWL62" s="274"/>
      <c r="CWM62" s="273"/>
      <c r="CWN62" s="274"/>
      <c r="CWO62" s="273"/>
      <c r="CWP62" s="274"/>
      <c r="CWQ62" s="273"/>
      <c r="CWR62" s="274"/>
      <c r="CWS62" s="273"/>
      <c r="CWT62" s="274"/>
      <c r="CWU62" s="273"/>
      <c r="CWV62" s="274"/>
      <c r="CWW62" s="273"/>
      <c r="CWX62" s="274"/>
      <c r="CWY62" s="273"/>
      <c r="CWZ62" s="274"/>
      <c r="CXA62" s="273"/>
      <c r="CXB62" s="274"/>
      <c r="CXC62" s="273"/>
      <c r="CXD62" s="274"/>
      <c r="CXE62" s="273"/>
      <c r="CXF62" s="274"/>
      <c r="CXG62" s="273"/>
      <c r="CXH62" s="274"/>
      <c r="CXI62" s="273"/>
      <c r="CXJ62" s="274"/>
      <c r="CXK62" s="273"/>
      <c r="CXL62" s="274"/>
      <c r="CXM62" s="273"/>
      <c r="CXN62" s="274"/>
      <c r="CXO62" s="273"/>
      <c r="CXP62" s="274"/>
      <c r="CXQ62" s="273"/>
      <c r="CXR62" s="274"/>
      <c r="CXS62" s="273"/>
      <c r="CXT62" s="274"/>
      <c r="CXU62" s="273"/>
      <c r="CXV62" s="274"/>
      <c r="CXW62" s="273"/>
      <c r="CXX62" s="274"/>
      <c r="CXY62" s="273"/>
      <c r="CXZ62" s="274"/>
      <c r="CYA62" s="273"/>
      <c r="CYB62" s="274"/>
      <c r="CYC62" s="273"/>
      <c r="CYD62" s="274"/>
      <c r="CYE62" s="273"/>
      <c r="CYF62" s="274"/>
      <c r="CYG62" s="273"/>
      <c r="CYH62" s="274"/>
      <c r="CYI62" s="273"/>
      <c r="CYJ62" s="274"/>
      <c r="CYK62" s="273"/>
      <c r="CYL62" s="274"/>
      <c r="CYM62" s="273"/>
      <c r="CYN62" s="274"/>
      <c r="CYO62" s="273"/>
      <c r="CYP62" s="274"/>
      <c r="CYQ62" s="273"/>
      <c r="CYR62" s="274"/>
      <c r="CYS62" s="273"/>
      <c r="CYT62" s="274"/>
      <c r="CYU62" s="273"/>
      <c r="CYV62" s="274"/>
      <c r="CYW62" s="273"/>
      <c r="CYX62" s="274"/>
      <c r="CYY62" s="273"/>
      <c r="CYZ62" s="274"/>
      <c r="CZA62" s="273"/>
      <c r="CZB62" s="274"/>
      <c r="CZC62" s="273"/>
      <c r="CZD62" s="274"/>
      <c r="CZE62" s="273"/>
      <c r="CZF62" s="274"/>
      <c r="CZG62" s="273"/>
      <c r="CZH62" s="274"/>
      <c r="CZI62" s="273"/>
      <c r="CZJ62" s="274"/>
      <c r="CZK62" s="273"/>
      <c r="CZL62" s="274"/>
      <c r="CZM62" s="273"/>
      <c r="CZN62" s="274"/>
      <c r="CZO62" s="273"/>
      <c r="CZP62" s="274"/>
      <c r="CZQ62" s="273"/>
      <c r="CZR62" s="274"/>
      <c r="CZS62" s="273"/>
      <c r="CZT62" s="274"/>
      <c r="CZU62" s="273"/>
      <c r="CZV62" s="274"/>
      <c r="CZW62" s="273"/>
      <c r="CZX62" s="274"/>
      <c r="CZY62" s="273"/>
      <c r="CZZ62" s="274"/>
      <c r="DAA62" s="273"/>
      <c r="DAB62" s="274"/>
      <c r="DAC62" s="273"/>
      <c r="DAD62" s="274"/>
      <c r="DAE62" s="273"/>
      <c r="DAF62" s="274"/>
      <c r="DAG62" s="273"/>
      <c r="DAH62" s="274"/>
      <c r="DAI62" s="273"/>
      <c r="DAJ62" s="274"/>
      <c r="DAK62" s="273"/>
      <c r="DAL62" s="274"/>
      <c r="DAM62" s="273"/>
      <c r="DAN62" s="274"/>
      <c r="DAO62" s="273"/>
      <c r="DAP62" s="274"/>
      <c r="DAQ62" s="273"/>
      <c r="DAR62" s="274"/>
      <c r="DAS62" s="273"/>
      <c r="DAT62" s="274"/>
      <c r="DAU62" s="273"/>
      <c r="DAV62" s="274"/>
      <c r="DAW62" s="273"/>
      <c r="DAX62" s="274"/>
      <c r="DAY62" s="273"/>
      <c r="DAZ62" s="274"/>
      <c r="DBA62" s="273"/>
      <c r="DBB62" s="274"/>
      <c r="DBC62" s="273"/>
      <c r="DBD62" s="274"/>
      <c r="DBE62" s="273"/>
      <c r="DBF62" s="274"/>
      <c r="DBG62" s="273"/>
      <c r="DBH62" s="274"/>
      <c r="DBI62" s="273"/>
      <c r="DBJ62" s="274"/>
      <c r="DBK62" s="273"/>
      <c r="DBL62" s="274"/>
      <c r="DBM62" s="273"/>
      <c r="DBN62" s="274"/>
      <c r="DBO62" s="273"/>
      <c r="DBP62" s="274"/>
      <c r="DBQ62" s="273"/>
      <c r="DBR62" s="274"/>
      <c r="DBS62" s="273"/>
      <c r="DBT62" s="274"/>
      <c r="DBU62" s="273"/>
      <c r="DBV62" s="274"/>
      <c r="DBW62" s="273"/>
      <c r="DBX62" s="274"/>
      <c r="DBY62" s="273"/>
      <c r="DBZ62" s="274"/>
      <c r="DCA62" s="273"/>
      <c r="DCB62" s="274"/>
      <c r="DCC62" s="273"/>
      <c r="DCD62" s="274"/>
      <c r="DCE62" s="273"/>
      <c r="DCF62" s="274"/>
      <c r="DCG62" s="273"/>
      <c r="DCH62" s="274"/>
      <c r="DCI62" s="273"/>
      <c r="DCJ62" s="274"/>
      <c r="DCK62" s="273"/>
      <c r="DCL62" s="274"/>
      <c r="DCM62" s="273"/>
      <c r="DCN62" s="274"/>
      <c r="DCO62" s="273"/>
      <c r="DCP62" s="274"/>
      <c r="DCQ62" s="273"/>
      <c r="DCR62" s="274"/>
      <c r="DCS62" s="273"/>
      <c r="DCT62" s="274"/>
      <c r="DCU62" s="273"/>
      <c r="DCV62" s="274"/>
      <c r="DCW62" s="273"/>
      <c r="DCX62" s="274"/>
      <c r="DCY62" s="273"/>
      <c r="DCZ62" s="274"/>
      <c r="DDA62" s="273"/>
      <c r="DDB62" s="274"/>
      <c r="DDC62" s="273"/>
      <c r="DDD62" s="274"/>
      <c r="DDE62" s="273"/>
      <c r="DDF62" s="274"/>
      <c r="DDG62" s="273"/>
      <c r="DDH62" s="274"/>
      <c r="DDI62" s="273"/>
      <c r="DDJ62" s="274"/>
      <c r="DDK62" s="273"/>
      <c r="DDL62" s="274"/>
      <c r="DDM62" s="273"/>
      <c r="DDN62" s="274"/>
      <c r="DDO62" s="273"/>
      <c r="DDP62" s="274"/>
      <c r="DDQ62" s="273"/>
      <c r="DDR62" s="274"/>
      <c r="DDS62" s="273"/>
      <c r="DDT62" s="274"/>
      <c r="DDU62" s="273"/>
      <c r="DDV62" s="274"/>
      <c r="DDW62" s="273"/>
      <c r="DDX62" s="274"/>
      <c r="DDY62" s="273"/>
      <c r="DDZ62" s="274"/>
      <c r="DEA62" s="273"/>
      <c r="DEB62" s="274"/>
      <c r="DEC62" s="273"/>
      <c r="DED62" s="274"/>
      <c r="DEE62" s="273"/>
      <c r="DEF62" s="274"/>
      <c r="DEG62" s="273"/>
      <c r="DEH62" s="274"/>
      <c r="DEI62" s="273"/>
      <c r="DEJ62" s="274"/>
      <c r="DEK62" s="273"/>
      <c r="DEL62" s="274"/>
      <c r="DEM62" s="273"/>
      <c r="DEN62" s="274"/>
      <c r="DEO62" s="273"/>
      <c r="DEP62" s="274"/>
      <c r="DEQ62" s="273"/>
      <c r="DER62" s="274"/>
      <c r="DES62" s="273"/>
      <c r="DET62" s="274"/>
      <c r="DEU62" s="273"/>
      <c r="DEV62" s="274"/>
      <c r="DEW62" s="273"/>
      <c r="DEX62" s="274"/>
      <c r="DEY62" s="273"/>
      <c r="DEZ62" s="274"/>
      <c r="DFA62" s="273"/>
      <c r="DFB62" s="274"/>
      <c r="DFC62" s="273"/>
      <c r="DFD62" s="274"/>
      <c r="DFE62" s="273"/>
      <c r="DFF62" s="274"/>
      <c r="DFG62" s="273"/>
      <c r="DFH62" s="274"/>
      <c r="DFI62" s="273"/>
      <c r="DFJ62" s="274"/>
      <c r="DFK62" s="273"/>
      <c r="DFL62" s="274"/>
      <c r="DFM62" s="273"/>
      <c r="DFN62" s="274"/>
      <c r="DFO62" s="273"/>
      <c r="DFP62" s="274"/>
      <c r="DFQ62" s="273"/>
      <c r="DFR62" s="274"/>
      <c r="DFS62" s="273"/>
      <c r="DFT62" s="274"/>
      <c r="DFU62" s="273"/>
      <c r="DFV62" s="274"/>
      <c r="DFW62" s="273"/>
      <c r="DFX62" s="274"/>
      <c r="DFY62" s="273"/>
      <c r="DFZ62" s="274"/>
      <c r="DGA62" s="273"/>
      <c r="DGB62" s="274"/>
      <c r="DGC62" s="273"/>
      <c r="DGD62" s="274"/>
      <c r="DGE62" s="273"/>
      <c r="DGF62" s="274"/>
      <c r="DGG62" s="273"/>
      <c r="DGH62" s="274"/>
      <c r="DGI62" s="273"/>
      <c r="DGJ62" s="274"/>
      <c r="DGK62" s="273"/>
      <c r="DGL62" s="274"/>
      <c r="DGM62" s="273"/>
      <c r="DGN62" s="274"/>
      <c r="DGO62" s="273"/>
      <c r="DGP62" s="274"/>
      <c r="DGQ62" s="273"/>
      <c r="DGR62" s="274"/>
      <c r="DGS62" s="273"/>
      <c r="DGT62" s="274"/>
      <c r="DGU62" s="273"/>
      <c r="DGV62" s="274"/>
      <c r="DGW62" s="273"/>
      <c r="DGX62" s="274"/>
      <c r="DGY62" s="273"/>
      <c r="DGZ62" s="274"/>
      <c r="DHA62" s="273"/>
      <c r="DHB62" s="274"/>
      <c r="DHC62" s="273"/>
      <c r="DHD62" s="274"/>
      <c r="DHE62" s="273"/>
      <c r="DHF62" s="274"/>
      <c r="DHG62" s="273"/>
      <c r="DHH62" s="274"/>
      <c r="DHI62" s="273"/>
      <c r="DHJ62" s="274"/>
      <c r="DHK62" s="273"/>
      <c r="DHL62" s="274"/>
      <c r="DHM62" s="273"/>
      <c r="DHN62" s="274"/>
      <c r="DHO62" s="273"/>
      <c r="DHP62" s="274"/>
      <c r="DHQ62" s="273"/>
      <c r="DHR62" s="274"/>
      <c r="DHS62" s="273"/>
      <c r="DHT62" s="274"/>
      <c r="DHU62" s="273"/>
      <c r="DHV62" s="274"/>
      <c r="DHW62" s="273"/>
      <c r="DHX62" s="274"/>
      <c r="DHY62" s="273"/>
      <c r="DHZ62" s="274"/>
      <c r="DIA62" s="273"/>
      <c r="DIB62" s="274"/>
      <c r="DIC62" s="273"/>
      <c r="DID62" s="274"/>
      <c r="DIE62" s="273"/>
      <c r="DIF62" s="274"/>
      <c r="DIG62" s="273"/>
      <c r="DIH62" s="274"/>
      <c r="DII62" s="273"/>
      <c r="DIJ62" s="274"/>
      <c r="DIK62" s="273"/>
      <c r="DIL62" s="274"/>
      <c r="DIM62" s="273"/>
      <c r="DIN62" s="274"/>
      <c r="DIO62" s="273"/>
      <c r="DIP62" s="274"/>
      <c r="DIQ62" s="273"/>
      <c r="DIR62" s="274"/>
      <c r="DIS62" s="273"/>
      <c r="DIT62" s="274"/>
      <c r="DIU62" s="273"/>
      <c r="DIV62" s="274"/>
      <c r="DIW62" s="273"/>
      <c r="DIX62" s="274"/>
      <c r="DIY62" s="273"/>
      <c r="DIZ62" s="274"/>
      <c r="DJA62" s="273"/>
      <c r="DJB62" s="274"/>
      <c r="DJC62" s="273"/>
      <c r="DJD62" s="274"/>
      <c r="DJE62" s="273"/>
      <c r="DJF62" s="274"/>
      <c r="DJG62" s="273"/>
      <c r="DJH62" s="274"/>
      <c r="DJI62" s="273"/>
      <c r="DJJ62" s="274"/>
      <c r="DJK62" s="273"/>
      <c r="DJL62" s="274"/>
      <c r="DJM62" s="273"/>
      <c r="DJN62" s="274"/>
      <c r="DJO62" s="273"/>
      <c r="DJP62" s="274"/>
      <c r="DJQ62" s="273"/>
      <c r="DJR62" s="274"/>
      <c r="DJS62" s="273"/>
      <c r="DJT62" s="274"/>
      <c r="DJU62" s="273"/>
      <c r="DJV62" s="274"/>
      <c r="DJW62" s="273"/>
      <c r="DJX62" s="274"/>
      <c r="DJY62" s="273"/>
      <c r="DJZ62" s="274"/>
      <c r="DKA62" s="273"/>
      <c r="DKB62" s="274"/>
      <c r="DKC62" s="273"/>
      <c r="DKD62" s="274"/>
      <c r="DKE62" s="273"/>
      <c r="DKF62" s="274"/>
      <c r="DKG62" s="273"/>
      <c r="DKH62" s="274"/>
      <c r="DKI62" s="273"/>
      <c r="DKJ62" s="274"/>
      <c r="DKK62" s="273"/>
      <c r="DKL62" s="274"/>
      <c r="DKM62" s="273"/>
      <c r="DKN62" s="274"/>
      <c r="DKO62" s="273"/>
      <c r="DKP62" s="274"/>
      <c r="DKQ62" s="273"/>
      <c r="DKR62" s="274"/>
      <c r="DKS62" s="273"/>
      <c r="DKT62" s="274"/>
      <c r="DKU62" s="273"/>
      <c r="DKV62" s="274"/>
      <c r="DKW62" s="273"/>
      <c r="DKX62" s="274"/>
      <c r="DKY62" s="273"/>
      <c r="DKZ62" s="274"/>
      <c r="DLA62" s="273"/>
      <c r="DLB62" s="274"/>
      <c r="DLC62" s="273"/>
      <c r="DLD62" s="274"/>
      <c r="DLE62" s="273"/>
      <c r="DLF62" s="274"/>
      <c r="DLG62" s="273"/>
      <c r="DLH62" s="274"/>
      <c r="DLI62" s="273"/>
      <c r="DLJ62" s="274"/>
      <c r="DLK62" s="273"/>
      <c r="DLL62" s="274"/>
      <c r="DLM62" s="273"/>
      <c r="DLN62" s="274"/>
      <c r="DLO62" s="273"/>
      <c r="DLP62" s="274"/>
      <c r="DLQ62" s="273"/>
      <c r="DLR62" s="274"/>
      <c r="DLS62" s="273"/>
      <c r="DLT62" s="274"/>
      <c r="DLU62" s="273"/>
      <c r="DLV62" s="274"/>
      <c r="DLW62" s="273"/>
      <c r="DLX62" s="274"/>
      <c r="DLY62" s="273"/>
      <c r="DLZ62" s="274"/>
      <c r="DMA62" s="273"/>
      <c r="DMB62" s="274"/>
      <c r="DMC62" s="273"/>
      <c r="DMD62" s="274"/>
      <c r="DME62" s="273"/>
      <c r="DMF62" s="274"/>
      <c r="DMG62" s="273"/>
      <c r="DMH62" s="274"/>
      <c r="DMI62" s="273"/>
      <c r="DMJ62" s="274"/>
      <c r="DMK62" s="273"/>
      <c r="DML62" s="274"/>
      <c r="DMM62" s="273"/>
      <c r="DMN62" s="274"/>
      <c r="DMO62" s="273"/>
      <c r="DMP62" s="274"/>
      <c r="DMQ62" s="273"/>
      <c r="DMR62" s="274"/>
      <c r="DMS62" s="273"/>
      <c r="DMT62" s="274"/>
      <c r="DMU62" s="273"/>
      <c r="DMV62" s="274"/>
      <c r="DMW62" s="273"/>
      <c r="DMX62" s="274"/>
      <c r="DMY62" s="273"/>
      <c r="DMZ62" s="274"/>
      <c r="DNA62" s="273"/>
      <c r="DNB62" s="274"/>
      <c r="DNC62" s="273"/>
      <c r="DND62" s="274"/>
      <c r="DNE62" s="273"/>
      <c r="DNF62" s="274"/>
      <c r="DNG62" s="273"/>
      <c r="DNH62" s="274"/>
      <c r="DNI62" s="273"/>
      <c r="DNJ62" s="274"/>
      <c r="DNK62" s="273"/>
      <c r="DNL62" s="274"/>
      <c r="DNM62" s="273"/>
      <c r="DNN62" s="274"/>
      <c r="DNO62" s="273"/>
      <c r="DNP62" s="274"/>
      <c r="DNQ62" s="273"/>
      <c r="DNR62" s="274"/>
      <c r="DNS62" s="273"/>
      <c r="DNT62" s="274"/>
      <c r="DNU62" s="273"/>
      <c r="DNV62" s="274"/>
      <c r="DNW62" s="273"/>
      <c r="DNX62" s="274"/>
      <c r="DNY62" s="273"/>
      <c r="DNZ62" s="274"/>
      <c r="DOA62" s="273"/>
      <c r="DOB62" s="274"/>
      <c r="DOC62" s="273"/>
      <c r="DOD62" s="274"/>
      <c r="DOE62" s="273"/>
      <c r="DOF62" s="274"/>
      <c r="DOG62" s="273"/>
      <c r="DOH62" s="274"/>
      <c r="DOI62" s="273"/>
      <c r="DOJ62" s="274"/>
      <c r="DOK62" s="273"/>
      <c r="DOL62" s="274"/>
      <c r="DOM62" s="273"/>
      <c r="DON62" s="274"/>
      <c r="DOO62" s="273"/>
      <c r="DOP62" s="274"/>
      <c r="DOQ62" s="273"/>
      <c r="DOR62" s="274"/>
      <c r="DOS62" s="273"/>
      <c r="DOT62" s="274"/>
      <c r="DOU62" s="273"/>
      <c r="DOV62" s="274"/>
      <c r="DOW62" s="273"/>
      <c r="DOX62" s="274"/>
      <c r="DOY62" s="273"/>
      <c r="DOZ62" s="274"/>
      <c r="DPA62" s="273"/>
      <c r="DPB62" s="274"/>
      <c r="DPC62" s="273"/>
      <c r="DPD62" s="274"/>
      <c r="DPE62" s="273"/>
      <c r="DPF62" s="274"/>
      <c r="DPG62" s="273"/>
      <c r="DPH62" s="274"/>
      <c r="DPI62" s="273"/>
      <c r="DPJ62" s="274"/>
      <c r="DPK62" s="273"/>
      <c r="DPL62" s="274"/>
      <c r="DPM62" s="273"/>
      <c r="DPN62" s="274"/>
      <c r="DPO62" s="273"/>
      <c r="DPP62" s="274"/>
      <c r="DPQ62" s="273"/>
      <c r="DPR62" s="274"/>
      <c r="DPS62" s="273"/>
      <c r="DPT62" s="274"/>
      <c r="DPU62" s="273"/>
      <c r="DPV62" s="274"/>
      <c r="DPW62" s="273"/>
      <c r="DPX62" s="274"/>
      <c r="DPY62" s="273"/>
      <c r="DPZ62" s="274"/>
      <c r="DQA62" s="273"/>
      <c r="DQB62" s="274"/>
      <c r="DQC62" s="273"/>
      <c r="DQD62" s="274"/>
      <c r="DQE62" s="273"/>
      <c r="DQF62" s="274"/>
      <c r="DQG62" s="273"/>
      <c r="DQH62" s="274"/>
      <c r="DQI62" s="273"/>
      <c r="DQJ62" s="274"/>
      <c r="DQK62" s="273"/>
      <c r="DQL62" s="274"/>
      <c r="DQM62" s="273"/>
      <c r="DQN62" s="274"/>
      <c r="DQO62" s="273"/>
      <c r="DQP62" s="274"/>
      <c r="DQQ62" s="273"/>
      <c r="DQR62" s="274"/>
      <c r="DQS62" s="273"/>
      <c r="DQT62" s="274"/>
      <c r="DQU62" s="273"/>
      <c r="DQV62" s="274"/>
      <c r="DQW62" s="273"/>
      <c r="DQX62" s="274"/>
      <c r="DQY62" s="273"/>
      <c r="DQZ62" s="274"/>
      <c r="DRA62" s="273"/>
      <c r="DRB62" s="274"/>
      <c r="DRC62" s="273"/>
      <c r="DRD62" s="274"/>
      <c r="DRE62" s="273"/>
      <c r="DRF62" s="274"/>
      <c r="DRG62" s="273"/>
      <c r="DRH62" s="274"/>
      <c r="DRI62" s="273"/>
      <c r="DRJ62" s="274"/>
      <c r="DRK62" s="273"/>
      <c r="DRL62" s="274"/>
      <c r="DRM62" s="273"/>
      <c r="DRN62" s="274"/>
      <c r="DRO62" s="273"/>
      <c r="DRP62" s="274"/>
      <c r="DRQ62" s="273"/>
      <c r="DRR62" s="274"/>
      <c r="DRS62" s="273"/>
      <c r="DRT62" s="274"/>
      <c r="DRU62" s="273"/>
      <c r="DRV62" s="274"/>
      <c r="DRW62" s="273"/>
      <c r="DRX62" s="274"/>
      <c r="DRY62" s="273"/>
      <c r="DRZ62" s="274"/>
      <c r="DSA62" s="273"/>
      <c r="DSB62" s="274"/>
      <c r="DSC62" s="273"/>
      <c r="DSD62" s="274"/>
      <c r="DSE62" s="273"/>
      <c r="DSF62" s="274"/>
      <c r="DSG62" s="273"/>
      <c r="DSH62" s="274"/>
      <c r="DSI62" s="273"/>
      <c r="DSJ62" s="274"/>
      <c r="DSK62" s="273"/>
      <c r="DSL62" s="274"/>
      <c r="DSM62" s="273"/>
      <c r="DSN62" s="274"/>
      <c r="DSO62" s="273"/>
      <c r="DSP62" s="274"/>
      <c r="DSQ62" s="273"/>
      <c r="DSR62" s="274"/>
      <c r="DSS62" s="273"/>
      <c r="DST62" s="274"/>
      <c r="DSU62" s="273"/>
      <c r="DSV62" s="274"/>
      <c r="DSW62" s="273"/>
      <c r="DSX62" s="274"/>
      <c r="DSY62" s="273"/>
      <c r="DSZ62" s="274"/>
      <c r="DTA62" s="273"/>
      <c r="DTB62" s="274"/>
      <c r="DTC62" s="273"/>
      <c r="DTD62" s="274"/>
      <c r="DTE62" s="273"/>
      <c r="DTF62" s="274"/>
      <c r="DTG62" s="273"/>
      <c r="DTH62" s="274"/>
      <c r="DTI62" s="273"/>
      <c r="DTJ62" s="274"/>
      <c r="DTK62" s="273"/>
      <c r="DTL62" s="274"/>
      <c r="DTM62" s="273"/>
      <c r="DTN62" s="274"/>
      <c r="DTO62" s="273"/>
      <c r="DTP62" s="274"/>
      <c r="DTQ62" s="273"/>
      <c r="DTR62" s="274"/>
      <c r="DTS62" s="273"/>
      <c r="DTT62" s="274"/>
      <c r="DTU62" s="273"/>
      <c r="DTV62" s="274"/>
      <c r="DTW62" s="273"/>
      <c r="DTX62" s="274"/>
      <c r="DTY62" s="273"/>
      <c r="DTZ62" s="274"/>
      <c r="DUA62" s="273"/>
      <c r="DUB62" s="274"/>
      <c r="DUC62" s="273"/>
      <c r="DUD62" s="274"/>
      <c r="DUE62" s="273"/>
      <c r="DUF62" s="274"/>
      <c r="DUG62" s="273"/>
      <c r="DUH62" s="274"/>
      <c r="DUI62" s="273"/>
      <c r="DUJ62" s="274"/>
      <c r="DUK62" s="273"/>
      <c r="DUL62" s="274"/>
      <c r="DUM62" s="273"/>
      <c r="DUN62" s="274"/>
      <c r="DUO62" s="273"/>
      <c r="DUP62" s="274"/>
      <c r="DUQ62" s="273"/>
      <c r="DUR62" s="274"/>
      <c r="DUS62" s="273"/>
      <c r="DUT62" s="274"/>
      <c r="DUU62" s="273"/>
      <c r="DUV62" s="274"/>
      <c r="DUW62" s="273"/>
      <c r="DUX62" s="274"/>
      <c r="DUY62" s="273"/>
      <c r="DUZ62" s="274"/>
      <c r="DVA62" s="273"/>
      <c r="DVB62" s="274"/>
      <c r="DVC62" s="273"/>
      <c r="DVD62" s="274"/>
      <c r="DVE62" s="273"/>
      <c r="DVF62" s="274"/>
      <c r="DVG62" s="273"/>
      <c r="DVH62" s="274"/>
      <c r="DVI62" s="273"/>
      <c r="DVJ62" s="274"/>
      <c r="DVK62" s="273"/>
      <c r="DVL62" s="274"/>
      <c r="DVM62" s="273"/>
      <c r="DVN62" s="274"/>
      <c r="DVO62" s="273"/>
      <c r="DVP62" s="274"/>
      <c r="DVQ62" s="273"/>
      <c r="DVR62" s="274"/>
      <c r="DVS62" s="273"/>
      <c r="DVT62" s="274"/>
      <c r="DVU62" s="273"/>
      <c r="DVV62" s="274"/>
      <c r="DVW62" s="273"/>
      <c r="DVX62" s="274"/>
      <c r="DVY62" s="273"/>
      <c r="DVZ62" s="274"/>
      <c r="DWA62" s="273"/>
      <c r="DWB62" s="274"/>
      <c r="DWC62" s="273"/>
      <c r="DWD62" s="274"/>
      <c r="DWE62" s="273"/>
      <c r="DWF62" s="274"/>
      <c r="DWG62" s="273"/>
      <c r="DWH62" s="274"/>
      <c r="DWI62" s="273"/>
      <c r="DWJ62" s="274"/>
      <c r="DWK62" s="273"/>
      <c r="DWL62" s="274"/>
      <c r="DWM62" s="273"/>
      <c r="DWN62" s="274"/>
      <c r="DWO62" s="273"/>
      <c r="DWP62" s="274"/>
      <c r="DWQ62" s="273"/>
      <c r="DWR62" s="274"/>
      <c r="DWS62" s="273"/>
      <c r="DWT62" s="274"/>
      <c r="DWU62" s="273"/>
      <c r="DWV62" s="274"/>
      <c r="DWW62" s="273"/>
      <c r="DWX62" s="274"/>
      <c r="DWY62" s="273"/>
      <c r="DWZ62" s="274"/>
      <c r="DXA62" s="273"/>
      <c r="DXB62" s="274"/>
      <c r="DXC62" s="273"/>
      <c r="DXD62" s="274"/>
      <c r="DXE62" s="273"/>
      <c r="DXF62" s="274"/>
      <c r="DXG62" s="273"/>
      <c r="DXH62" s="274"/>
      <c r="DXI62" s="273"/>
      <c r="DXJ62" s="274"/>
      <c r="DXK62" s="273"/>
      <c r="DXL62" s="274"/>
      <c r="DXM62" s="273"/>
      <c r="DXN62" s="274"/>
      <c r="DXO62" s="273"/>
      <c r="DXP62" s="274"/>
      <c r="DXQ62" s="273"/>
      <c r="DXR62" s="274"/>
      <c r="DXS62" s="273"/>
      <c r="DXT62" s="274"/>
      <c r="DXU62" s="273"/>
      <c r="DXV62" s="274"/>
      <c r="DXW62" s="273"/>
      <c r="DXX62" s="274"/>
      <c r="DXY62" s="273"/>
      <c r="DXZ62" s="274"/>
      <c r="DYA62" s="273"/>
      <c r="DYB62" s="274"/>
      <c r="DYC62" s="273"/>
      <c r="DYD62" s="274"/>
      <c r="DYE62" s="273"/>
      <c r="DYF62" s="274"/>
      <c r="DYG62" s="273"/>
      <c r="DYH62" s="274"/>
      <c r="DYI62" s="273"/>
      <c r="DYJ62" s="274"/>
      <c r="DYK62" s="273"/>
      <c r="DYL62" s="274"/>
      <c r="DYM62" s="273"/>
      <c r="DYN62" s="274"/>
      <c r="DYO62" s="273"/>
      <c r="DYP62" s="274"/>
      <c r="DYQ62" s="273"/>
      <c r="DYR62" s="274"/>
      <c r="DYS62" s="273"/>
      <c r="DYT62" s="274"/>
      <c r="DYU62" s="273"/>
      <c r="DYV62" s="274"/>
      <c r="DYW62" s="273"/>
      <c r="DYX62" s="274"/>
      <c r="DYY62" s="273"/>
      <c r="DYZ62" s="274"/>
      <c r="DZA62" s="273"/>
      <c r="DZB62" s="274"/>
      <c r="DZC62" s="273"/>
      <c r="DZD62" s="274"/>
      <c r="DZE62" s="273"/>
      <c r="DZF62" s="274"/>
      <c r="DZG62" s="273"/>
      <c r="DZH62" s="274"/>
      <c r="DZI62" s="273"/>
      <c r="DZJ62" s="274"/>
      <c r="DZK62" s="273"/>
      <c r="DZL62" s="274"/>
      <c r="DZM62" s="273"/>
      <c r="DZN62" s="274"/>
      <c r="DZO62" s="273"/>
      <c r="DZP62" s="274"/>
      <c r="DZQ62" s="273"/>
      <c r="DZR62" s="274"/>
      <c r="DZS62" s="273"/>
      <c r="DZT62" s="274"/>
      <c r="DZU62" s="273"/>
      <c r="DZV62" s="274"/>
      <c r="DZW62" s="273"/>
      <c r="DZX62" s="274"/>
      <c r="DZY62" s="273"/>
      <c r="DZZ62" s="274"/>
      <c r="EAA62" s="273"/>
      <c r="EAB62" s="274"/>
      <c r="EAC62" s="273"/>
      <c r="EAD62" s="274"/>
      <c r="EAE62" s="273"/>
      <c r="EAF62" s="274"/>
      <c r="EAG62" s="273"/>
      <c r="EAH62" s="274"/>
      <c r="EAI62" s="273"/>
      <c r="EAJ62" s="274"/>
      <c r="EAK62" s="273"/>
      <c r="EAL62" s="274"/>
      <c r="EAM62" s="273"/>
      <c r="EAN62" s="274"/>
      <c r="EAO62" s="273"/>
      <c r="EAP62" s="274"/>
      <c r="EAQ62" s="273"/>
      <c r="EAR62" s="274"/>
      <c r="EAS62" s="273"/>
      <c r="EAT62" s="274"/>
      <c r="EAU62" s="273"/>
      <c r="EAV62" s="274"/>
      <c r="EAW62" s="273"/>
      <c r="EAX62" s="274"/>
      <c r="EAY62" s="273"/>
      <c r="EAZ62" s="274"/>
      <c r="EBA62" s="273"/>
      <c r="EBB62" s="274"/>
      <c r="EBC62" s="273"/>
      <c r="EBD62" s="274"/>
      <c r="EBE62" s="273"/>
      <c r="EBF62" s="274"/>
      <c r="EBG62" s="273"/>
      <c r="EBH62" s="274"/>
      <c r="EBI62" s="273"/>
      <c r="EBJ62" s="274"/>
      <c r="EBK62" s="273"/>
      <c r="EBL62" s="274"/>
      <c r="EBM62" s="273"/>
      <c r="EBN62" s="274"/>
      <c r="EBO62" s="273"/>
      <c r="EBP62" s="274"/>
      <c r="EBQ62" s="273"/>
      <c r="EBR62" s="274"/>
      <c r="EBS62" s="273"/>
      <c r="EBT62" s="274"/>
      <c r="EBU62" s="273"/>
      <c r="EBV62" s="274"/>
      <c r="EBW62" s="273"/>
      <c r="EBX62" s="274"/>
      <c r="EBY62" s="273"/>
      <c r="EBZ62" s="274"/>
      <c r="ECA62" s="273"/>
      <c r="ECB62" s="274"/>
      <c r="ECC62" s="273"/>
      <c r="ECD62" s="274"/>
      <c r="ECE62" s="273"/>
      <c r="ECF62" s="274"/>
      <c r="ECG62" s="273"/>
      <c r="ECH62" s="274"/>
      <c r="ECI62" s="273"/>
      <c r="ECJ62" s="274"/>
      <c r="ECK62" s="273"/>
      <c r="ECL62" s="274"/>
      <c r="ECM62" s="273"/>
      <c r="ECN62" s="274"/>
      <c r="ECO62" s="273"/>
      <c r="ECP62" s="274"/>
      <c r="ECQ62" s="273"/>
      <c r="ECR62" s="274"/>
      <c r="ECS62" s="273"/>
      <c r="ECT62" s="274"/>
      <c r="ECU62" s="273"/>
      <c r="ECV62" s="274"/>
      <c r="ECW62" s="273"/>
      <c r="ECX62" s="274"/>
      <c r="ECY62" s="273"/>
      <c r="ECZ62" s="274"/>
      <c r="EDA62" s="273"/>
      <c r="EDB62" s="274"/>
      <c r="EDC62" s="273"/>
      <c r="EDD62" s="274"/>
      <c r="EDE62" s="273"/>
      <c r="EDF62" s="274"/>
      <c r="EDG62" s="273"/>
      <c r="EDH62" s="274"/>
      <c r="EDI62" s="273"/>
      <c r="EDJ62" s="274"/>
      <c r="EDK62" s="273"/>
      <c r="EDL62" s="274"/>
      <c r="EDM62" s="273"/>
      <c r="EDN62" s="274"/>
      <c r="EDO62" s="273"/>
      <c r="EDP62" s="274"/>
      <c r="EDQ62" s="273"/>
      <c r="EDR62" s="274"/>
      <c r="EDS62" s="273"/>
      <c r="EDT62" s="274"/>
      <c r="EDU62" s="273"/>
      <c r="EDV62" s="274"/>
      <c r="EDW62" s="273"/>
      <c r="EDX62" s="274"/>
      <c r="EDY62" s="273"/>
      <c r="EDZ62" s="274"/>
      <c r="EEA62" s="273"/>
      <c r="EEB62" s="274"/>
      <c r="EEC62" s="273"/>
      <c r="EED62" s="274"/>
      <c r="EEE62" s="273"/>
      <c r="EEF62" s="274"/>
      <c r="EEG62" s="273"/>
      <c r="EEH62" s="274"/>
      <c r="EEI62" s="273"/>
      <c r="EEJ62" s="274"/>
      <c r="EEK62" s="273"/>
      <c r="EEL62" s="274"/>
      <c r="EEM62" s="273"/>
      <c r="EEN62" s="274"/>
      <c r="EEO62" s="273"/>
      <c r="EEP62" s="274"/>
      <c r="EEQ62" s="273"/>
      <c r="EER62" s="274"/>
      <c r="EES62" s="273"/>
      <c r="EET62" s="274"/>
      <c r="EEU62" s="273"/>
      <c r="EEV62" s="274"/>
      <c r="EEW62" s="273"/>
      <c r="EEX62" s="274"/>
      <c r="EEY62" s="273"/>
      <c r="EEZ62" s="274"/>
      <c r="EFA62" s="273"/>
      <c r="EFB62" s="274"/>
      <c r="EFC62" s="273"/>
      <c r="EFD62" s="274"/>
      <c r="EFE62" s="273"/>
      <c r="EFF62" s="274"/>
      <c r="EFG62" s="273"/>
      <c r="EFH62" s="274"/>
      <c r="EFI62" s="273"/>
      <c r="EFJ62" s="274"/>
      <c r="EFK62" s="273"/>
      <c r="EFL62" s="274"/>
      <c r="EFM62" s="273"/>
      <c r="EFN62" s="274"/>
      <c r="EFO62" s="273"/>
      <c r="EFP62" s="274"/>
      <c r="EFQ62" s="273"/>
      <c r="EFR62" s="274"/>
      <c r="EFS62" s="273"/>
      <c r="EFT62" s="274"/>
      <c r="EFU62" s="273"/>
      <c r="EFV62" s="274"/>
      <c r="EFW62" s="273"/>
      <c r="EFX62" s="274"/>
      <c r="EFY62" s="273"/>
      <c r="EFZ62" s="274"/>
      <c r="EGA62" s="273"/>
      <c r="EGB62" s="274"/>
      <c r="EGC62" s="273"/>
      <c r="EGD62" s="274"/>
      <c r="EGE62" s="273"/>
      <c r="EGF62" s="274"/>
      <c r="EGG62" s="273"/>
      <c r="EGH62" s="274"/>
      <c r="EGI62" s="273"/>
      <c r="EGJ62" s="274"/>
      <c r="EGK62" s="273"/>
      <c r="EGL62" s="274"/>
      <c r="EGM62" s="273"/>
      <c r="EGN62" s="274"/>
      <c r="EGO62" s="273"/>
      <c r="EGP62" s="274"/>
      <c r="EGQ62" s="273"/>
      <c r="EGR62" s="274"/>
      <c r="EGS62" s="273"/>
      <c r="EGT62" s="274"/>
      <c r="EGU62" s="273"/>
      <c r="EGV62" s="274"/>
      <c r="EGW62" s="273"/>
      <c r="EGX62" s="274"/>
      <c r="EGY62" s="273"/>
      <c r="EGZ62" s="274"/>
      <c r="EHA62" s="273"/>
      <c r="EHB62" s="274"/>
      <c r="EHC62" s="273"/>
      <c r="EHD62" s="274"/>
      <c r="EHE62" s="273"/>
      <c r="EHF62" s="274"/>
      <c r="EHG62" s="273"/>
      <c r="EHH62" s="274"/>
      <c r="EHI62" s="273"/>
      <c r="EHJ62" s="274"/>
      <c r="EHK62" s="273"/>
      <c r="EHL62" s="274"/>
      <c r="EHM62" s="273"/>
      <c r="EHN62" s="274"/>
      <c r="EHO62" s="273"/>
      <c r="EHP62" s="274"/>
      <c r="EHQ62" s="273"/>
      <c r="EHR62" s="274"/>
      <c r="EHS62" s="273"/>
      <c r="EHT62" s="274"/>
      <c r="EHU62" s="273"/>
      <c r="EHV62" s="274"/>
      <c r="EHW62" s="273"/>
      <c r="EHX62" s="274"/>
      <c r="EHY62" s="273"/>
      <c r="EHZ62" s="274"/>
      <c r="EIA62" s="273"/>
      <c r="EIB62" s="274"/>
      <c r="EIC62" s="273"/>
      <c r="EID62" s="274"/>
      <c r="EIE62" s="273"/>
      <c r="EIF62" s="274"/>
      <c r="EIG62" s="273"/>
      <c r="EIH62" s="274"/>
      <c r="EII62" s="273"/>
      <c r="EIJ62" s="274"/>
      <c r="EIK62" s="273"/>
      <c r="EIL62" s="274"/>
      <c r="EIM62" s="273"/>
      <c r="EIN62" s="274"/>
      <c r="EIO62" s="273"/>
      <c r="EIP62" s="274"/>
      <c r="EIQ62" s="273"/>
      <c r="EIR62" s="274"/>
      <c r="EIS62" s="273"/>
      <c r="EIT62" s="274"/>
      <c r="EIU62" s="273"/>
      <c r="EIV62" s="274"/>
      <c r="EIW62" s="273"/>
      <c r="EIX62" s="274"/>
      <c r="EIY62" s="273"/>
      <c r="EIZ62" s="274"/>
      <c r="EJA62" s="273"/>
      <c r="EJB62" s="274"/>
      <c r="EJC62" s="273"/>
      <c r="EJD62" s="274"/>
      <c r="EJE62" s="273"/>
      <c r="EJF62" s="274"/>
      <c r="EJG62" s="273"/>
      <c r="EJH62" s="274"/>
      <c r="EJI62" s="273"/>
      <c r="EJJ62" s="274"/>
      <c r="EJK62" s="273"/>
      <c r="EJL62" s="274"/>
      <c r="EJM62" s="273"/>
      <c r="EJN62" s="274"/>
      <c r="EJO62" s="273"/>
      <c r="EJP62" s="274"/>
      <c r="EJQ62" s="273"/>
      <c r="EJR62" s="274"/>
      <c r="EJS62" s="273"/>
      <c r="EJT62" s="274"/>
      <c r="EJU62" s="273"/>
      <c r="EJV62" s="274"/>
      <c r="EJW62" s="273"/>
      <c r="EJX62" s="274"/>
      <c r="EJY62" s="273"/>
      <c r="EJZ62" s="274"/>
      <c r="EKA62" s="273"/>
      <c r="EKB62" s="274"/>
      <c r="EKC62" s="273"/>
      <c r="EKD62" s="274"/>
      <c r="EKE62" s="273"/>
      <c r="EKF62" s="274"/>
      <c r="EKG62" s="273"/>
      <c r="EKH62" s="274"/>
      <c r="EKI62" s="273"/>
      <c r="EKJ62" s="274"/>
      <c r="EKK62" s="273"/>
      <c r="EKL62" s="274"/>
      <c r="EKM62" s="273"/>
      <c r="EKN62" s="274"/>
      <c r="EKO62" s="273"/>
      <c r="EKP62" s="274"/>
      <c r="EKQ62" s="273"/>
      <c r="EKR62" s="274"/>
      <c r="EKS62" s="273"/>
      <c r="EKT62" s="274"/>
      <c r="EKU62" s="273"/>
      <c r="EKV62" s="274"/>
      <c r="EKW62" s="273"/>
      <c r="EKX62" s="274"/>
      <c r="EKY62" s="273"/>
      <c r="EKZ62" s="274"/>
      <c r="ELA62" s="273"/>
      <c r="ELB62" s="274"/>
      <c r="ELC62" s="273"/>
      <c r="ELD62" s="274"/>
      <c r="ELE62" s="273"/>
      <c r="ELF62" s="274"/>
      <c r="ELG62" s="273"/>
      <c r="ELH62" s="274"/>
      <c r="ELI62" s="273"/>
      <c r="ELJ62" s="274"/>
      <c r="ELK62" s="273"/>
      <c r="ELL62" s="274"/>
      <c r="ELM62" s="273"/>
      <c r="ELN62" s="274"/>
      <c r="ELO62" s="273"/>
      <c r="ELP62" s="274"/>
      <c r="ELQ62" s="273"/>
      <c r="ELR62" s="274"/>
      <c r="ELS62" s="273"/>
      <c r="ELT62" s="274"/>
      <c r="ELU62" s="273"/>
      <c r="ELV62" s="274"/>
      <c r="ELW62" s="273"/>
      <c r="ELX62" s="274"/>
      <c r="ELY62" s="273"/>
      <c r="ELZ62" s="274"/>
      <c r="EMA62" s="273"/>
      <c r="EMB62" s="274"/>
      <c r="EMC62" s="273"/>
      <c r="EMD62" s="274"/>
      <c r="EME62" s="273"/>
      <c r="EMF62" s="274"/>
      <c r="EMG62" s="273"/>
      <c r="EMH62" s="274"/>
      <c r="EMI62" s="273"/>
      <c r="EMJ62" s="274"/>
      <c r="EMK62" s="273"/>
      <c r="EML62" s="274"/>
      <c r="EMM62" s="273"/>
      <c r="EMN62" s="274"/>
      <c r="EMO62" s="273"/>
      <c r="EMP62" s="274"/>
      <c r="EMQ62" s="273"/>
      <c r="EMR62" s="274"/>
      <c r="EMS62" s="273"/>
      <c r="EMT62" s="274"/>
      <c r="EMU62" s="273"/>
      <c r="EMV62" s="274"/>
      <c r="EMW62" s="273"/>
      <c r="EMX62" s="274"/>
      <c r="EMY62" s="273"/>
      <c r="EMZ62" s="274"/>
      <c r="ENA62" s="273"/>
      <c r="ENB62" s="274"/>
      <c r="ENC62" s="273"/>
      <c r="END62" s="274"/>
      <c r="ENE62" s="273"/>
      <c r="ENF62" s="274"/>
      <c r="ENG62" s="273"/>
      <c r="ENH62" s="274"/>
      <c r="ENI62" s="273"/>
      <c r="ENJ62" s="274"/>
      <c r="ENK62" s="273"/>
      <c r="ENL62" s="274"/>
      <c r="ENM62" s="273"/>
      <c r="ENN62" s="274"/>
      <c r="ENO62" s="273"/>
      <c r="ENP62" s="274"/>
      <c r="ENQ62" s="273"/>
      <c r="ENR62" s="274"/>
      <c r="ENS62" s="273"/>
      <c r="ENT62" s="274"/>
      <c r="ENU62" s="273"/>
      <c r="ENV62" s="274"/>
      <c r="ENW62" s="273"/>
      <c r="ENX62" s="274"/>
      <c r="ENY62" s="273"/>
      <c r="ENZ62" s="274"/>
      <c r="EOA62" s="273"/>
      <c r="EOB62" s="274"/>
      <c r="EOC62" s="273"/>
      <c r="EOD62" s="274"/>
      <c r="EOE62" s="273"/>
      <c r="EOF62" s="274"/>
      <c r="EOG62" s="273"/>
      <c r="EOH62" s="274"/>
      <c r="EOI62" s="273"/>
      <c r="EOJ62" s="274"/>
      <c r="EOK62" s="273"/>
      <c r="EOL62" s="274"/>
      <c r="EOM62" s="273"/>
      <c r="EON62" s="274"/>
      <c r="EOO62" s="273"/>
      <c r="EOP62" s="274"/>
      <c r="EOQ62" s="273"/>
      <c r="EOR62" s="274"/>
      <c r="EOS62" s="273"/>
      <c r="EOT62" s="274"/>
      <c r="EOU62" s="273"/>
      <c r="EOV62" s="274"/>
      <c r="EOW62" s="273"/>
      <c r="EOX62" s="274"/>
      <c r="EOY62" s="273"/>
      <c r="EOZ62" s="274"/>
      <c r="EPA62" s="273"/>
      <c r="EPB62" s="274"/>
      <c r="EPC62" s="273"/>
      <c r="EPD62" s="274"/>
      <c r="EPE62" s="273"/>
      <c r="EPF62" s="274"/>
      <c r="EPG62" s="273"/>
      <c r="EPH62" s="274"/>
      <c r="EPI62" s="273"/>
      <c r="EPJ62" s="274"/>
      <c r="EPK62" s="273"/>
      <c r="EPL62" s="274"/>
      <c r="EPM62" s="273"/>
      <c r="EPN62" s="274"/>
      <c r="EPO62" s="273"/>
      <c r="EPP62" s="274"/>
      <c r="EPQ62" s="273"/>
      <c r="EPR62" s="274"/>
      <c r="EPS62" s="273"/>
      <c r="EPT62" s="274"/>
      <c r="EPU62" s="273"/>
      <c r="EPV62" s="274"/>
      <c r="EPW62" s="273"/>
      <c r="EPX62" s="274"/>
      <c r="EPY62" s="273"/>
      <c r="EPZ62" s="274"/>
      <c r="EQA62" s="273"/>
      <c r="EQB62" s="274"/>
      <c r="EQC62" s="273"/>
      <c r="EQD62" s="274"/>
      <c r="EQE62" s="273"/>
      <c r="EQF62" s="274"/>
      <c r="EQG62" s="273"/>
      <c r="EQH62" s="274"/>
      <c r="EQI62" s="273"/>
      <c r="EQJ62" s="274"/>
      <c r="EQK62" s="273"/>
      <c r="EQL62" s="274"/>
      <c r="EQM62" s="273"/>
      <c r="EQN62" s="274"/>
      <c r="EQO62" s="273"/>
      <c r="EQP62" s="274"/>
      <c r="EQQ62" s="273"/>
      <c r="EQR62" s="274"/>
      <c r="EQS62" s="273"/>
      <c r="EQT62" s="274"/>
      <c r="EQU62" s="273"/>
      <c r="EQV62" s="274"/>
      <c r="EQW62" s="273"/>
      <c r="EQX62" s="274"/>
      <c r="EQY62" s="273"/>
      <c r="EQZ62" s="274"/>
      <c r="ERA62" s="273"/>
      <c r="ERB62" s="274"/>
      <c r="ERC62" s="273"/>
      <c r="ERD62" s="274"/>
      <c r="ERE62" s="273"/>
      <c r="ERF62" s="274"/>
      <c r="ERG62" s="273"/>
      <c r="ERH62" s="274"/>
      <c r="ERI62" s="273"/>
      <c r="ERJ62" s="274"/>
      <c r="ERK62" s="273"/>
      <c r="ERL62" s="274"/>
      <c r="ERM62" s="273"/>
      <c r="ERN62" s="274"/>
      <c r="ERO62" s="273"/>
      <c r="ERP62" s="274"/>
      <c r="ERQ62" s="273"/>
      <c r="ERR62" s="274"/>
      <c r="ERS62" s="273"/>
      <c r="ERT62" s="274"/>
      <c r="ERU62" s="273"/>
      <c r="ERV62" s="274"/>
      <c r="ERW62" s="273"/>
      <c r="ERX62" s="274"/>
      <c r="ERY62" s="273"/>
      <c r="ERZ62" s="274"/>
      <c r="ESA62" s="273"/>
      <c r="ESB62" s="274"/>
      <c r="ESC62" s="273"/>
      <c r="ESD62" s="274"/>
      <c r="ESE62" s="273"/>
      <c r="ESF62" s="274"/>
      <c r="ESG62" s="273"/>
      <c r="ESH62" s="274"/>
      <c r="ESI62" s="273"/>
      <c r="ESJ62" s="274"/>
      <c r="ESK62" s="273"/>
      <c r="ESL62" s="274"/>
      <c r="ESM62" s="273"/>
      <c r="ESN62" s="274"/>
      <c r="ESO62" s="273"/>
      <c r="ESP62" s="274"/>
      <c r="ESQ62" s="273"/>
      <c r="ESR62" s="274"/>
      <c r="ESS62" s="273"/>
      <c r="EST62" s="274"/>
      <c r="ESU62" s="273"/>
      <c r="ESV62" s="274"/>
      <c r="ESW62" s="273"/>
      <c r="ESX62" s="274"/>
      <c r="ESY62" s="273"/>
      <c r="ESZ62" s="274"/>
      <c r="ETA62" s="273"/>
      <c r="ETB62" s="274"/>
      <c r="ETC62" s="273"/>
      <c r="ETD62" s="274"/>
      <c r="ETE62" s="273"/>
      <c r="ETF62" s="274"/>
      <c r="ETG62" s="273"/>
      <c r="ETH62" s="274"/>
      <c r="ETI62" s="273"/>
      <c r="ETJ62" s="274"/>
      <c r="ETK62" s="273"/>
      <c r="ETL62" s="274"/>
      <c r="ETM62" s="273"/>
      <c r="ETN62" s="274"/>
      <c r="ETO62" s="273"/>
      <c r="ETP62" s="274"/>
      <c r="ETQ62" s="273"/>
      <c r="ETR62" s="274"/>
      <c r="ETS62" s="273"/>
      <c r="ETT62" s="274"/>
      <c r="ETU62" s="273"/>
      <c r="ETV62" s="274"/>
      <c r="ETW62" s="273"/>
      <c r="ETX62" s="274"/>
      <c r="ETY62" s="273"/>
      <c r="ETZ62" s="274"/>
      <c r="EUA62" s="273"/>
      <c r="EUB62" s="274"/>
      <c r="EUC62" s="273"/>
      <c r="EUD62" s="274"/>
      <c r="EUE62" s="273"/>
      <c r="EUF62" s="274"/>
      <c r="EUG62" s="273"/>
      <c r="EUH62" s="274"/>
      <c r="EUI62" s="273"/>
      <c r="EUJ62" s="274"/>
      <c r="EUK62" s="273"/>
      <c r="EUL62" s="274"/>
      <c r="EUM62" s="273"/>
      <c r="EUN62" s="274"/>
      <c r="EUO62" s="273"/>
      <c r="EUP62" s="274"/>
      <c r="EUQ62" s="273"/>
      <c r="EUR62" s="274"/>
      <c r="EUS62" s="273"/>
      <c r="EUT62" s="274"/>
      <c r="EUU62" s="273"/>
      <c r="EUV62" s="274"/>
      <c r="EUW62" s="273"/>
      <c r="EUX62" s="274"/>
      <c r="EUY62" s="273"/>
      <c r="EUZ62" s="274"/>
      <c r="EVA62" s="273"/>
      <c r="EVB62" s="274"/>
      <c r="EVC62" s="273"/>
      <c r="EVD62" s="274"/>
      <c r="EVE62" s="273"/>
      <c r="EVF62" s="274"/>
      <c r="EVG62" s="273"/>
      <c r="EVH62" s="274"/>
      <c r="EVI62" s="273"/>
      <c r="EVJ62" s="274"/>
      <c r="EVK62" s="273"/>
      <c r="EVL62" s="274"/>
      <c r="EVM62" s="273"/>
      <c r="EVN62" s="274"/>
      <c r="EVO62" s="273"/>
      <c r="EVP62" s="274"/>
      <c r="EVQ62" s="273"/>
      <c r="EVR62" s="274"/>
      <c r="EVS62" s="273"/>
      <c r="EVT62" s="274"/>
      <c r="EVU62" s="273"/>
      <c r="EVV62" s="274"/>
      <c r="EVW62" s="273"/>
      <c r="EVX62" s="274"/>
      <c r="EVY62" s="273"/>
      <c r="EVZ62" s="274"/>
      <c r="EWA62" s="273"/>
      <c r="EWB62" s="274"/>
      <c r="EWC62" s="273"/>
      <c r="EWD62" s="274"/>
      <c r="EWE62" s="273"/>
      <c r="EWF62" s="274"/>
      <c r="EWG62" s="273"/>
      <c r="EWH62" s="274"/>
      <c r="EWI62" s="273"/>
      <c r="EWJ62" s="274"/>
      <c r="EWK62" s="273"/>
      <c r="EWL62" s="274"/>
      <c r="EWM62" s="273"/>
      <c r="EWN62" s="274"/>
      <c r="EWO62" s="273"/>
      <c r="EWP62" s="274"/>
      <c r="EWQ62" s="273"/>
      <c r="EWR62" s="274"/>
      <c r="EWS62" s="273"/>
      <c r="EWT62" s="274"/>
      <c r="EWU62" s="273"/>
      <c r="EWV62" s="274"/>
      <c r="EWW62" s="273"/>
      <c r="EWX62" s="274"/>
      <c r="EWY62" s="273"/>
      <c r="EWZ62" s="274"/>
      <c r="EXA62" s="273"/>
      <c r="EXB62" s="274"/>
      <c r="EXC62" s="273"/>
      <c r="EXD62" s="274"/>
      <c r="EXE62" s="273"/>
      <c r="EXF62" s="274"/>
      <c r="EXG62" s="273"/>
      <c r="EXH62" s="274"/>
      <c r="EXI62" s="273"/>
      <c r="EXJ62" s="274"/>
      <c r="EXK62" s="273"/>
      <c r="EXL62" s="274"/>
      <c r="EXM62" s="273"/>
      <c r="EXN62" s="274"/>
      <c r="EXO62" s="273"/>
      <c r="EXP62" s="274"/>
      <c r="EXQ62" s="273"/>
      <c r="EXR62" s="274"/>
      <c r="EXS62" s="273"/>
      <c r="EXT62" s="274"/>
      <c r="EXU62" s="273"/>
      <c r="EXV62" s="274"/>
      <c r="EXW62" s="273"/>
      <c r="EXX62" s="274"/>
      <c r="EXY62" s="273"/>
      <c r="EXZ62" s="274"/>
      <c r="EYA62" s="273"/>
      <c r="EYB62" s="274"/>
      <c r="EYC62" s="273"/>
      <c r="EYD62" s="274"/>
      <c r="EYE62" s="273"/>
      <c r="EYF62" s="274"/>
      <c r="EYG62" s="273"/>
      <c r="EYH62" s="274"/>
      <c r="EYI62" s="273"/>
      <c r="EYJ62" s="274"/>
      <c r="EYK62" s="273"/>
      <c r="EYL62" s="274"/>
      <c r="EYM62" s="273"/>
      <c r="EYN62" s="274"/>
      <c r="EYO62" s="273"/>
      <c r="EYP62" s="274"/>
      <c r="EYQ62" s="273"/>
      <c r="EYR62" s="274"/>
      <c r="EYS62" s="273"/>
      <c r="EYT62" s="274"/>
      <c r="EYU62" s="273"/>
      <c r="EYV62" s="274"/>
      <c r="EYW62" s="273"/>
      <c r="EYX62" s="274"/>
      <c r="EYY62" s="273"/>
      <c r="EYZ62" s="274"/>
      <c r="EZA62" s="273"/>
      <c r="EZB62" s="274"/>
      <c r="EZC62" s="273"/>
      <c r="EZD62" s="274"/>
      <c r="EZE62" s="273"/>
      <c r="EZF62" s="274"/>
      <c r="EZG62" s="273"/>
      <c r="EZH62" s="274"/>
      <c r="EZI62" s="273"/>
      <c r="EZJ62" s="274"/>
      <c r="EZK62" s="273"/>
      <c r="EZL62" s="274"/>
      <c r="EZM62" s="273"/>
      <c r="EZN62" s="274"/>
      <c r="EZO62" s="273"/>
      <c r="EZP62" s="274"/>
      <c r="EZQ62" s="273"/>
      <c r="EZR62" s="274"/>
      <c r="EZS62" s="273"/>
      <c r="EZT62" s="274"/>
      <c r="EZU62" s="273"/>
      <c r="EZV62" s="274"/>
      <c r="EZW62" s="273"/>
      <c r="EZX62" s="274"/>
      <c r="EZY62" s="273"/>
      <c r="EZZ62" s="274"/>
      <c r="FAA62" s="273"/>
      <c r="FAB62" s="274"/>
      <c r="FAC62" s="273"/>
      <c r="FAD62" s="274"/>
      <c r="FAE62" s="273"/>
      <c r="FAF62" s="274"/>
      <c r="FAG62" s="273"/>
      <c r="FAH62" s="274"/>
      <c r="FAI62" s="273"/>
      <c r="FAJ62" s="274"/>
      <c r="FAK62" s="273"/>
      <c r="FAL62" s="274"/>
      <c r="FAM62" s="273"/>
      <c r="FAN62" s="274"/>
      <c r="FAO62" s="273"/>
      <c r="FAP62" s="274"/>
      <c r="FAQ62" s="273"/>
      <c r="FAR62" s="274"/>
      <c r="FAS62" s="273"/>
      <c r="FAT62" s="274"/>
      <c r="FAU62" s="273"/>
      <c r="FAV62" s="274"/>
      <c r="FAW62" s="273"/>
      <c r="FAX62" s="274"/>
      <c r="FAY62" s="273"/>
      <c r="FAZ62" s="274"/>
      <c r="FBA62" s="273"/>
      <c r="FBB62" s="274"/>
      <c r="FBC62" s="273"/>
      <c r="FBD62" s="274"/>
      <c r="FBE62" s="273"/>
      <c r="FBF62" s="274"/>
      <c r="FBG62" s="273"/>
      <c r="FBH62" s="274"/>
      <c r="FBI62" s="273"/>
      <c r="FBJ62" s="274"/>
      <c r="FBK62" s="273"/>
      <c r="FBL62" s="274"/>
      <c r="FBM62" s="273"/>
      <c r="FBN62" s="274"/>
      <c r="FBO62" s="273"/>
      <c r="FBP62" s="274"/>
      <c r="FBQ62" s="273"/>
      <c r="FBR62" s="274"/>
      <c r="FBS62" s="273"/>
      <c r="FBT62" s="274"/>
      <c r="FBU62" s="273"/>
      <c r="FBV62" s="274"/>
      <c r="FBW62" s="273"/>
      <c r="FBX62" s="274"/>
      <c r="FBY62" s="273"/>
      <c r="FBZ62" s="274"/>
      <c r="FCA62" s="273"/>
      <c r="FCB62" s="274"/>
      <c r="FCC62" s="273"/>
      <c r="FCD62" s="274"/>
      <c r="FCE62" s="273"/>
      <c r="FCF62" s="274"/>
      <c r="FCG62" s="273"/>
      <c r="FCH62" s="274"/>
      <c r="FCI62" s="273"/>
      <c r="FCJ62" s="274"/>
      <c r="FCK62" s="273"/>
      <c r="FCL62" s="274"/>
      <c r="FCM62" s="273"/>
      <c r="FCN62" s="274"/>
      <c r="FCO62" s="273"/>
      <c r="FCP62" s="274"/>
      <c r="FCQ62" s="273"/>
      <c r="FCR62" s="274"/>
      <c r="FCS62" s="273"/>
      <c r="FCT62" s="274"/>
      <c r="FCU62" s="273"/>
      <c r="FCV62" s="274"/>
      <c r="FCW62" s="273"/>
      <c r="FCX62" s="274"/>
      <c r="FCY62" s="273"/>
      <c r="FCZ62" s="274"/>
      <c r="FDA62" s="273"/>
      <c r="FDB62" s="274"/>
      <c r="FDC62" s="273"/>
      <c r="FDD62" s="274"/>
      <c r="FDE62" s="273"/>
      <c r="FDF62" s="274"/>
      <c r="FDG62" s="273"/>
      <c r="FDH62" s="274"/>
      <c r="FDI62" s="273"/>
      <c r="FDJ62" s="274"/>
      <c r="FDK62" s="273"/>
      <c r="FDL62" s="274"/>
      <c r="FDM62" s="273"/>
      <c r="FDN62" s="274"/>
      <c r="FDO62" s="273"/>
      <c r="FDP62" s="274"/>
      <c r="FDQ62" s="273"/>
      <c r="FDR62" s="274"/>
      <c r="FDS62" s="273"/>
      <c r="FDT62" s="274"/>
      <c r="FDU62" s="273"/>
      <c r="FDV62" s="274"/>
      <c r="FDW62" s="273"/>
      <c r="FDX62" s="274"/>
      <c r="FDY62" s="273"/>
      <c r="FDZ62" s="274"/>
      <c r="FEA62" s="273"/>
      <c r="FEB62" s="274"/>
      <c r="FEC62" s="273"/>
      <c r="FED62" s="274"/>
      <c r="FEE62" s="273"/>
      <c r="FEF62" s="274"/>
      <c r="FEG62" s="273"/>
      <c r="FEH62" s="274"/>
      <c r="FEI62" s="273"/>
      <c r="FEJ62" s="274"/>
      <c r="FEK62" s="273"/>
      <c r="FEL62" s="274"/>
      <c r="FEM62" s="273"/>
      <c r="FEN62" s="274"/>
      <c r="FEO62" s="273"/>
      <c r="FEP62" s="274"/>
      <c r="FEQ62" s="273"/>
      <c r="FER62" s="274"/>
      <c r="FES62" s="273"/>
      <c r="FET62" s="274"/>
      <c r="FEU62" s="273"/>
      <c r="FEV62" s="274"/>
      <c r="FEW62" s="273"/>
      <c r="FEX62" s="274"/>
      <c r="FEY62" s="273"/>
      <c r="FEZ62" s="274"/>
      <c r="FFA62" s="273"/>
      <c r="FFB62" s="274"/>
      <c r="FFC62" s="273"/>
      <c r="FFD62" s="274"/>
      <c r="FFE62" s="273"/>
      <c r="FFF62" s="274"/>
      <c r="FFG62" s="273"/>
      <c r="FFH62" s="274"/>
      <c r="FFI62" s="273"/>
      <c r="FFJ62" s="274"/>
      <c r="FFK62" s="273"/>
      <c r="FFL62" s="274"/>
      <c r="FFM62" s="273"/>
      <c r="FFN62" s="274"/>
      <c r="FFO62" s="273"/>
      <c r="FFP62" s="274"/>
      <c r="FFQ62" s="273"/>
      <c r="FFR62" s="274"/>
      <c r="FFS62" s="273"/>
      <c r="FFT62" s="274"/>
      <c r="FFU62" s="273"/>
      <c r="FFV62" s="274"/>
      <c r="FFW62" s="273"/>
      <c r="FFX62" s="274"/>
      <c r="FFY62" s="273"/>
      <c r="FFZ62" s="274"/>
      <c r="FGA62" s="273"/>
      <c r="FGB62" s="274"/>
      <c r="FGC62" s="273"/>
      <c r="FGD62" s="274"/>
      <c r="FGE62" s="273"/>
      <c r="FGF62" s="274"/>
      <c r="FGG62" s="273"/>
      <c r="FGH62" s="274"/>
      <c r="FGI62" s="273"/>
      <c r="FGJ62" s="274"/>
      <c r="FGK62" s="273"/>
      <c r="FGL62" s="274"/>
      <c r="FGM62" s="273"/>
      <c r="FGN62" s="274"/>
      <c r="FGO62" s="273"/>
      <c r="FGP62" s="274"/>
      <c r="FGQ62" s="273"/>
      <c r="FGR62" s="274"/>
      <c r="FGS62" s="273"/>
      <c r="FGT62" s="274"/>
      <c r="FGU62" s="273"/>
      <c r="FGV62" s="274"/>
      <c r="FGW62" s="273"/>
      <c r="FGX62" s="274"/>
      <c r="FGY62" s="273"/>
      <c r="FGZ62" s="274"/>
      <c r="FHA62" s="273"/>
      <c r="FHB62" s="274"/>
      <c r="FHC62" s="273"/>
      <c r="FHD62" s="274"/>
      <c r="FHE62" s="273"/>
      <c r="FHF62" s="274"/>
      <c r="FHG62" s="273"/>
      <c r="FHH62" s="274"/>
      <c r="FHI62" s="273"/>
      <c r="FHJ62" s="274"/>
      <c r="FHK62" s="273"/>
      <c r="FHL62" s="274"/>
      <c r="FHM62" s="273"/>
      <c r="FHN62" s="274"/>
      <c r="FHO62" s="273"/>
      <c r="FHP62" s="274"/>
      <c r="FHQ62" s="273"/>
      <c r="FHR62" s="274"/>
      <c r="FHS62" s="273"/>
      <c r="FHT62" s="274"/>
      <c r="FHU62" s="273"/>
      <c r="FHV62" s="274"/>
      <c r="FHW62" s="273"/>
      <c r="FHX62" s="274"/>
      <c r="FHY62" s="273"/>
      <c r="FHZ62" s="274"/>
      <c r="FIA62" s="273"/>
      <c r="FIB62" s="274"/>
      <c r="FIC62" s="273"/>
      <c r="FID62" s="274"/>
      <c r="FIE62" s="273"/>
      <c r="FIF62" s="274"/>
      <c r="FIG62" s="273"/>
      <c r="FIH62" s="274"/>
      <c r="FII62" s="273"/>
      <c r="FIJ62" s="274"/>
      <c r="FIK62" s="273"/>
      <c r="FIL62" s="274"/>
      <c r="FIM62" s="273"/>
      <c r="FIN62" s="274"/>
      <c r="FIO62" s="273"/>
      <c r="FIP62" s="274"/>
      <c r="FIQ62" s="273"/>
      <c r="FIR62" s="274"/>
      <c r="FIS62" s="273"/>
      <c r="FIT62" s="274"/>
      <c r="FIU62" s="273"/>
      <c r="FIV62" s="274"/>
      <c r="FIW62" s="273"/>
      <c r="FIX62" s="274"/>
      <c r="FIY62" s="273"/>
      <c r="FIZ62" s="274"/>
      <c r="FJA62" s="273"/>
      <c r="FJB62" s="274"/>
      <c r="FJC62" s="273"/>
      <c r="FJD62" s="274"/>
      <c r="FJE62" s="273"/>
      <c r="FJF62" s="274"/>
      <c r="FJG62" s="273"/>
      <c r="FJH62" s="274"/>
      <c r="FJI62" s="273"/>
      <c r="FJJ62" s="274"/>
      <c r="FJK62" s="273"/>
      <c r="FJL62" s="274"/>
      <c r="FJM62" s="273"/>
      <c r="FJN62" s="274"/>
      <c r="FJO62" s="273"/>
      <c r="FJP62" s="274"/>
      <c r="FJQ62" s="273"/>
      <c r="FJR62" s="274"/>
      <c r="FJS62" s="273"/>
      <c r="FJT62" s="274"/>
      <c r="FJU62" s="273"/>
      <c r="FJV62" s="274"/>
      <c r="FJW62" s="273"/>
      <c r="FJX62" s="274"/>
      <c r="FJY62" s="273"/>
      <c r="FJZ62" s="274"/>
      <c r="FKA62" s="273"/>
      <c r="FKB62" s="274"/>
      <c r="FKC62" s="273"/>
      <c r="FKD62" s="274"/>
      <c r="FKE62" s="273"/>
      <c r="FKF62" s="274"/>
      <c r="FKG62" s="273"/>
      <c r="FKH62" s="274"/>
      <c r="FKI62" s="273"/>
      <c r="FKJ62" s="274"/>
      <c r="FKK62" s="273"/>
      <c r="FKL62" s="274"/>
      <c r="FKM62" s="273"/>
      <c r="FKN62" s="274"/>
      <c r="FKO62" s="273"/>
      <c r="FKP62" s="274"/>
      <c r="FKQ62" s="273"/>
      <c r="FKR62" s="274"/>
      <c r="FKS62" s="273"/>
      <c r="FKT62" s="274"/>
      <c r="FKU62" s="273"/>
      <c r="FKV62" s="274"/>
      <c r="FKW62" s="273"/>
      <c r="FKX62" s="274"/>
      <c r="FKY62" s="273"/>
      <c r="FKZ62" s="274"/>
      <c r="FLA62" s="273"/>
      <c r="FLB62" s="274"/>
      <c r="FLC62" s="273"/>
      <c r="FLD62" s="274"/>
      <c r="FLE62" s="273"/>
      <c r="FLF62" s="274"/>
      <c r="FLG62" s="273"/>
      <c r="FLH62" s="274"/>
      <c r="FLI62" s="273"/>
      <c r="FLJ62" s="274"/>
      <c r="FLK62" s="273"/>
      <c r="FLL62" s="274"/>
      <c r="FLM62" s="273"/>
      <c r="FLN62" s="274"/>
      <c r="FLO62" s="273"/>
      <c r="FLP62" s="274"/>
      <c r="FLQ62" s="273"/>
      <c r="FLR62" s="274"/>
      <c r="FLS62" s="273"/>
      <c r="FLT62" s="274"/>
      <c r="FLU62" s="273"/>
      <c r="FLV62" s="274"/>
      <c r="FLW62" s="273"/>
      <c r="FLX62" s="274"/>
      <c r="FLY62" s="273"/>
      <c r="FLZ62" s="274"/>
      <c r="FMA62" s="273"/>
      <c r="FMB62" s="274"/>
      <c r="FMC62" s="273"/>
      <c r="FMD62" s="274"/>
      <c r="FME62" s="273"/>
      <c r="FMF62" s="274"/>
      <c r="FMG62" s="273"/>
      <c r="FMH62" s="274"/>
      <c r="FMI62" s="273"/>
      <c r="FMJ62" s="274"/>
      <c r="FMK62" s="273"/>
      <c r="FML62" s="274"/>
      <c r="FMM62" s="273"/>
      <c r="FMN62" s="274"/>
      <c r="FMO62" s="273"/>
      <c r="FMP62" s="274"/>
      <c r="FMQ62" s="273"/>
      <c r="FMR62" s="274"/>
      <c r="FMS62" s="273"/>
      <c r="FMT62" s="274"/>
      <c r="FMU62" s="273"/>
      <c r="FMV62" s="274"/>
      <c r="FMW62" s="273"/>
      <c r="FMX62" s="274"/>
      <c r="FMY62" s="273"/>
      <c r="FMZ62" s="274"/>
      <c r="FNA62" s="273"/>
      <c r="FNB62" s="274"/>
      <c r="FNC62" s="273"/>
      <c r="FND62" s="274"/>
      <c r="FNE62" s="273"/>
      <c r="FNF62" s="274"/>
      <c r="FNG62" s="273"/>
      <c r="FNH62" s="274"/>
      <c r="FNI62" s="273"/>
      <c r="FNJ62" s="274"/>
      <c r="FNK62" s="273"/>
      <c r="FNL62" s="274"/>
      <c r="FNM62" s="273"/>
      <c r="FNN62" s="274"/>
      <c r="FNO62" s="273"/>
      <c r="FNP62" s="274"/>
      <c r="FNQ62" s="273"/>
      <c r="FNR62" s="274"/>
      <c r="FNS62" s="273"/>
      <c r="FNT62" s="274"/>
      <c r="FNU62" s="273"/>
      <c r="FNV62" s="274"/>
      <c r="FNW62" s="273"/>
      <c r="FNX62" s="274"/>
      <c r="FNY62" s="273"/>
      <c r="FNZ62" s="274"/>
      <c r="FOA62" s="273"/>
      <c r="FOB62" s="274"/>
      <c r="FOC62" s="273"/>
      <c r="FOD62" s="274"/>
      <c r="FOE62" s="273"/>
      <c r="FOF62" s="274"/>
      <c r="FOG62" s="273"/>
      <c r="FOH62" s="274"/>
      <c r="FOI62" s="273"/>
      <c r="FOJ62" s="274"/>
      <c r="FOK62" s="273"/>
      <c r="FOL62" s="274"/>
      <c r="FOM62" s="273"/>
      <c r="FON62" s="274"/>
      <c r="FOO62" s="273"/>
      <c r="FOP62" s="274"/>
      <c r="FOQ62" s="273"/>
      <c r="FOR62" s="274"/>
      <c r="FOS62" s="273"/>
      <c r="FOT62" s="274"/>
      <c r="FOU62" s="273"/>
      <c r="FOV62" s="274"/>
      <c r="FOW62" s="273"/>
      <c r="FOX62" s="274"/>
      <c r="FOY62" s="273"/>
      <c r="FOZ62" s="274"/>
      <c r="FPA62" s="273"/>
      <c r="FPB62" s="274"/>
      <c r="FPC62" s="273"/>
      <c r="FPD62" s="274"/>
      <c r="FPE62" s="273"/>
      <c r="FPF62" s="274"/>
      <c r="FPG62" s="273"/>
      <c r="FPH62" s="274"/>
      <c r="FPI62" s="273"/>
      <c r="FPJ62" s="274"/>
      <c r="FPK62" s="273"/>
      <c r="FPL62" s="274"/>
      <c r="FPM62" s="273"/>
      <c r="FPN62" s="274"/>
      <c r="FPO62" s="273"/>
      <c r="FPP62" s="274"/>
      <c r="FPQ62" s="273"/>
      <c r="FPR62" s="274"/>
      <c r="FPS62" s="273"/>
      <c r="FPT62" s="274"/>
      <c r="FPU62" s="273"/>
      <c r="FPV62" s="274"/>
      <c r="FPW62" s="273"/>
      <c r="FPX62" s="274"/>
      <c r="FPY62" s="273"/>
      <c r="FPZ62" s="274"/>
      <c r="FQA62" s="273"/>
      <c r="FQB62" s="274"/>
      <c r="FQC62" s="273"/>
      <c r="FQD62" s="274"/>
      <c r="FQE62" s="273"/>
      <c r="FQF62" s="274"/>
      <c r="FQG62" s="273"/>
      <c r="FQH62" s="274"/>
      <c r="FQI62" s="273"/>
      <c r="FQJ62" s="274"/>
      <c r="FQK62" s="273"/>
      <c r="FQL62" s="274"/>
      <c r="FQM62" s="273"/>
      <c r="FQN62" s="274"/>
      <c r="FQO62" s="273"/>
      <c r="FQP62" s="274"/>
      <c r="FQQ62" s="273"/>
      <c r="FQR62" s="274"/>
      <c r="FQS62" s="273"/>
      <c r="FQT62" s="274"/>
      <c r="FQU62" s="273"/>
      <c r="FQV62" s="274"/>
      <c r="FQW62" s="273"/>
      <c r="FQX62" s="274"/>
      <c r="FQY62" s="273"/>
      <c r="FQZ62" s="274"/>
      <c r="FRA62" s="273"/>
      <c r="FRB62" s="274"/>
      <c r="FRC62" s="273"/>
      <c r="FRD62" s="274"/>
      <c r="FRE62" s="273"/>
      <c r="FRF62" s="274"/>
      <c r="FRG62" s="273"/>
      <c r="FRH62" s="274"/>
      <c r="FRI62" s="273"/>
      <c r="FRJ62" s="274"/>
      <c r="FRK62" s="273"/>
      <c r="FRL62" s="274"/>
      <c r="FRM62" s="273"/>
      <c r="FRN62" s="274"/>
      <c r="FRO62" s="273"/>
      <c r="FRP62" s="274"/>
      <c r="FRQ62" s="273"/>
      <c r="FRR62" s="274"/>
      <c r="FRS62" s="273"/>
      <c r="FRT62" s="274"/>
      <c r="FRU62" s="273"/>
      <c r="FRV62" s="274"/>
      <c r="FRW62" s="273"/>
      <c r="FRX62" s="274"/>
      <c r="FRY62" s="273"/>
      <c r="FRZ62" s="274"/>
      <c r="FSA62" s="273"/>
      <c r="FSB62" s="274"/>
      <c r="FSC62" s="273"/>
      <c r="FSD62" s="274"/>
      <c r="FSE62" s="273"/>
      <c r="FSF62" s="274"/>
      <c r="FSG62" s="273"/>
      <c r="FSH62" s="274"/>
      <c r="FSI62" s="273"/>
      <c r="FSJ62" s="274"/>
      <c r="FSK62" s="273"/>
      <c r="FSL62" s="274"/>
      <c r="FSM62" s="273"/>
      <c r="FSN62" s="274"/>
      <c r="FSO62" s="273"/>
      <c r="FSP62" s="274"/>
      <c r="FSQ62" s="273"/>
      <c r="FSR62" s="274"/>
      <c r="FSS62" s="273"/>
      <c r="FST62" s="274"/>
      <c r="FSU62" s="273"/>
      <c r="FSV62" s="274"/>
      <c r="FSW62" s="273"/>
      <c r="FSX62" s="274"/>
      <c r="FSY62" s="273"/>
      <c r="FSZ62" s="274"/>
      <c r="FTA62" s="273"/>
      <c r="FTB62" s="274"/>
      <c r="FTC62" s="273"/>
      <c r="FTD62" s="274"/>
      <c r="FTE62" s="273"/>
      <c r="FTF62" s="274"/>
      <c r="FTG62" s="273"/>
      <c r="FTH62" s="274"/>
      <c r="FTI62" s="273"/>
      <c r="FTJ62" s="274"/>
      <c r="FTK62" s="273"/>
      <c r="FTL62" s="274"/>
      <c r="FTM62" s="273"/>
      <c r="FTN62" s="274"/>
      <c r="FTO62" s="273"/>
      <c r="FTP62" s="274"/>
      <c r="FTQ62" s="273"/>
      <c r="FTR62" s="274"/>
      <c r="FTS62" s="273"/>
      <c r="FTT62" s="274"/>
      <c r="FTU62" s="273"/>
      <c r="FTV62" s="274"/>
      <c r="FTW62" s="273"/>
      <c r="FTX62" s="274"/>
      <c r="FTY62" s="273"/>
      <c r="FTZ62" s="274"/>
      <c r="FUA62" s="273"/>
      <c r="FUB62" s="274"/>
      <c r="FUC62" s="273"/>
      <c r="FUD62" s="274"/>
      <c r="FUE62" s="273"/>
      <c r="FUF62" s="274"/>
      <c r="FUG62" s="273"/>
      <c r="FUH62" s="274"/>
      <c r="FUI62" s="273"/>
      <c r="FUJ62" s="274"/>
      <c r="FUK62" s="273"/>
      <c r="FUL62" s="274"/>
      <c r="FUM62" s="273"/>
      <c r="FUN62" s="274"/>
      <c r="FUO62" s="273"/>
      <c r="FUP62" s="274"/>
      <c r="FUQ62" s="273"/>
      <c r="FUR62" s="274"/>
      <c r="FUS62" s="273"/>
      <c r="FUT62" s="274"/>
      <c r="FUU62" s="273"/>
      <c r="FUV62" s="274"/>
      <c r="FUW62" s="273"/>
      <c r="FUX62" s="274"/>
      <c r="FUY62" s="273"/>
      <c r="FUZ62" s="274"/>
      <c r="FVA62" s="273"/>
      <c r="FVB62" s="274"/>
      <c r="FVC62" s="273"/>
      <c r="FVD62" s="274"/>
      <c r="FVE62" s="273"/>
      <c r="FVF62" s="274"/>
      <c r="FVG62" s="273"/>
      <c r="FVH62" s="274"/>
      <c r="FVI62" s="273"/>
      <c r="FVJ62" s="274"/>
      <c r="FVK62" s="273"/>
      <c r="FVL62" s="274"/>
      <c r="FVM62" s="273"/>
      <c r="FVN62" s="274"/>
      <c r="FVO62" s="273"/>
      <c r="FVP62" s="274"/>
      <c r="FVQ62" s="273"/>
      <c r="FVR62" s="274"/>
      <c r="FVS62" s="273"/>
      <c r="FVT62" s="274"/>
      <c r="FVU62" s="273"/>
      <c r="FVV62" s="274"/>
      <c r="FVW62" s="273"/>
      <c r="FVX62" s="274"/>
      <c r="FVY62" s="273"/>
      <c r="FVZ62" s="274"/>
      <c r="FWA62" s="273"/>
      <c r="FWB62" s="274"/>
      <c r="FWC62" s="273"/>
      <c r="FWD62" s="274"/>
      <c r="FWE62" s="273"/>
      <c r="FWF62" s="274"/>
      <c r="FWG62" s="273"/>
      <c r="FWH62" s="274"/>
      <c r="FWI62" s="273"/>
      <c r="FWJ62" s="274"/>
      <c r="FWK62" s="273"/>
      <c r="FWL62" s="274"/>
      <c r="FWM62" s="273"/>
      <c r="FWN62" s="274"/>
      <c r="FWO62" s="273"/>
      <c r="FWP62" s="274"/>
      <c r="FWQ62" s="273"/>
      <c r="FWR62" s="274"/>
      <c r="FWS62" s="273"/>
      <c r="FWT62" s="274"/>
      <c r="FWU62" s="273"/>
      <c r="FWV62" s="274"/>
      <c r="FWW62" s="273"/>
      <c r="FWX62" s="274"/>
      <c r="FWY62" s="273"/>
      <c r="FWZ62" s="274"/>
      <c r="FXA62" s="273"/>
      <c r="FXB62" s="274"/>
      <c r="FXC62" s="273"/>
      <c r="FXD62" s="274"/>
      <c r="FXE62" s="273"/>
      <c r="FXF62" s="274"/>
      <c r="FXG62" s="273"/>
      <c r="FXH62" s="274"/>
      <c r="FXI62" s="273"/>
      <c r="FXJ62" s="274"/>
      <c r="FXK62" s="273"/>
      <c r="FXL62" s="274"/>
      <c r="FXM62" s="273"/>
      <c r="FXN62" s="274"/>
      <c r="FXO62" s="273"/>
      <c r="FXP62" s="274"/>
      <c r="FXQ62" s="273"/>
      <c r="FXR62" s="274"/>
      <c r="FXS62" s="273"/>
      <c r="FXT62" s="274"/>
      <c r="FXU62" s="273"/>
      <c r="FXV62" s="274"/>
      <c r="FXW62" s="273"/>
      <c r="FXX62" s="274"/>
      <c r="FXY62" s="273"/>
      <c r="FXZ62" s="274"/>
      <c r="FYA62" s="273"/>
      <c r="FYB62" s="274"/>
      <c r="FYC62" s="273"/>
      <c r="FYD62" s="274"/>
      <c r="FYE62" s="273"/>
      <c r="FYF62" s="274"/>
      <c r="FYG62" s="273"/>
      <c r="FYH62" s="274"/>
      <c r="FYI62" s="273"/>
      <c r="FYJ62" s="274"/>
      <c r="FYK62" s="273"/>
      <c r="FYL62" s="274"/>
      <c r="FYM62" s="273"/>
      <c r="FYN62" s="274"/>
      <c r="FYO62" s="273"/>
      <c r="FYP62" s="274"/>
      <c r="FYQ62" s="273"/>
      <c r="FYR62" s="274"/>
      <c r="FYS62" s="273"/>
      <c r="FYT62" s="274"/>
      <c r="FYU62" s="273"/>
      <c r="FYV62" s="274"/>
      <c r="FYW62" s="273"/>
      <c r="FYX62" s="274"/>
      <c r="FYY62" s="273"/>
      <c r="FYZ62" s="274"/>
      <c r="FZA62" s="273"/>
      <c r="FZB62" s="274"/>
      <c r="FZC62" s="273"/>
      <c r="FZD62" s="274"/>
      <c r="FZE62" s="273"/>
      <c r="FZF62" s="274"/>
      <c r="FZG62" s="273"/>
      <c r="FZH62" s="274"/>
      <c r="FZI62" s="273"/>
      <c r="FZJ62" s="274"/>
      <c r="FZK62" s="273"/>
      <c r="FZL62" s="274"/>
      <c r="FZM62" s="273"/>
      <c r="FZN62" s="274"/>
      <c r="FZO62" s="273"/>
      <c r="FZP62" s="274"/>
      <c r="FZQ62" s="273"/>
      <c r="FZR62" s="274"/>
      <c r="FZS62" s="273"/>
      <c r="FZT62" s="274"/>
      <c r="FZU62" s="273"/>
      <c r="FZV62" s="274"/>
      <c r="FZW62" s="273"/>
      <c r="FZX62" s="274"/>
      <c r="FZY62" s="273"/>
      <c r="FZZ62" s="274"/>
      <c r="GAA62" s="273"/>
      <c r="GAB62" s="274"/>
      <c r="GAC62" s="273"/>
      <c r="GAD62" s="274"/>
      <c r="GAE62" s="273"/>
      <c r="GAF62" s="274"/>
      <c r="GAG62" s="273"/>
      <c r="GAH62" s="274"/>
      <c r="GAI62" s="273"/>
      <c r="GAJ62" s="274"/>
      <c r="GAK62" s="273"/>
      <c r="GAL62" s="274"/>
      <c r="GAM62" s="273"/>
      <c r="GAN62" s="274"/>
      <c r="GAO62" s="273"/>
      <c r="GAP62" s="274"/>
      <c r="GAQ62" s="273"/>
      <c r="GAR62" s="274"/>
      <c r="GAS62" s="273"/>
      <c r="GAT62" s="274"/>
      <c r="GAU62" s="273"/>
      <c r="GAV62" s="274"/>
      <c r="GAW62" s="273"/>
      <c r="GAX62" s="274"/>
      <c r="GAY62" s="273"/>
      <c r="GAZ62" s="274"/>
      <c r="GBA62" s="273"/>
      <c r="GBB62" s="274"/>
      <c r="GBC62" s="273"/>
      <c r="GBD62" s="274"/>
      <c r="GBE62" s="273"/>
      <c r="GBF62" s="274"/>
      <c r="GBG62" s="273"/>
      <c r="GBH62" s="274"/>
      <c r="GBI62" s="273"/>
      <c r="GBJ62" s="274"/>
      <c r="GBK62" s="273"/>
      <c r="GBL62" s="274"/>
      <c r="GBM62" s="273"/>
      <c r="GBN62" s="274"/>
      <c r="GBO62" s="273"/>
      <c r="GBP62" s="274"/>
      <c r="GBQ62" s="273"/>
      <c r="GBR62" s="274"/>
      <c r="GBS62" s="273"/>
      <c r="GBT62" s="274"/>
      <c r="GBU62" s="273"/>
      <c r="GBV62" s="274"/>
      <c r="GBW62" s="273"/>
      <c r="GBX62" s="274"/>
      <c r="GBY62" s="273"/>
      <c r="GBZ62" s="274"/>
      <c r="GCA62" s="273"/>
      <c r="GCB62" s="274"/>
      <c r="GCC62" s="273"/>
      <c r="GCD62" s="274"/>
      <c r="GCE62" s="273"/>
      <c r="GCF62" s="274"/>
      <c r="GCG62" s="273"/>
      <c r="GCH62" s="274"/>
      <c r="GCI62" s="273"/>
      <c r="GCJ62" s="274"/>
      <c r="GCK62" s="273"/>
      <c r="GCL62" s="274"/>
      <c r="GCM62" s="273"/>
      <c r="GCN62" s="274"/>
      <c r="GCO62" s="273"/>
      <c r="GCP62" s="274"/>
      <c r="GCQ62" s="273"/>
      <c r="GCR62" s="274"/>
      <c r="GCS62" s="273"/>
      <c r="GCT62" s="274"/>
      <c r="GCU62" s="273"/>
      <c r="GCV62" s="274"/>
      <c r="GCW62" s="273"/>
      <c r="GCX62" s="274"/>
      <c r="GCY62" s="273"/>
      <c r="GCZ62" s="274"/>
      <c r="GDA62" s="273"/>
      <c r="GDB62" s="274"/>
      <c r="GDC62" s="273"/>
      <c r="GDD62" s="274"/>
      <c r="GDE62" s="273"/>
      <c r="GDF62" s="274"/>
      <c r="GDG62" s="273"/>
      <c r="GDH62" s="274"/>
      <c r="GDI62" s="273"/>
      <c r="GDJ62" s="274"/>
      <c r="GDK62" s="273"/>
      <c r="GDL62" s="274"/>
      <c r="GDM62" s="273"/>
      <c r="GDN62" s="274"/>
      <c r="GDO62" s="273"/>
      <c r="GDP62" s="274"/>
      <c r="GDQ62" s="273"/>
      <c r="GDR62" s="274"/>
      <c r="GDS62" s="273"/>
      <c r="GDT62" s="274"/>
      <c r="GDU62" s="273"/>
      <c r="GDV62" s="274"/>
      <c r="GDW62" s="273"/>
      <c r="GDX62" s="274"/>
      <c r="GDY62" s="273"/>
      <c r="GDZ62" s="274"/>
      <c r="GEA62" s="273"/>
      <c r="GEB62" s="274"/>
      <c r="GEC62" s="273"/>
      <c r="GED62" s="274"/>
      <c r="GEE62" s="273"/>
      <c r="GEF62" s="274"/>
      <c r="GEG62" s="273"/>
      <c r="GEH62" s="274"/>
      <c r="GEI62" s="273"/>
      <c r="GEJ62" s="274"/>
      <c r="GEK62" s="273"/>
      <c r="GEL62" s="274"/>
      <c r="GEM62" s="273"/>
      <c r="GEN62" s="274"/>
      <c r="GEO62" s="273"/>
      <c r="GEP62" s="274"/>
      <c r="GEQ62" s="273"/>
      <c r="GER62" s="274"/>
      <c r="GES62" s="273"/>
      <c r="GET62" s="274"/>
      <c r="GEU62" s="273"/>
      <c r="GEV62" s="274"/>
      <c r="GEW62" s="273"/>
      <c r="GEX62" s="274"/>
      <c r="GEY62" s="273"/>
      <c r="GEZ62" s="274"/>
      <c r="GFA62" s="273"/>
      <c r="GFB62" s="274"/>
      <c r="GFC62" s="273"/>
      <c r="GFD62" s="274"/>
      <c r="GFE62" s="273"/>
      <c r="GFF62" s="274"/>
      <c r="GFG62" s="273"/>
      <c r="GFH62" s="274"/>
      <c r="GFI62" s="273"/>
      <c r="GFJ62" s="274"/>
      <c r="GFK62" s="273"/>
      <c r="GFL62" s="274"/>
      <c r="GFM62" s="273"/>
      <c r="GFN62" s="274"/>
      <c r="GFO62" s="273"/>
      <c r="GFP62" s="274"/>
      <c r="GFQ62" s="273"/>
      <c r="GFR62" s="274"/>
      <c r="GFS62" s="273"/>
      <c r="GFT62" s="274"/>
      <c r="GFU62" s="273"/>
      <c r="GFV62" s="274"/>
      <c r="GFW62" s="273"/>
      <c r="GFX62" s="274"/>
      <c r="GFY62" s="273"/>
      <c r="GFZ62" s="274"/>
      <c r="GGA62" s="273"/>
      <c r="GGB62" s="274"/>
      <c r="GGC62" s="273"/>
      <c r="GGD62" s="274"/>
      <c r="GGE62" s="273"/>
      <c r="GGF62" s="274"/>
      <c r="GGG62" s="273"/>
      <c r="GGH62" s="274"/>
      <c r="GGI62" s="273"/>
      <c r="GGJ62" s="274"/>
      <c r="GGK62" s="273"/>
      <c r="GGL62" s="274"/>
      <c r="GGM62" s="273"/>
      <c r="GGN62" s="274"/>
      <c r="GGO62" s="273"/>
      <c r="GGP62" s="274"/>
      <c r="GGQ62" s="273"/>
      <c r="GGR62" s="274"/>
      <c r="GGS62" s="273"/>
      <c r="GGT62" s="274"/>
      <c r="GGU62" s="273"/>
      <c r="GGV62" s="274"/>
      <c r="GGW62" s="273"/>
      <c r="GGX62" s="274"/>
      <c r="GGY62" s="273"/>
      <c r="GGZ62" s="274"/>
      <c r="GHA62" s="273"/>
      <c r="GHB62" s="274"/>
      <c r="GHC62" s="273"/>
      <c r="GHD62" s="274"/>
      <c r="GHE62" s="273"/>
      <c r="GHF62" s="274"/>
      <c r="GHG62" s="273"/>
      <c r="GHH62" s="274"/>
      <c r="GHI62" s="273"/>
      <c r="GHJ62" s="274"/>
      <c r="GHK62" s="273"/>
      <c r="GHL62" s="274"/>
      <c r="GHM62" s="273"/>
      <c r="GHN62" s="274"/>
      <c r="GHO62" s="273"/>
      <c r="GHP62" s="274"/>
      <c r="GHQ62" s="273"/>
      <c r="GHR62" s="274"/>
      <c r="GHS62" s="273"/>
      <c r="GHT62" s="274"/>
      <c r="GHU62" s="273"/>
      <c r="GHV62" s="274"/>
      <c r="GHW62" s="273"/>
      <c r="GHX62" s="274"/>
      <c r="GHY62" s="273"/>
      <c r="GHZ62" s="274"/>
      <c r="GIA62" s="273"/>
      <c r="GIB62" s="274"/>
      <c r="GIC62" s="273"/>
      <c r="GID62" s="274"/>
      <c r="GIE62" s="273"/>
      <c r="GIF62" s="274"/>
      <c r="GIG62" s="273"/>
      <c r="GIH62" s="274"/>
      <c r="GII62" s="273"/>
      <c r="GIJ62" s="274"/>
      <c r="GIK62" s="273"/>
      <c r="GIL62" s="274"/>
      <c r="GIM62" s="273"/>
      <c r="GIN62" s="274"/>
      <c r="GIO62" s="273"/>
      <c r="GIP62" s="274"/>
      <c r="GIQ62" s="273"/>
      <c r="GIR62" s="274"/>
      <c r="GIS62" s="273"/>
      <c r="GIT62" s="274"/>
      <c r="GIU62" s="273"/>
      <c r="GIV62" s="274"/>
      <c r="GIW62" s="273"/>
      <c r="GIX62" s="274"/>
      <c r="GIY62" s="273"/>
      <c r="GIZ62" s="274"/>
      <c r="GJA62" s="273"/>
      <c r="GJB62" s="274"/>
      <c r="GJC62" s="273"/>
      <c r="GJD62" s="274"/>
      <c r="GJE62" s="273"/>
      <c r="GJF62" s="274"/>
      <c r="GJG62" s="273"/>
      <c r="GJH62" s="274"/>
      <c r="GJI62" s="273"/>
      <c r="GJJ62" s="274"/>
      <c r="GJK62" s="273"/>
      <c r="GJL62" s="274"/>
      <c r="GJM62" s="273"/>
      <c r="GJN62" s="274"/>
      <c r="GJO62" s="273"/>
      <c r="GJP62" s="274"/>
      <c r="GJQ62" s="273"/>
      <c r="GJR62" s="274"/>
      <c r="GJS62" s="273"/>
      <c r="GJT62" s="274"/>
      <c r="GJU62" s="273"/>
      <c r="GJV62" s="274"/>
      <c r="GJW62" s="273"/>
      <c r="GJX62" s="274"/>
      <c r="GJY62" s="273"/>
      <c r="GJZ62" s="274"/>
      <c r="GKA62" s="273"/>
      <c r="GKB62" s="274"/>
      <c r="GKC62" s="273"/>
      <c r="GKD62" s="274"/>
      <c r="GKE62" s="273"/>
      <c r="GKF62" s="274"/>
      <c r="GKG62" s="273"/>
      <c r="GKH62" s="274"/>
      <c r="GKI62" s="273"/>
      <c r="GKJ62" s="274"/>
      <c r="GKK62" s="273"/>
      <c r="GKL62" s="274"/>
      <c r="GKM62" s="273"/>
      <c r="GKN62" s="274"/>
      <c r="GKO62" s="273"/>
      <c r="GKP62" s="274"/>
      <c r="GKQ62" s="273"/>
      <c r="GKR62" s="274"/>
      <c r="GKS62" s="273"/>
      <c r="GKT62" s="274"/>
      <c r="GKU62" s="273"/>
      <c r="GKV62" s="274"/>
      <c r="GKW62" s="273"/>
      <c r="GKX62" s="274"/>
      <c r="GKY62" s="273"/>
      <c r="GKZ62" s="274"/>
      <c r="GLA62" s="273"/>
      <c r="GLB62" s="274"/>
      <c r="GLC62" s="273"/>
      <c r="GLD62" s="274"/>
      <c r="GLE62" s="273"/>
      <c r="GLF62" s="274"/>
      <c r="GLG62" s="273"/>
      <c r="GLH62" s="274"/>
      <c r="GLI62" s="273"/>
      <c r="GLJ62" s="274"/>
      <c r="GLK62" s="273"/>
      <c r="GLL62" s="274"/>
      <c r="GLM62" s="273"/>
      <c r="GLN62" s="274"/>
      <c r="GLO62" s="273"/>
      <c r="GLP62" s="274"/>
      <c r="GLQ62" s="273"/>
      <c r="GLR62" s="274"/>
      <c r="GLS62" s="273"/>
      <c r="GLT62" s="274"/>
      <c r="GLU62" s="273"/>
      <c r="GLV62" s="274"/>
      <c r="GLW62" s="273"/>
      <c r="GLX62" s="274"/>
      <c r="GLY62" s="273"/>
      <c r="GLZ62" s="274"/>
      <c r="GMA62" s="273"/>
      <c r="GMB62" s="274"/>
      <c r="GMC62" s="273"/>
      <c r="GMD62" s="274"/>
      <c r="GME62" s="273"/>
      <c r="GMF62" s="274"/>
      <c r="GMG62" s="273"/>
      <c r="GMH62" s="274"/>
      <c r="GMI62" s="273"/>
      <c r="GMJ62" s="274"/>
      <c r="GMK62" s="273"/>
      <c r="GML62" s="274"/>
      <c r="GMM62" s="273"/>
      <c r="GMN62" s="274"/>
      <c r="GMO62" s="273"/>
      <c r="GMP62" s="274"/>
      <c r="GMQ62" s="273"/>
      <c r="GMR62" s="274"/>
      <c r="GMS62" s="273"/>
      <c r="GMT62" s="274"/>
      <c r="GMU62" s="273"/>
      <c r="GMV62" s="274"/>
      <c r="GMW62" s="273"/>
      <c r="GMX62" s="274"/>
      <c r="GMY62" s="273"/>
      <c r="GMZ62" s="274"/>
      <c r="GNA62" s="273"/>
      <c r="GNB62" s="274"/>
      <c r="GNC62" s="273"/>
      <c r="GND62" s="274"/>
      <c r="GNE62" s="273"/>
      <c r="GNF62" s="274"/>
      <c r="GNG62" s="273"/>
      <c r="GNH62" s="274"/>
      <c r="GNI62" s="273"/>
      <c r="GNJ62" s="274"/>
      <c r="GNK62" s="273"/>
      <c r="GNL62" s="274"/>
      <c r="GNM62" s="273"/>
      <c r="GNN62" s="274"/>
      <c r="GNO62" s="273"/>
      <c r="GNP62" s="274"/>
      <c r="GNQ62" s="273"/>
      <c r="GNR62" s="274"/>
      <c r="GNS62" s="273"/>
      <c r="GNT62" s="274"/>
      <c r="GNU62" s="273"/>
      <c r="GNV62" s="274"/>
      <c r="GNW62" s="273"/>
      <c r="GNX62" s="274"/>
      <c r="GNY62" s="273"/>
      <c r="GNZ62" s="274"/>
      <c r="GOA62" s="273"/>
      <c r="GOB62" s="274"/>
      <c r="GOC62" s="273"/>
      <c r="GOD62" s="274"/>
      <c r="GOE62" s="273"/>
      <c r="GOF62" s="274"/>
      <c r="GOG62" s="273"/>
      <c r="GOH62" s="274"/>
      <c r="GOI62" s="273"/>
      <c r="GOJ62" s="274"/>
      <c r="GOK62" s="273"/>
      <c r="GOL62" s="274"/>
      <c r="GOM62" s="273"/>
      <c r="GON62" s="274"/>
      <c r="GOO62" s="273"/>
      <c r="GOP62" s="274"/>
      <c r="GOQ62" s="273"/>
      <c r="GOR62" s="274"/>
      <c r="GOS62" s="273"/>
      <c r="GOT62" s="274"/>
      <c r="GOU62" s="273"/>
      <c r="GOV62" s="274"/>
      <c r="GOW62" s="273"/>
      <c r="GOX62" s="274"/>
      <c r="GOY62" s="273"/>
      <c r="GOZ62" s="274"/>
      <c r="GPA62" s="273"/>
      <c r="GPB62" s="274"/>
      <c r="GPC62" s="273"/>
      <c r="GPD62" s="274"/>
      <c r="GPE62" s="273"/>
      <c r="GPF62" s="274"/>
      <c r="GPG62" s="273"/>
      <c r="GPH62" s="274"/>
      <c r="GPI62" s="273"/>
      <c r="GPJ62" s="274"/>
      <c r="GPK62" s="273"/>
      <c r="GPL62" s="274"/>
      <c r="GPM62" s="273"/>
      <c r="GPN62" s="274"/>
      <c r="GPO62" s="273"/>
      <c r="GPP62" s="274"/>
      <c r="GPQ62" s="273"/>
      <c r="GPR62" s="274"/>
      <c r="GPS62" s="273"/>
      <c r="GPT62" s="274"/>
      <c r="GPU62" s="273"/>
      <c r="GPV62" s="274"/>
      <c r="GPW62" s="273"/>
      <c r="GPX62" s="274"/>
      <c r="GPY62" s="273"/>
      <c r="GPZ62" s="274"/>
      <c r="GQA62" s="273"/>
      <c r="GQB62" s="274"/>
      <c r="GQC62" s="273"/>
      <c r="GQD62" s="274"/>
      <c r="GQE62" s="273"/>
      <c r="GQF62" s="274"/>
      <c r="GQG62" s="273"/>
      <c r="GQH62" s="274"/>
      <c r="GQI62" s="273"/>
      <c r="GQJ62" s="274"/>
      <c r="GQK62" s="273"/>
      <c r="GQL62" s="274"/>
      <c r="GQM62" s="273"/>
      <c r="GQN62" s="274"/>
      <c r="GQO62" s="273"/>
      <c r="GQP62" s="274"/>
      <c r="GQQ62" s="273"/>
      <c r="GQR62" s="274"/>
      <c r="GQS62" s="273"/>
      <c r="GQT62" s="274"/>
      <c r="GQU62" s="273"/>
      <c r="GQV62" s="274"/>
      <c r="GQW62" s="273"/>
      <c r="GQX62" s="274"/>
      <c r="GQY62" s="273"/>
      <c r="GQZ62" s="274"/>
      <c r="GRA62" s="273"/>
      <c r="GRB62" s="274"/>
      <c r="GRC62" s="273"/>
      <c r="GRD62" s="274"/>
      <c r="GRE62" s="273"/>
      <c r="GRF62" s="274"/>
      <c r="GRG62" s="273"/>
      <c r="GRH62" s="274"/>
      <c r="GRI62" s="273"/>
      <c r="GRJ62" s="274"/>
      <c r="GRK62" s="273"/>
      <c r="GRL62" s="274"/>
      <c r="GRM62" s="273"/>
      <c r="GRN62" s="274"/>
      <c r="GRO62" s="273"/>
      <c r="GRP62" s="274"/>
      <c r="GRQ62" s="273"/>
      <c r="GRR62" s="274"/>
      <c r="GRS62" s="273"/>
      <c r="GRT62" s="274"/>
      <c r="GRU62" s="273"/>
      <c r="GRV62" s="274"/>
      <c r="GRW62" s="273"/>
      <c r="GRX62" s="274"/>
      <c r="GRY62" s="273"/>
      <c r="GRZ62" s="274"/>
      <c r="GSA62" s="273"/>
      <c r="GSB62" s="274"/>
      <c r="GSC62" s="273"/>
      <c r="GSD62" s="274"/>
      <c r="GSE62" s="273"/>
      <c r="GSF62" s="274"/>
      <c r="GSG62" s="273"/>
      <c r="GSH62" s="274"/>
      <c r="GSI62" s="273"/>
      <c r="GSJ62" s="274"/>
      <c r="GSK62" s="273"/>
      <c r="GSL62" s="274"/>
      <c r="GSM62" s="273"/>
      <c r="GSN62" s="274"/>
      <c r="GSO62" s="273"/>
      <c r="GSP62" s="274"/>
      <c r="GSQ62" s="273"/>
      <c r="GSR62" s="274"/>
      <c r="GSS62" s="273"/>
      <c r="GST62" s="274"/>
      <c r="GSU62" s="273"/>
      <c r="GSV62" s="274"/>
      <c r="GSW62" s="273"/>
      <c r="GSX62" s="274"/>
      <c r="GSY62" s="273"/>
      <c r="GSZ62" s="274"/>
      <c r="GTA62" s="273"/>
      <c r="GTB62" s="274"/>
      <c r="GTC62" s="273"/>
      <c r="GTD62" s="274"/>
      <c r="GTE62" s="273"/>
      <c r="GTF62" s="274"/>
      <c r="GTG62" s="273"/>
      <c r="GTH62" s="274"/>
      <c r="GTI62" s="273"/>
      <c r="GTJ62" s="274"/>
      <c r="GTK62" s="273"/>
      <c r="GTL62" s="274"/>
      <c r="GTM62" s="273"/>
      <c r="GTN62" s="274"/>
      <c r="GTO62" s="273"/>
      <c r="GTP62" s="274"/>
      <c r="GTQ62" s="273"/>
      <c r="GTR62" s="274"/>
      <c r="GTS62" s="273"/>
      <c r="GTT62" s="274"/>
      <c r="GTU62" s="273"/>
      <c r="GTV62" s="274"/>
      <c r="GTW62" s="273"/>
      <c r="GTX62" s="274"/>
      <c r="GTY62" s="273"/>
      <c r="GTZ62" s="274"/>
      <c r="GUA62" s="273"/>
      <c r="GUB62" s="274"/>
      <c r="GUC62" s="273"/>
      <c r="GUD62" s="274"/>
      <c r="GUE62" s="273"/>
      <c r="GUF62" s="274"/>
      <c r="GUG62" s="273"/>
      <c r="GUH62" s="274"/>
      <c r="GUI62" s="273"/>
      <c r="GUJ62" s="274"/>
      <c r="GUK62" s="273"/>
      <c r="GUL62" s="274"/>
      <c r="GUM62" s="273"/>
      <c r="GUN62" s="274"/>
      <c r="GUO62" s="273"/>
      <c r="GUP62" s="274"/>
      <c r="GUQ62" s="273"/>
      <c r="GUR62" s="274"/>
      <c r="GUS62" s="273"/>
      <c r="GUT62" s="274"/>
      <c r="GUU62" s="273"/>
      <c r="GUV62" s="274"/>
      <c r="GUW62" s="273"/>
      <c r="GUX62" s="274"/>
      <c r="GUY62" s="273"/>
      <c r="GUZ62" s="274"/>
      <c r="GVA62" s="273"/>
      <c r="GVB62" s="274"/>
      <c r="GVC62" s="273"/>
      <c r="GVD62" s="274"/>
      <c r="GVE62" s="273"/>
      <c r="GVF62" s="274"/>
      <c r="GVG62" s="273"/>
      <c r="GVH62" s="274"/>
      <c r="GVI62" s="273"/>
      <c r="GVJ62" s="274"/>
      <c r="GVK62" s="273"/>
      <c r="GVL62" s="274"/>
      <c r="GVM62" s="273"/>
      <c r="GVN62" s="274"/>
      <c r="GVO62" s="273"/>
      <c r="GVP62" s="274"/>
      <c r="GVQ62" s="273"/>
      <c r="GVR62" s="274"/>
      <c r="GVS62" s="273"/>
      <c r="GVT62" s="274"/>
      <c r="GVU62" s="273"/>
      <c r="GVV62" s="274"/>
      <c r="GVW62" s="273"/>
      <c r="GVX62" s="274"/>
      <c r="GVY62" s="273"/>
      <c r="GVZ62" s="274"/>
      <c r="GWA62" s="273"/>
      <c r="GWB62" s="274"/>
      <c r="GWC62" s="273"/>
      <c r="GWD62" s="274"/>
      <c r="GWE62" s="273"/>
      <c r="GWF62" s="274"/>
      <c r="GWG62" s="273"/>
      <c r="GWH62" s="274"/>
      <c r="GWI62" s="273"/>
      <c r="GWJ62" s="274"/>
      <c r="GWK62" s="273"/>
      <c r="GWL62" s="274"/>
      <c r="GWM62" s="273"/>
      <c r="GWN62" s="274"/>
      <c r="GWO62" s="273"/>
      <c r="GWP62" s="274"/>
      <c r="GWQ62" s="273"/>
      <c r="GWR62" s="274"/>
      <c r="GWS62" s="273"/>
      <c r="GWT62" s="274"/>
      <c r="GWU62" s="273"/>
      <c r="GWV62" s="274"/>
      <c r="GWW62" s="273"/>
      <c r="GWX62" s="274"/>
      <c r="GWY62" s="273"/>
      <c r="GWZ62" s="274"/>
      <c r="GXA62" s="273"/>
      <c r="GXB62" s="274"/>
      <c r="GXC62" s="273"/>
      <c r="GXD62" s="274"/>
      <c r="GXE62" s="273"/>
      <c r="GXF62" s="274"/>
      <c r="GXG62" s="273"/>
      <c r="GXH62" s="274"/>
      <c r="GXI62" s="273"/>
      <c r="GXJ62" s="274"/>
      <c r="GXK62" s="273"/>
      <c r="GXL62" s="274"/>
      <c r="GXM62" s="273"/>
      <c r="GXN62" s="274"/>
      <c r="GXO62" s="273"/>
      <c r="GXP62" s="274"/>
      <c r="GXQ62" s="273"/>
      <c r="GXR62" s="274"/>
      <c r="GXS62" s="273"/>
      <c r="GXT62" s="274"/>
      <c r="GXU62" s="273"/>
      <c r="GXV62" s="274"/>
      <c r="GXW62" s="273"/>
      <c r="GXX62" s="274"/>
      <c r="GXY62" s="273"/>
      <c r="GXZ62" s="274"/>
      <c r="GYA62" s="273"/>
      <c r="GYB62" s="274"/>
      <c r="GYC62" s="273"/>
      <c r="GYD62" s="274"/>
      <c r="GYE62" s="273"/>
      <c r="GYF62" s="274"/>
      <c r="GYG62" s="273"/>
      <c r="GYH62" s="274"/>
      <c r="GYI62" s="273"/>
      <c r="GYJ62" s="274"/>
      <c r="GYK62" s="273"/>
      <c r="GYL62" s="274"/>
      <c r="GYM62" s="273"/>
      <c r="GYN62" s="274"/>
      <c r="GYO62" s="273"/>
      <c r="GYP62" s="274"/>
      <c r="GYQ62" s="273"/>
      <c r="GYR62" s="274"/>
      <c r="GYS62" s="273"/>
      <c r="GYT62" s="274"/>
      <c r="GYU62" s="273"/>
      <c r="GYV62" s="274"/>
      <c r="GYW62" s="273"/>
      <c r="GYX62" s="274"/>
      <c r="GYY62" s="273"/>
      <c r="GYZ62" s="274"/>
      <c r="GZA62" s="273"/>
      <c r="GZB62" s="274"/>
      <c r="GZC62" s="273"/>
      <c r="GZD62" s="274"/>
      <c r="GZE62" s="273"/>
      <c r="GZF62" s="274"/>
      <c r="GZG62" s="273"/>
      <c r="GZH62" s="274"/>
      <c r="GZI62" s="273"/>
      <c r="GZJ62" s="274"/>
      <c r="GZK62" s="273"/>
      <c r="GZL62" s="274"/>
      <c r="GZM62" s="273"/>
      <c r="GZN62" s="274"/>
      <c r="GZO62" s="273"/>
      <c r="GZP62" s="274"/>
      <c r="GZQ62" s="273"/>
      <c r="GZR62" s="274"/>
      <c r="GZS62" s="273"/>
      <c r="GZT62" s="274"/>
      <c r="GZU62" s="273"/>
      <c r="GZV62" s="274"/>
      <c r="GZW62" s="273"/>
      <c r="GZX62" s="274"/>
      <c r="GZY62" s="273"/>
      <c r="GZZ62" s="274"/>
      <c r="HAA62" s="273"/>
      <c r="HAB62" s="274"/>
      <c r="HAC62" s="273"/>
      <c r="HAD62" s="274"/>
      <c r="HAE62" s="273"/>
      <c r="HAF62" s="274"/>
      <c r="HAG62" s="273"/>
      <c r="HAH62" s="274"/>
      <c r="HAI62" s="273"/>
      <c r="HAJ62" s="274"/>
      <c r="HAK62" s="273"/>
      <c r="HAL62" s="274"/>
      <c r="HAM62" s="273"/>
      <c r="HAN62" s="274"/>
      <c r="HAO62" s="273"/>
      <c r="HAP62" s="274"/>
      <c r="HAQ62" s="273"/>
      <c r="HAR62" s="274"/>
      <c r="HAS62" s="273"/>
      <c r="HAT62" s="274"/>
      <c r="HAU62" s="273"/>
      <c r="HAV62" s="274"/>
      <c r="HAW62" s="273"/>
      <c r="HAX62" s="274"/>
      <c r="HAY62" s="273"/>
      <c r="HAZ62" s="274"/>
      <c r="HBA62" s="273"/>
      <c r="HBB62" s="274"/>
      <c r="HBC62" s="273"/>
      <c r="HBD62" s="274"/>
      <c r="HBE62" s="273"/>
      <c r="HBF62" s="274"/>
      <c r="HBG62" s="273"/>
      <c r="HBH62" s="274"/>
      <c r="HBI62" s="273"/>
      <c r="HBJ62" s="274"/>
      <c r="HBK62" s="273"/>
      <c r="HBL62" s="274"/>
      <c r="HBM62" s="273"/>
      <c r="HBN62" s="274"/>
      <c r="HBO62" s="273"/>
      <c r="HBP62" s="274"/>
      <c r="HBQ62" s="273"/>
      <c r="HBR62" s="274"/>
      <c r="HBS62" s="273"/>
      <c r="HBT62" s="274"/>
      <c r="HBU62" s="273"/>
      <c r="HBV62" s="274"/>
      <c r="HBW62" s="273"/>
      <c r="HBX62" s="274"/>
      <c r="HBY62" s="273"/>
      <c r="HBZ62" s="274"/>
      <c r="HCA62" s="273"/>
      <c r="HCB62" s="274"/>
      <c r="HCC62" s="273"/>
      <c r="HCD62" s="274"/>
      <c r="HCE62" s="273"/>
      <c r="HCF62" s="274"/>
      <c r="HCG62" s="273"/>
      <c r="HCH62" s="274"/>
      <c r="HCI62" s="273"/>
      <c r="HCJ62" s="274"/>
      <c r="HCK62" s="273"/>
      <c r="HCL62" s="274"/>
      <c r="HCM62" s="273"/>
      <c r="HCN62" s="274"/>
      <c r="HCO62" s="273"/>
      <c r="HCP62" s="274"/>
      <c r="HCQ62" s="273"/>
      <c r="HCR62" s="274"/>
      <c r="HCS62" s="273"/>
      <c r="HCT62" s="274"/>
      <c r="HCU62" s="273"/>
      <c r="HCV62" s="274"/>
      <c r="HCW62" s="273"/>
      <c r="HCX62" s="274"/>
      <c r="HCY62" s="273"/>
      <c r="HCZ62" s="274"/>
      <c r="HDA62" s="273"/>
      <c r="HDB62" s="274"/>
      <c r="HDC62" s="273"/>
      <c r="HDD62" s="274"/>
      <c r="HDE62" s="273"/>
      <c r="HDF62" s="274"/>
      <c r="HDG62" s="273"/>
      <c r="HDH62" s="274"/>
      <c r="HDI62" s="273"/>
      <c r="HDJ62" s="274"/>
      <c r="HDK62" s="273"/>
      <c r="HDL62" s="274"/>
      <c r="HDM62" s="273"/>
      <c r="HDN62" s="274"/>
      <c r="HDO62" s="273"/>
      <c r="HDP62" s="274"/>
      <c r="HDQ62" s="273"/>
      <c r="HDR62" s="274"/>
      <c r="HDS62" s="273"/>
      <c r="HDT62" s="274"/>
      <c r="HDU62" s="273"/>
      <c r="HDV62" s="274"/>
      <c r="HDW62" s="273"/>
      <c r="HDX62" s="274"/>
      <c r="HDY62" s="273"/>
      <c r="HDZ62" s="274"/>
      <c r="HEA62" s="273"/>
      <c r="HEB62" s="274"/>
      <c r="HEC62" s="273"/>
      <c r="HED62" s="274"/>
      <c r="HEE62" s="273"/>
      <c r="HEF62" s="274"/>
      <c r="HEG62" s="273"/>
      <c r="HEH62" s="274"/>
      <c r="HEI62" s="273"/>
      <c r="HEJ62" s="274"/>
      <c r="HEK62" s="273"/>
      <c r="HEL62" s="274"/>
      <c r="HEM62" s="273"/>
      <c r="HEN62" s="274"/>
      <c r="HEO62" s="273"/>
      <c r="HEP62" s="274"/>
      <c r="HEQ62" s="273"/>
      <c r="HER62" s="274"/>
      <c r="HES62" s="273"/>
      <c r="HET62" s="274"/>
      <c r="HEU62" s="273"/>
      <c r="HEV62" s="274"/>
      <c r="HEW62" s="273"/>
      <c r="HEX62" s="274"/>
      <c r="HEY62" s="273"/>
      <c r="HEZ62" s="274"/>
      <c r="HFA62" s="273"/>
      <c r="HFB62" s="274"/>
      <c r="HFC62" s="273"/>
      <c r="HFD62" s="274"/>
      <c r="HFE62" s="273"/>
      <c r="HFF62" s="274"/>
      <c r="HFG62" s="273"/>
      <c r="HFH62" s="274"/>
      <c r="HFI62" s="273"/>
      <c r="HFJ62" s="274"/>
      <c r="HFK62" s="273"/>
      <c r="HFL62" s="274"/>
      <c r="HFM62" s="273"/>
      <c r="HFN62" s="274"/>
      <c r="HFO62" s="273"/>
      <c r="HFP62" s="274"/>
      <c r="HFQ62" s="273"/>
      <c r="HFR62" s="274"/>
      <c r="HFS62" s="273"/>
      <c r="HFT62" s="274"/>
      <c r="HFU62" s="273"/>
      <c r="HFV62" s="274"/>
      <c r="HFW62" s="273"/>
      <c r="HFX62" s="274"/>
      <c r="HFY62" s="273"/>
      <c r="HFZ62" s="274"/>
      <c r="HGA62" s="273"/>
      <c r="HGB62" s="274"/>
      <c r="HGC62" s="273"/>
      <c r="HGD62" s="274"/>
      <c r="HGE62" s="273"/>
      <c r="HGF62" s="274"/>
      <c r="HGG62" s="273"/>
      <c r="HGH62" s="274"/>
      <c r="HGI62" s="273"/>
      <c r="HGJ62" s="274"/>
      <c r="HGK62" s="273"/>
      <c r="HGL62" s="274"/>
      <c r="HGM62" s="273"/>
      <c r="HGN62" s="274"/>
      <c r="HGO62" s="273"/>
      <c r="HGP62" s="274"/>
      <c r="HGQ62" s="273"/>
      <c r="HGR62" s="274"/>
      <c r="HGS62" s="273"/>
      <c r="HGT62" s="274"/>
      <c r="HGU62" s="273"/>
      <c r="HGV62" s="274"/>
      <c r="HGW62" s="273"/>
      <c r="HGX62" s="274"/>
      <c r="HGY62" s="273"/>
      <c r="HGZ62" s="274"/>
      <c r="HHA62" s="273"/>
      <c r="HHB62" s="274"/>
      <c r="HHC62" s="273"/>
      <c r="HHD62" s="274"/>
      <c r="HHE62" s="273"/>
      <c r="HHF62" s="274"/>
      <c r="HHG62" s="273"/>
      <c r="HHH62" s="274"/>
      <c r="HHI62" s="273"/>
      <c r="HHJ62" s="274"/>
      <c r="HHK62" s="273"/>
      <c r="HHL62" s="274"/>
      <c r="HHM62" s="273"/>
      <c r="HHN62" s="274"/>
      <c r="HHO62" s="273"/>
      <c r="HHP62" s="274"/>
      <c r="HHQ62" s="273"/>
      <c r="HHR62" s="274"/>
      <c r="HHS62" s="273"/>
      <c r="HHT62" s="274"/>
      <c r="HHU62" s="273"/>
      <c r="HHV62" s="274"/>
      <c r="HHW62" s="273"/>
      <c r="HHX62" s="274"/>
      <c r="HHY62" s="273"/>
      <c r="HHZ62" s="274"/>
      <c r="HIA62" s="273"/>
      <c r="HIB62" s="274"/>
      <c r="HIC62" s="273"/>
      <c r="HID62" s="274"/>
      <c r="HIE62" s="273"/>
      <c r="HIF62" s="274"/>
      <c r="HIG62" s="273"/>
      <c r="HIH62" s="274"/>
      <c r="HII62" s="273"/>
      <c r="HIJ62" s="274"/>
      <c r="HIK62" s="273"/>
      <c r="HIL62" s="274"/>
      <c r="HIM62" s="273"/>
      <c r="HIN62" s="274"/>
      <c r="HIO62" s="273"/>
      <c r="HIP62" s="274"/>
      <c r="HIQ62" s="273"/>
      <c r="HIR62" s="274"/>
      <c r="HIS62" s="273"/>
      <c r="HIT62" s="274"/>
      <c r="HIU62" s="273"/>
      <c r="HIV62" s="274"/>
      <c r="HIW62" s="273"/>
      <c r="HIX62" s="274"/>
      <c r="HIY62" s="273"/>
      <c r="HIZ62" s="274"/>
      <c r="HJA62" s="273"/>
      <c r="HJB62" s="274"/>
      <c r="HJC62" s="273"/>
      <c r="HJD62" s="274"/>
      <c r="HJE62" s="273"/>
      <c r="HJF62" s="274"/>
      <c r="HJG62" s="273"/>
      <c r="HJH62" s="274"/>
      <c r="HJI62" s="273"/>
      <c r="HJJ62" s="274"/>
      <c r="HJK62" s="273"/>
      <c r="HJL62" s="274"/>
      <c r="HJM62" s="273"/>
      <c r="HJN62" s="274"/>
      <c r="HJO62" s="273"/>
      <c r="HJP62" s="274"/>
      <c r="HJQ62" s="273"/>
      <c r="HJR62" s="274"/>
      <c r="HJS62" s="273"/>
      <c r="HJT62" s="274"/>
      <c r="HJU62" s="273"/>
      <c r="HJV62" s="274"/>
      <c r="HJW62" s="273"/>
      <c r="HJX62" s="274"/>
      <c r="HJY62" s="273"/>
      <c r="HJZ62" s="274"/>
      <c r="HKA62" s="273"/>
      <c r="HKB62" s="274"/>
      <c r="HKC62" s="273"/>
      <c r="HKD62" s="274"/>
      <c r="HKE62" s="273"/>
      <c r="HKF62" s="274"/>
      <c r="HKG62" s="273"/>
      <c r="HKH62" s="274"/>
      <c r="HKI62" s="273"/>
      <c r="HKJ62" s="274"/>
      <c r="HKK62" s="273"/>
      <c r="HKL62" s="274"/>
      <c r="HKM62" s="273"/>
      <c r="HKN62" s="274"/>
      <c r="HKO62" s="273"/>
      <c r="HKP62" s="274"/>
      <c r="HKQ62" s="273"/>
      <c r="HKR62" s="274"/>
      <c r="HKS62" s="273"/>
      <c r="HKT62" s="274"/>
      <c r="HKU62" s="273"/>
      <c r="HKV62" s="274"/>
      <c r="HKW62" s="273"/>
      <c r="HKX62" s="274"/>
      <c r="HKY62" s="273"/>
      <c r="HKZ62" s="274"/>
      <c r="HLA62" s="273"/>
      <c r="HLB62" s="274"/>
      <c r="HLC62" s="273"/>
      <c r="HLD62" s="274"/>
      <c r="HLE62" s="273"/>
      <c r="HLF62" s="274"/>
      <c r="HLG62" s="273"/>
      <c r="HLH62" s="274"/>
      <c r="HLI62" s="273"/>
      <c r="HLJ62" s="274"/>
      <c r="HLK62" s="273"/>
      <c r="HLL62" s="274"/>
      <c r="HLM62" s="273"/>
      <c r="HLN62" s="274"/>
      <c r="HLO62" s="273"/>
      <c r="HLP62" s="274"/>
      <c r="HLQ62" s="273"/>
      <c r="HLR62" s="274"/>
      <c r="HLS62" s="273"/>
      <c r="HLT62" s="274"/>
      <c r="HLU62" s="273"/>
      <c r="HLV62" s="274"/>
      <c r="HLW62" s="273"/>
      <c r="HLX62" s="274"/>
      <c r="HLY62" s="273"/>
      <c r="HLZ62" s="274"/>
      <c r="HMA62" s="273"/>
      <c r="HMB62" s="274"/>
      <c r="HMC62" s="273"/>
      <c r="HMD62" s="274"/>
      <c r="HME62" s="273"/>
      <c r="HMF62" s="274"/>
      <c r="HMG62" s="273"/>
      <c r="HMH62" s="274"/>
      <c r="HMI62" s="273"/>
      <c r="HMJ62" s="274"/>
      <c r="HMK62" s="273"/>
      <c r="HML62" s="274"/>
      <c r="HMM62" s="273"/>
      <c r="HMN62" s="274"/>
      <c r="HMO62" s="273"/>
      <c r="HMP62" s="274"/>
      <c r="HMQ62" s="273"/>
      <c r="HMR62" s="274"/>
      <c r="HMS62" s="273"/>
      <c r="HMT62" s="274"/>
      <c r="HMU62" s="273"/>
      <c r="HMV62" s="274"/>
      <c r="HMW62" s="273"/>
      <c r="HMX62" s="274"/>
      <c r="HMY62" s="273"/>
      <c r="HMZ62" s="274"/>
      <c r="HNA62" s="273"/>
      <c r="HNB62" s="274"/>
      <c r="HNC62" s="273"/>
      <c r="HND62" s="274"/>
      <c r="HNE62" s="273"/>
      <c r="HNF62" s="274"/>
      <c r="HNG62" s="273"/>
      <c r="HNH62" s="274"/>
      <c r="HNI62" s="273"/>
      <c r="HNJ62" s="274"/>
      <c r="HNK62" s="273"/>
      <c r="HNL62" s="274"/>
      <c r="HNM62" s="273"/>
      <c r="HNN62" s="274"/>
      <c r="HNO62" s="273"/>
      <c r="HNP62" s="274"/>
      <c r="HNQ62" s="273"/>
      <c r="HNR62" s="274"/>
      <c r="HNS62" s="273"/>
      <c r="HNT62" s="274"/>
      <c r="HNU62" s="273"/>
      <c r="HNV62" s="274"/>
      <c r="HNW62" s="273"/>
      <c r="HNX62" s="274"/>
      <c r="HNY62" s="273"/>
      <c r="HNZ62" s="274"/>
      <c r="HOA62" s="273"/>
      <c r="HOB62" s="274"/>
      <c r="HOC62" s="273"/>
      <c r="HOD62" s="274"/>
      <c r="HOE62" s="273"/>
      <c r="HOF62" s="274"/>
      <c r="HOG62" s="273"/>
      <c r="HOH62" s="274"/>
      <c r="HOI62" s="273"/>
      <c r="HOJ62" s="274"/>
      <c r="HOK62" s="273"/>
      <c r="HOL62" s="274"/>
      <c r="HOM62" s="273"/>
      <c r="HON62" s="274"/>
      <c r="HOO62" s="273"/>
      <c r="HOP62" s="274"/>
      <c r="HOQ62" s="273"/>
      <c r="HOR62" s="274"/>
      <c r="HOS62" s="273"/>
      <c r="HOT62" s="274"/>
      <c r="HOU62" s="273"/>
      <c r="HOV62" s="274"/>
      <c r="HOW62" s="273"/>
      <c r="HOX62" s="274"/>
      <c r="HOY62" s="273"/>
      <c r="HOZ62" s="274"/>
      <c r="HPA62" s="273"/>
      <c r="HPB62" s="274"/>
      <c r="HPC62" s="273"/>
      <c r="HPD62" s="274"/>
      <c r="HPE62" s="273"/>
      <c r="HPF62" s="274"/>
      <c r="HPG62" s="273"/>
      <c r="HPH62" s="274"/>
      <c r="HPI62" s="273"/>
      <c r="HPJ62" s="274"/>
      <c r="HPK62" s="273"/>
      <c r="HPL62" s="274"/>
      <c r="HPM62" s="273"/>
      <c r="HPN62" s="274"/>
      <c r="HPO62" s="273"/>
      <c r="HPP62" s="274"/>
      <c r="HPQ62" s="273"/>
      <c r="HPR62" s="274"/>
      <c r="HPS62" s="273"/>
      <c r="HPT62" s="274"/>
      <c r="HPU62" s="273"/>
      <c r="HPV62" s="274"/>
      <c r="HPW62" s="273"/>
      <c r="HPX62" s="274"/>
      <c r="HPY62" s="273"/>
      <c r="HPZ62" s="274"/>
      <c r="HQA62" s="273"/>
      <c r="HQB62" s="274"/>
      <c r="HQC62" s="273"/>
      <c r="HQD62" s="274"/>
      <c r="HQE62" s="273"/>
      <c r="HQF62" s="274"/>
      <c r="HQG62" s="273"/>
      <c r="HQH62" s="274"/>
      <c r="HQI62" s="273"/>
      <c r="HQJ62" s="274"/>
      <c r="HQK62" s="273"/>
      <c r="HQL62" s="274"/>
      <c r="HQM62" s="273"/>
      <c r="HQN62" s="274"/>
      <c r="HQO62" s="273"/>
      <c r="HQP62" s="274"/>
      <c r="HQQ62" s="273"/>
      <c r="HQR62" s="274"/>
      <c r="HQS62" s="273"/>
      <c r="HQT62" s="274"/>
      <c r="HQU62" s="273"/>
      <c r="HQV62" s="274"/>
      <c r="HQW62" s="273"/>
      <c r="HQX62" s="274"/>
      <c r="HQY62" s="273"/>
      <c r="HQZ62" s="274"/>
      <c r="HRA62" s="273"/>
      <c r="HRB62" s="274"/>
      <c r="HRC62" s="273"/>
      <c r="HRD62" s="274"/>
      <c r="HRE62" s="273"/>
      <c r="HRF62" s="274"/>
      <c r="HRG62" s="273"/>
      <c r="HRH62" s="274"/>
      <c r="HRI62" s="273"/>
      <c r="HRJ62" s="274"/>
      <c r="HRK62" s="273"/>
      <c r="HRL62" s="274"/>
      <c r="HRM62" s="273"/>
      <c r="HRN62" s="274"/>
      <c r="HRO62" s="273"/>
      <c r="HRP62" s="274"/>
      <c r="HRQ62" s="273"/>
      <c r="HRR62" s="274"/>
      <c r="HRS62" s="273"/>
      <c r="HRT62" s="274"/>
      <c r="HRU62" s="273"/>
      <c r="HRV62" s="274"/>
      <c r="HRW62" s="273"/>
      <c r="HRX62" s="274"/>
      <c r="HRY62" s="273"/>
      <c r="HRZ62" s="274"/>
      <c r="HSA62" s="273"/>
      <c r="HSB62" s="274"/>
      <c r="HSC62" s="273"/>
      <c r="HSD62" s="274"/>
      <c r="HSE62" s="273"/>
      <c r="HSF62" s="274"/>
      <c r="HSG62" s="273"/>
      <c r="HSH62" s="274"/>
      <c r="HSI62" s="273"/>
      <c r="HSJ62" s="274"/>
      <c r="HSK62" s="273"/>
      <c r="HSL62" s="274"/>
      <c r="HSM62" s="273"/>
      <c r="HSN62" s="274"/>
      <c r="HSO62" s="273"/>
      <c r="HSP62" s="274"/>
      <c r="HSQ62" s="273"/>
      <c r="HSR62" s="274"/>
      <c r="HSS62" s="273"/>
      <c r="HST62" s="274"/>
      <c r="HSU62" s="273"/>
      <c r="HSV62" s="274"/>
      <c r="HSW62" s="273"/>
      <c r="HSX62" s="274"/>
      <c r="HSY62" s="273"/>
      <c r="HSZ62" s="274"/>
      <c r="HTA62" s="273"/>
      <c r="HTB62" s="274"/>
      <c r="HTC62" s="273"/>
      <c r="HTD62" s="274"/>
      <c r="HTE62" s="273"/>
      <c r="HTF62" s="274"/>
      <c r="HTG62" s="273"/>
      <c r="HTH62" s="274"/>
      <c r="HTI62" s="273"/>
      <c r="HTJ62" s="274"/>
      <c r="HTK62" s="273"/>
      <c r="HTL62" s="274"/>
      <c r="HTM62" s="273"/>
      <c r="HTN62" s="274"/>
      <c r="HTO62" s="273"/>
      <c r="HTP62" s="274"/>
      <c r="HTQ62" s="273"/>
      <c r="HTR62" s="274"/>
      <c r="HTS62" s="273"/>
      <c r="HTT62" s="274"/>
      <c r="HTU62" s="273"/>
      <c r="HTV62" s="274"/>
      <c r="HTW62" s="273"/>
      <c r="HTX62" s="274"/>
      <c r="HTY62" s="273"/>
      <c r="HTZ62" s="274"/>
      <c r="HUA62" s="273"/>
      <c r="HUB62" s="274"/>
      <c r="HUC62" s="273"/>
      <c r="HUD62" s="274"/>
      <c r="HUE62" s="273"/>
      <c r="HUF62" s="274"/>
      <c r="HUG62" s="273"/>
      <c r="HUH62" s="274"/>
      <c r="HUI62" s="273"/>
      <c r="HUJ62" s="274"/>
      <c r="HUK62" s="273"/>
      <c r="HUL62" s="274"/>
      <c r="HUM62" s="273"/>
      <c r="HUN62" s="274"/>
      <c r="HUO62" s="273"/>
      <c r="HUP62" s="274"/>
      <c r="HUQ62" s="273"/>
      <c r="HUR62" s="274"/>
      <c r="HUS62" s="273"/>
      <c r="HUT62" s="274"/>
      <c r="HUU62" s="273"/>
      <c r="HUV62" s="274"/>
      <c r="HUW62" s="273"/>
      <c r="HUX62" s="274"/>
      <c r="HUY62" s="273"/>
      <c r="HUZ62" s="274"/>
      <c r="HVA62" s="273"/>
      <c r="HVB62" s="274"/>
      <c r="HVC62" s="273"/>
      <c r="HVD62" s="274"/>
      <c r="HVE62" s="273"/>
      <c r="HVF62" s="274"/>
      <c r="HVG62" s="273"/>
      <c r="HVH62" s="274"/>
      <c r="HVI62" s="273"/>
      <c r="HVJ62" s="274"/>
      <c r="HVK62" s="273"/>
      <c r="HVL62" s="274"/>
      <c r="HVM62" s="273"/>
      <c r="HVN62" s="274"/>
      <c r="HVO62" s="273"/>
      <c r="HVP62" s="274"/>
      <c r="HVQ62" s="273"/>
      <c r="HVR62" s="274"/>
      <c r="HVS62" s="273"/>
      <c r="HVT62" s="274"/>
      <c r="HVU62" s="273"/>
      <c r="HVV62" s="274"/>
      <c r="HVW62" s="273"/>
      <c r="HVX62" s="274"/>
      <c r="HVY62" s="273"/>
      <c r="HVZ62" s="274"/>
      <c r="HWA62" s="273"/>
      <c r="HWB62" s="274"/>
      <c r="HWC62" s="273"/>
      <c r="HWD62" s="274"/>
      <c r="HWE62" s="273"/>
      <c r="HWF62" s="274"/>
      <c r="HWG62" s="273"/>
      <c r="HWH62" s="274"/>
      <c r="HWI62" s="273"/>
      <c r="HWJ62" s="274"/>
      <c r="HWK62" s="273"/>
      <c r="HWL62" s="274"/>
      <c r="HWM62" s="273"/>
      <c r="HWN62" s="274"/>
      <c r="HWO62" s="273"/>
      <c r="HWP62" s="274"/>
      <c r="HWQ62" s="273"/>
      <c r="HWR62" s="274"/>
      <c r="HWS62" s="273"/>
      <c r="HWT62" s="274"/>
      <c r="HWU62" s="273"/>
      <c r="HWV62" s="274"/>
      <c r="HWW62" s="273"/>
      <c r="HWX62" s="274"/>
      <c r="HWY62" s="273"/>
      <c r="HWZ62" s="274"/>
      <c r="HXA62" s="273"/>
      <c r="HXB62" s="274"/>
      <c r="HXC62" s="273"/>
      <c r="HXD62" s="274"/>
      <c r="HXE62" s="273"/>
      <c r="HXF62" s="274"/>
      <c r="HXG62" s="273"/>
      <c r="HXH62" s="274"/>
      <c r="HXI62" s="273"/>
      <c r="HXJ62" s="274"/>
      <c r="HXK62" s="273"/>
      <c r="HXL62" s="274"/>
      <c r="HXM62" s="273"/>
      <c r="HXN62" s="274"/>
      <c r="HXO62" s="273"/>
      <c r="HXP62" s="274"/>
      <c r="HXQ62" s="273"/>
      <c r="HXR62" s="274"/>
      <c r="HXS62" s="273"/>
      <c r="HXT62" s="274"/>
      <c r="HXU62" s="273"/>
      <c r="HXV62" s="274"/>
      <c r="HXW62" s="273"/>
      <c r="HXX62" s="274"/>
      <c r="HXY62" s="273"/>
      <c r="HXZ62" s="274"/>
      <c r="HYA62" s="273"/>
      <c r="HYB62" s="274"/>
      <c r="HYC62" s="273"/>
      <c r="HYD62" s="274"/>
      <c r="HYE62" s="273"/>
      <c r="HYF62" s="274"/>
      <c r="HYG62" s="273"/>
      <c r="HYH62" s="274"/>
      <c r="HYI62" s="273"/>
      <c r="HYJ62" s="274"/>
      <c r="HYK62" s="273"/>
      <c r="HYL62" s="274"/>
      <c r="HYM62" s="273"/>
      <c r="HYN62" s="274"/>
      <c r="HYO62" s="273"/>
      <c r="HYP62" s="274"/>
      <c r="HYQ62" s="273"/>
      <c r="HYR62" s="274"/>
      <c r="HYS62" s="273"/>
      <c r="HYT62" s="274"/>
      <c r="HYU62" s="273"/>
      <c r="HYV62" s="274"/>
      <c r="HYW62" s="273"/>
      <c r="HYX62" s="274"/>
      <c r="HYY62" s="273"/>
      <c r="HYZ62" s="274"/>
      <c r="HZA62" s="273"/>
      <c r="HZB62" s="274"/>
      <c r="HZC62" s="273"/>
      <c r="HZD62" s="274"/>
      <c r="HZE62" s="273"/>
      <c r="HZF62" s="274"/>
      <c r="HZG62" s="273"/>
      <c r="HZH62" s="274"/>
      <c r="HZI62" s="273"/>
      <c r="HZJ62" s="274"/>
      <c r="HZK62" s="273"/>
      <c r="HZL62" s="274"/>
      <c r="HZM62" s="273"/>
      <c r="HZN62" s="274"/>
      <c r="HZO62" s="273"/>
      <c r="HZP62" s="274"/>
      <c r="HZQ62" s="273"/>
      <c r="HZR62" s="274"/>
      <c r="HZS62" s="273"/>
      <c r="HZT62" s="274"/>
      <c r="HZU62" s="273"/>
      <c r="HZV62" s="274"/>
      <c r="HZW62" s="273"/>
      <c r="HZX62" s="274"/>
      <c r="HZY62" s="273"/>
      <c r="HZZ62" s="274"/>
      <c r="IAA62" s="273"/>
      <c r="IAB62" s="274"/>
      <c r="IAC62" s="273"/>
      <c r="IAD62" s="274"/>
      <c r="IAE62" s="273"/>
      <c r="IAF62" s="274"/>
      <c r="IAG62" s="273"/>
      <c r="IAH62" s="274"/>
      <c r="IAI62" s="273"/>
      <c r="IAJ62" s="274"/>
      <c r="IAK62" s="273"/>
      <c r="IAL62" s="274"/>
      <c r="IAM62" s="273"/>
      <c r="IAN62" s="274"/>
      <c r="IAO62" s="273"/>
      <c r="IAP62" s="274"/>
      <c r="IAQ62" s="273"/>
      <c r="IAR62" s="274"/>
      <c r="IAS62" s="273"/>
      <c r="IAT62" s="274"/>
      <c r="IAU62" s="273"/>
      <c r="IAV62" s="274"/>
      <c r="IAW62" s="273"/>
      <c r="IAX62" s="274"/>
      <c r="IAY62" s="273"/>
      <c r="IAZ62" s="274"/>
      <c r="IBA62" s="273"/>
      <c r="IBB62" s="274"/>
      <c r="IBC62" s="273"/>
      <c r="IBD62" s="274"/>
      <c r="IBE62" s="273"/>
      <c r="IBF62" s="274"/>
      <c r="IBG62" s="273"/>
      <c r="IBH62" s="274"/>
      <c r="IBI62" s="273"/>
      <c r="IBJ62" s="274"/>
      <c r="IBK62" s="273"/>
      <c r="IBL62" s="274"/>
      <c r="IBM62" s="273"/>
      <c r="IBN62" s="274"/>
      <c r="IBO62" s="273"/>
      <c r="IBP62" s="274"/>
      <c r="IBQ62" s="273"/>
      <c r="IBR62" s="274"/>
      <c r="IBS62" s="273"/>
      <c r="IBT62" s="274"/>
      <c r="IBU62" s="273"/>
      <c r="IBV62" s="274"/>
      <c r="IBW62" s="273"/>
      <c r="IBX62" s="274"/>
      <c r="IBY62" s="273"/>
      <c r="IBZ62" s="274"/>
      <c r="ICA62" s="273"/>
      <c r="ICB62" s="274"/>
      <c r="ICC62" s="273"/>
      <c r="ICD62" s="274"/>
      <c r="ICE62" s="273"/>
      <c r="ICF62" s="274"/>
      <c r="ICG62" s="273"/>
      <c r="ICH62" s="274"/>
      <c r="ICI62" s="273"/>
      <c r="ICJ62" s="274"/>
      <c r="ICK62" s="273"/>
      <c r="ICL62" s="274"/>
      <c r="ICM62" s="273"/>
      <c r="ICN62" s="274"/>
      <c r="ICO62" s="273"/>
      <c r="ICP62" s="274"/>
      <c r="ICQ62" s="273"/>
      <c r="ICR62" s="274"/>
      <c r="ICS62" s="273"/>
      <c r="ICT62" s="274"/>
      <c r="ICU62" s="273"/>
      <c r="ICV62" s="274"/>
      <c r="ICW62" s="273"/>
      <c r="ICX62" s="274"/>
      <c r="ICY62" s="273"/>
      <c r="ICZ62" s="274"/>
      <c r="IDA62" s="273"/>
      <c r="IDB62" s="274"/>
      <c r="IDC62" s="273"/>
      <c r="IDD62" s="274"/>
      <c r="IDE62" s="273"/>
      <c r="IDF62" s="274"/>
      <c r="IDG62" s="273"/>
      <c r="IDH62" s="274"/>
      <c r="IDI62" s="273"/>
      <c r="IDJ62" s="274"/>
      <c r="IDK62" s="273"/>
      <c r="IDL62" s="274"/>
      <c r="IDM62" s="273"/>
      <c r="IDN62" s="274"/>
      <c r="IDO62" s="273"/>
      <c r="IDP62" s="274"/>
      <c r="IDQ62" s="273"/>
      <c r="IDR62" s="274"/>
      <c r="IDS62" s="273"/>
      <c r="IDT62" s="274"/>
      <c r="IDU62" s="273"/>
      <c r="IDV62" s="274"/>
      <c r="IDW62" s="273"/>
      <c r="IDX62" s="274"/>
      <c r="IDY62" s="273"/>
      <c r="IDZ62" s="274"/>
      <c r="IEA62" s="273"/>
      <c r="IEB62" s="274"/>
      <c r="IEC62" s="273"/>
      <c r="IED62" s="274"/>
      <c r="IEE62" s="273"/>
      <c r="IEF62" s="274"/>
      <c r="IEG62" s="273"/>
      <c r="IEH62" s="274"/>
      <c r="IEI62" s="273"/>
      <c r="IEJ62" s="274"/>
      <c r="IEK62" s="273"/>
      <c r="IEL62" s="274"/>
      <c r="IEM62" s="273"/>
      <c r="IEN62" s="274"/>
      <c r="IEO62" s="273"/>
      <c r="IEP62" s="274"/>
      <c r="IEQ62" s="273"/>
      <c r="IER62" s="274"/>
      <c r="IES62" s="273"/>
      <c r="IET62" s="274"/>
      <c r="IEU62" s="273"/>
      <c r="IEV62" s="274"/>
      <c r="IEW62" s="273"/>
      <c r="IEX62" s="274"/>
      <c r="IEY62" s="273"/>
      <c r="IEZ62" s="274"/>
      <c r="IFA62" s="273"/>
      <c r="IFB62" s="274"/>
      <c r="IFC62" s="273"/>
      <c r="IFD62" s="274"/>
      <c r="IFE62" s="273"/>
      <c r="IFF62" s="274"/>
      <c r="IFG62" s="273"/>
      <c r="IFH62" s="274"/>
      <c r="IFI62" s="273"/>
      <c r="IFJ62" s="274"/>
      <c r="IFK62" s="273"/>
      <c r="IFL62" s="274"/>
      <c r="IFM62" s="273"/>
      <c r="IFN62" s="274"/>
      <c r="IFO62" s="273"/>
      <c r="IFP62" s="274"/>
      <c r="IFQ62" s="273"/>
      <c r="IFR62" s="274"/>
      <c r="IFS62" s="273"/>
      <c r="IFT62" s="274"/>
      <c r="IFU62" s="273"/>
      <c r="IFV62" s="274"/>
      <c r="IFW62" s="273"/>
      <c r="IFX62" s="274"/>
      <c r="IFY62" s="273"/>
      <c r="IFZ62" s="274"/>
      <c r="IGA62" s="273"/>
      <c r="IGB62" s="274"/>
      <c r="IGC62" s="273"/>
      <c r="IGD62" s="274"/>
      <c r="IGE62" s="273"/>
      <c r="IGF62" s="274"/>
      <c r="IGG62" s="273"/>
      <c r="IGH62" s="274"/>
      <c r="IGI62" s="273"/>
      <c r="IGJ62" s="274"/>
      <c r="IGK62" s="273"/>
      <c r="IGL62" s="274"/>
      <c r="IGM62" s="273"/>
      <c r="IGN62" s="274"/>
      <c r="IGO62" s="273"/>
      <c r="IGP62" s="274"/>
      <c r="IGQ62" s="273"/>
      <c r="IGR62" s="274"/>
      <c r="IGS62" s="273"/>
      <c r="IGT62" s="274"/>
      <c r="IGU62" s="273"/>
      <c r="IGV62" s="274"/>
      <c r="IGW62" s="273"/>
      <c r="IGX62" s="274"/>
      <c r="IGY62" s="273"/>
      <c r="IGZ62" s="274"/>
      <c r="IHA62" s="273"/>
      <c r="IHB62" s="274"/>
      <c r="IHC62" s="273"/>
      <c r="IHD62" s="274"/>
      <c r="IHE62" s="273"/>
      <c r="IHF62" s="274"/>
      <c r="IHG62" s="273"/>
      <c r="IHH62" s="274"/>
      <c r="IHI62" s="273"/>
      <c r="IHJ62" s="274"/>
      <c r="IHK62" s="273"/>
      <c r="IHL62" s="274"/>
      <c r="IHM62" s="273"/>
      <c r="IHN62" s="274"/>
      <c r="IHO62" s="273"/>
      <c r="IHP62" s="274"/>
      <c r="IHQ62" s="273"/>
      <c r="IHR62" s="274"/>
      <c r="IHS62" s="273"/>
      <c r="IHT62" s="274"/>
      <c r="IHU62" s="273"/>
      <c r="IHV62" s="274"/>
      <c r="IHW62" s="273"/>
      <c r="IHX62" s="274"/>
      <c r="IHY62" s="273"/>
      <c r="IHZ62" s="274"/>
      <c r="IIA62" s="273"/>
      <c r="IIB62" s="274"/>
      <c r="IIC62" s="273"/>
      <c r="IID62" s="274"/>
      <c r="IIE62" s="273"/>
      <c r="IIF62" s="274"/>
      <c r="IIG62" s="273"/>
      <c r="IIH62" s="274"/>
      <c r="III62" s="273"/>
      <c r="IIJ62" s="274"/>
      <c r="IIK62" s="273"/>
      <c r="IIL62" s="274"/>
      <c r="IIM62" s="273"/>
      <c r="IIN62" s="274"/>
      <c r="IIO62" s="273"/>
      <c r="IIP62" s="274"/>
      <c r="IIQ62" s="273"/>
      <c r="IIR62" s="274"/>
      <c r="IIS62" s="273"/>
      <c r="IIT62" s="274"/>
      <c r="IIU62" s="273"/>
      <c r="IIV62" s="274"/>
      <c r="IIW62" s="273"/>
      <c r="IIX62" s="274"/>
      <c r="IIY62" s="273"/>
      <c r="IIZ62" s="274"/>
      <c r="IJA62" s="273"/>
      <c r="IJB62" s="274"/>
      <c r="IJC62" s="273"/>
      <c r="IJD62" s="274"/>
      <c r="IJE62" s="273"/>
      <c r="IJF62" s="274"/>
      <c r="IJG62" s="273"/>
      <c r="IJH62" s="274"/>
      <c r="IJI62" s="273"/>
      <c r="IJJ62" s="274"/>
      <c r="IJK62" s="273"/>
      <c r="IJL62" s="274"/>
      <c r="IJM62" s="273"/>
      <c r="IJN62" s="274"/>
      <c r="IJO62" s="273"/>
      <c r="IJP62" s="274"/>
      <c r="IJQ62" s="273"/>
      <c r="IJR62" s="274"/>
      <c r="IJS62" s="273"/>
      <c r="IJT62" s="274"/>
      <c r="IJU62" s="273"/>
      <c r="IJV62" s="274"/>
      <c r="IJW62" s="273"/>
      <c r="IJX62" s="274"/>
      <c r="IJY62" s="273"/>
      <c r="IJZ62" s="274"/>
      <c r="IKA62" s="273"/>
      <c r="IKB62" s="274"/>
      <c r="IKC62" s="273"/>
      <c r="IKD62" s="274"/>
      <c r="IKE62" s="273"/>
      <c r="IKF62" s="274"/>
      <c r="IKG62" s="273"/>
      <c r="IKH62" s="274"/>
      <c r="IKI62" s="273"/>
      <c r="IKJ62" s="274"/>
      <c r="IKK62" s="273"/>
      <c r="IKL62" s="274"/>
      <c r="IKM62" s="273"/>
      <c r="IKN62" s="274"/>
      <c r="IKO62" s="273"/>
      <c r="IKP62" s="274"/>
      <c r="IKQ62" s="273"/>
      <c r="IKR62" s="274"/>
      <c r="IKS62" s="273"/>
      <c r="IKT62" s="274"/>
      <c r="IKU62" s="273"/>
      <c r="IKV62" s="274"/>
      <c r="IKW62" s="273"/>
      <c r="IKX62" s="274"/>
      <c r="IKY62" s="273"/>
      <c r="IKZ62" s="274"/>
      <c r="ILA62" s="273"/>
      <c r="ILB62" s="274"/>
      <c r="ILC62" s="273"/>
      <c r="ILD62" s="274"/>
      <c r="ILE62" s="273"/>
      <c r="ILF62" s="274"/>
      <c r="ILG62" s="273"/>
      <c r="ILH62" s="274"/>
      <c r="ILI62" s="273"/>
      <c r="ILJ62" s="274"/>
      <c r="ILK62" s="273"/>
      <c r="ILL62" s="274"/>
      <c r="ILM62" s="273"/>
      <c r="ILN62" s="274"/>
      <c r="ILO62" s="273"/>
      <c r="ILP62" s="274"/>
      <c r="ILQ62" s="273"/>
      <c r="ILR62" s="274"/>
      <c r="ILS62" s="273"/>
      <c r="ILT62" s="274"/>
      <c r="ILU62" s="273"/>
      <c r="ILV62" s="274"/>
      <c r="ILW62" s="273"/>
      <c r="ILX62" s="274"/>
      <c r="ILY62" s="273"/>
      <c r="ILZ62" s="274"/>
      <c r="IMA62" s="273"/>
      <c r="IMB62" s="274"/>
      <c r="IMC62" s="273"/>
      <c r="IMD62" s="274"/>
      <c r="IME62" s="273"/>
      <c r="IMF62" s="274"/>
      <c r="IMG62" s="273"/>
      <c r="IMH62" s="274"/>
      <c r="IMI62" s="273"/>
      <c r="IMJ62" s="274"/>
      <c r="IMK62" s="273"/>
      <c r="IML62" s="274"/>
      <c r="IMM62" s="273"/>
      <c r="IMN62" s="274"/>
      <c r="IMO62" s="273"/>
      <c r="IMP62" s="274"/>
      <c r="IMQ62" s="273"/>
      <c r="IMR62" s="274"/>
      <c r="IMS62" s="273"/>
      <c r="IMT62" s="274"/>
      <c r="IMU62" s="273"/>
      <c r="IMV62" s="274"/>
      <c r="IMW62" s="273"/>
      <c r="IMX62" s="274"/>
      <c r="IMY62" s="273"/>
      <c r="IMZ62" s="274"/>
      <c r="INA62" s="273"/>
      <c r="INB62" s="274"/>
      <c r="INC62" s="273"/>
      <c r="IND62" s="274"/>
      <c r="INE62" s="273"/>
      <c r="INF62" s="274"/>
      <c r="ING62" s="273"/>
      <c r="INH62" s="274"/>
      <c r="INI62" s="273"/>
      <c r="INJ62" s="274"/>
      <c r="INK62" s="273"/>
      <c r="INL62" s="274"/>
      <c r="INM62" s="273"/>
      <c r="INN62" s="274"/>
      <c r="INO62" s="273"/>
      <c r="INP62" s="274"/>
      <c r="INQ62" s="273"/>
      <c r="INR62" s="274"/>
      <c r="INS62" s="273"/>
      <c r="INT62" s="274"/>
      <c r="INU62" s="273"/>
      <c r="INV62" s="274"/>
      <c r="INW62" s="273"/>
      <c r="INX62" s="274"/>
      <c r="INY62" s="273"/>
      <c r="INZ62" s="274"/>
      <c r="IOA62" s="273"/>
      <c r="IOB62" s="274"/>
      <c r="IOC62" s="273"/>
      <c r="IOD62" s="274"/>
      <c r="IOE62" s="273"/>
      <c r="IOF62" s="274"/>
      <c r="IOG62" s="273"/>
      <c r="IOH62" s="274"/>
      <c r="IOI62" s="273"/>
      <c r="IOJ62" s="274"/>
      <c r="IOK62" s="273"/>
      <c r="IOL62" s="274"/>
      <c r="IOM62" s="273"/>
      <c r="ION62" s="274"/>
      <c r="IOO62" s="273"/>
      <c r="IOP62" s="274"/>
      <c r="IOQ62" s="273"/>
      <c r="IOR62" s="274"/>
      <c r="IOS62" s="273"/>
      <c r="IOT62" s="274"/>
      <c r="IOU62" s="273"/>
      <c r="IOV62" s="274"/>
      <c r="IOW62" s="273"/>
      <c r="IOX62" s="274"/>
      <c r="IOY62" s="273"/>
      <c r="IOZ62" s="274"/>
      <c r="IPA62" s="273"/>
      <c r="IPB62" s="274"/>
      <c r="IPC62" s="273"/>
      <c r="IPD62" s="274"/>
      <c r="IPE62" s="273"/>
      <c r="IPF62" s="274"/>
      <c r="IPG62" s="273"/>
      <c r="IPH62" s="274"/>
      <c r="IPI62" s="273"/>
      <c r="IPJ62" s="274"/>
      <c r="IPK62" s="273"/>
      <c r="IPL62" s="274"/>
      <c r="IPM62" s="273"/>
      <c r="IPN62" s="274"/>
      <c r="IPO62" s="273"/>
      <c r="IPP62" s="274"/>
      <c r="IPQ62" s="273"/>
      <c r="IPR62" s="274"/>
      <c r="IPS62" s="273"/>
      <c r="IPT62" s="274"/>
      <c r="IPU62" s="273"/>
      <c r="IPV62" s="274"/>
      <c r="IPW62" s="273"/>
      <c r="IPX62" s="274"/>
      <c r="IPY62" s="273"/>
      <c r="IPZ62" s="274"/>
      <c r="IQA62" s="273"/>
      <c r="IQB62" s="274"/>
      <c r="IQC62" s="273"/>
      <c r="IQD62" s="274"/>
      <c r="IQE62" s="273"/>
      <c r="IQF62" s="274"/>
      <c r="IQG62" s="273"/>
      <c r="IQH62" s="274"/>
      <c r="IQI62" s="273"/>
      <c r="IQJ62" s="274"/>
      <c r="IQK62" s="273"/>
      <c r="IQL62" s="274"/>
      <c r="IQM62" s="273"/>
      <c r="IQN62" s="274"/>
      <c r="IQO62" s="273"/>
      <c r="IQP62" s="274"/>
      <c r="IQQ62" s="273"/>
      <c r="IQR62" s="274"/>
      <c r="IQS62" s="273"/>
      <c r="IQT62" s="274"/>
      <c r="IQU62" s="273"/>
      <c r="IQV62" s="274"/>
      <c r="IQW62" s="273"/>
      <c r="IQX62" s="274"/>
      <c r="IQY62" s="273"/>
      <c r="IQZ62" s="274"/>
      <c r="IRA62" s="273"/>
      <c r="IRB62" s="274"/>
      <c r="IRC62" s="273"/>
      <c r="IRD62" s="274"/>
      <c r="IRE62" s="273"/>
      <c r="IRF62" s="274"/>
      <c r="IRG62" s="273"/>
      <c r="IRH62" s="274"/>
      <c r="IRI62" s="273"/>
      <c r="IRJ62" s="274"/>
      <c r="IRK62" s="273"/>
      <c r="IRL62" s="274"/>
      <c r="IRM62" s="273"/>
      <c r="IRN62" s="274"/>
      <c r="IRO62" s="273"/>
      <c r="IRP62" s="274"/>
      <c r="IRQ62" s="273"/>
      <c r="IRR62" s="274"/>
      <c r="IRS62" s="273"/>
      <c r="IRT62" s="274"/>
      <c r="IRU62" s="273"/>
      <c r="IRV62" s="274"/>
      <c r="IRW62" s="273"/>
      <c r="IRX62" s="274"/>
      <c r="IRY62" s="273"/>
      <c r="IRZ62" s="274"/>
      <c r="ISA62" s="273"/>
      <c r="ISB62" s="274"/>
      <c r="ISC62" s="273"/>
      <c r="ISD62" s="274"/>
      <c r="ISE62" s="273"/>
      <c r="ISF62" s="274"/>
      <c r="ISG62" s="273"/>
      <c r="ISH62" s="274"/>
      <c r="ISI62" s="273"/>
      <c r="ISJ62" s="274"/>
      <c r="ISK62" s="273"/>
      <c r="ISL62" s="274"/>
      <c r="ISM62" s="273"/>
      <c r="ISN62" s="274"/>
      <c r="ISO62" s="273"/>
      <c r="ISP62" s="274"/>
      <c r="ISQ62" s="273"/>
      <c r="ISR62" s="274"/>
      <c r="ISS62" s="273"/>
      <c r="IST62" s="274"/>
      <c r="ISU62" s="273"/>
      <c r="ISV62" s="274"/>
      <c r="ISW62" s="273"/>
      <c r="ISX62" s="274"/>
      <c r="ISY62" s="273"/>
      <c r="ISZ62" s="274"/>
      <c r="ITA62" s="273"/>
      <c r="ITB62" s="274"/>
      <c r="ITC62" s="273"/>
      <c r="ITD62" s="274"/>
      <c r="ITE62" s="273"/>
      <c r="ITF62" s="274"/>
      <c r="ITG62" s="273"/>
      <c r="ITH62" s="274"/>
      <c r="ITI62" s="273"/>
      <c r="ITJ62" s="274"/>
      <c r="ITK62" s="273"/>
      <c r="ITL62" s="274"/>
      <c r="ITM62" s="273"/>
      <c r="ITN62" s="274"/>
      <c r="ITO62" s="273"/>
      <c r="ITP62" s="274"/>
      <c r="ITQ62" s="273"/>
      <c r="ITR62" s="274"/>
      <c r="ITS62" s="273"/>
      <c r="ITT62" s="274"/>
      <c r="ITU62" s="273"/>
      <c r="ITV62" s="274"/>
      <c r="ITW62" s="273"/>
      <c r="ITX62" s="274"/>
      <c r="ITY62" s="273"/>
      <c r="ITZ62" s="274"/>
      <c r="IUA62" s="273"/>
      <c r="IUB62" s="274"/>
      <c r="IUC62" s="273"/>
      <c r="IUD62" s="274"/>
      <c r="IUE62" s="273"/>
      <c r="IUF62" s="274"/>
      <c r="IUG62" s="273"/>
      <c r="IUH62" s="274"/>
      <c r="IUI62" s="273"/>
      <c r="IUJ62" s="274"/>
      <c r="IUK62" s="273"/>
      <c r="IUL62" s="274"/>
      <c r="IUM62" s="273"/>
      <c r="IUN62" s="274"/>
      <c r="IUO62" s="273"/>
      <c r="IUP62" s="274"/>
      <c r="IUQ62" s="273"/>
      <c r="IUR62" s="274"/>
      <c r="IUS62" s="273"/>
      <c r="IUT62" s="274"/>
      <c r="IUU62" s="273"/>
      <c r="IUV62" s="274"/>
      <c r="IUW62" s="273"/>
      <c r="IUX62" s="274"/>
      <c r="IUY62" s="273"/>
      <c r="IUZ62" s="274"/>
      <c r="IVA62" s="273"/>
      <c r="IVB62" s="274"/>
      <c r="IVC62" s="273"/>
      <c r="IVD62" s="274"/>
      <c r="IVE62" s="273"/>
      <c r="IVF62" s="274"/>
      <c r="IVG62" s="273"/>
      <c r="IVH62" s="274"/>
      <c r="IVI62" s="273"/>
      <c r="IVJ62" s="274"/>
      <c r="IVK62" s="273"/>
      <c r="IVL62" s="274"/>
      <c r="IVM62" s="273"/>
      <c r="IVN62" s="274"/>
      <c r="IVO62" s="273"/>
      <c r="IVP62" s="274"/>
      <c r="IVQ62" s="273"/>
      <c r="IVR62" s="274"/>
      <c r="IVS62" s="273"/>
      <c r="IVT62" s="274"/>
      <c r="IVU62" s="273"/>
      <c r="IVV62" s="274"/>
      <c r="IVW62" s="273"/>
      <c r="IVX62" s="274"/>
      <c r="IVY62" s="273"/>
      <c r="IVZ62" s="274"/>
      <c r="IWA62" s="273"/>
      <c r="IWB62" s="274"/>
      <c r="IWC62" s="273"/>
      <c r="IWD62" s="274"/>
      <c r="IWE62" s="273"/>
      <c r="IWF62" s="274"/>
      <c r="IWG62" s="273"/>
      <c r="IWH62" s="274"/>
      <c r="IWI62" s="273"/>
      <c r="IWJ62" s="274"/>
      <c r="IWK62" s="273"/>
      <c r="IWL62" s="274"/>
      <c r="IWM62" s="273"/>
      <c r="IWN62" s="274"/>
      <c r="IWO62" s="273"/>
      <c r="IWP62" s="274"/>
      <c r="IWQ62" s="273"/>
      <c r="IWR62" s="274"/>
      <c r="IWS62" s="273"/>
      <c r="IWT62" s="274"/>
      <c r="IWU62" s="273"/>
      <c r="IWV62" s="274"/>
      <c r="IWW62" s="273"/>
      <c r="IWX62" s="274"/>
      <c r="IWY62" s="273"/>
      <c r="IWZ62" s="274"/>
      <c r="IXA62" s="273"/>
      <c r="IXB62" s="274"/>
      <c r="IXC62" s="273"/>
      <c r="IXD62" s="274"/>
      <c r="IXE62" s="273"/>
      <c r="IXF62" s="274"/>
      <c r="IXG62" s="273"/>
      <c r="IXH62" s="274"/>
      <c r="IXI62" s="273"/>
      <c r="IXJ62" s="274"/>
      <c r="IXK62" s="273"/>
      <c r="IXL62" s="274"/>
      <c r="IXM62" s="273"/>
      <c r="IXN62" s="274"/>
      <c r="IXO62" s="273"/>
      <c r="IXP62" s="274"/>
      <c r="IXQ62" s="273"/>
      <c r="IXR62" s="274"/>
      <c r="IXS62" s="273"/>
      <c r="IXT62" s="274"/>
      <c r="IXU62" s="273"/>
      <c r="IXV62" s="274"/>
      <c r="IXW62" s="273"/>
      <c r="IXX62" s="274"/>
      <c r="IXY62" s="273"/>
      <c r="IXZ62" s="274"/>
      <c r="IYA62" s="273"/>
      <c r="IYB62" s="274"/>
      <c r="IYC62" s="273"/>
      <c r="IYD62" s="274"/>
      <c r="IYE62" s="273"/>
      <c r="IYF62" s="274"/>
      <c r="IYG62" s="273"/>
      <c r="IYH62" s="274"/>
      <c r="IYI62" s="273"/>
      <c r="IYJ62" s="274"/>
      <c r="IYK62" s="273"/>
      <c r="IYL62" s="274"/>
      <c r="IYM62" s="273"/>
      <c r="IYN62" s="274"/>
      <c r="IYO62" s="273"/>
      <c r="IYP62" s="274"/>
      <c r="IYQ62" s="273"/>
      <c r="IYR62" s="274"/>
      <c r="IYS62" s="273"/>
      <c r="IYT62" s="274"/>
      <c r="IYU62" s="273"/>
      <c r="IYV62" s="274"/>
      <c r="IYW62" s="273"/>
      <c r="IYX62" s="274"/>
      <c r="IYY62" s="273"/>
      <c r="IYZ62" s="274"/>
      <c r="IZA62" s="273"/>
      <c r="IZB62" s="274"/>
      <c r="IZC62" s="273"/>
      <c r="IZD62" s="274"/>
      <c r="IZE62" s="273"/>
      <c r="IZF62" s="274"/>
      <c r="IZG62" s="273"/>
      <c r="IZH62" s="274"/>
      <c r="IZI62" s="273"/>
      <c r="IZJ62" s="274"/>
      <c r="IZK62" s="273"/>
      <c r="IZL62" s="274"/>
      <c r="IZM62" s="273"/>
      <c r="IZN62" s="274"/>
      <c r="IZO62" s="273"/>
      <c r="IZP62" s="274"/>
      <c r="IZQ62" s="273"/>
      <c r="IZR62" s="274"/>
      <c r="IZS62" s="273"/>
      <c r="IZT62" s="274"/>
      <c r="IZU62" s="273"/>
      <c r="IZV62" s="274"/>
      <c r="IZW62" s="273"/>
      <c r="IZX62" s="274"/>
      <c r="IZY62" s="273"/>
      <c r="IZZ62" s="274"/>
      <c r="JAA62" s="273"/>
      <c r="JAB62" s="274"/>
      <c r="JAC62" s="273"/>
      <c r="JAD62" s="274"/>
      <c r="JAE62" s="273"/>
      <c r="JAF62" s="274"/>
      <c r="JAG62" s="273"/>
      <c r="JAH62" s="274"/>
      <c r="JAI62" s="273"/>
      <c r="JAJ62" s="274"/>
      <c r="JAK62" s="273"/>
      <c r="JAL62" s="274"/>
      <c r="JAM62" s="273"/>
      <c r="JAN62" s="274"/>
      <c r="JAO62" s="273"/>
      <c r="JAP62" s="274"/>
      <c r="JAQ62" s="273"/>
      <c r="JAR62" s="274"/>
      <c r="JAS62" s="273"/>
      <c r="JAT62" s="274"/>
      <c r="JAU62" s="273"/>
      <c r="JAV62" s="274"/>
      <c r="JAW62" s="273"/>
      <c r="JAX62" s="274"/>
      <c r="JAY62" s="273"/>
      <c r="JAZ62" s="274"/>
      <c r="JBA62" s="273"/>
      <c r="JBB62" s="274"/>
      <c r="JBC62" s="273"/>
      <c r="JBD62" s="274"/>
      <c r="JBE62" s="273"/>
      <c r="JBF62" s="274"/>
      <c r="JBG62" s="273"/>
      <c r="JBH62" s="274"/>
      <c r="JBI62" s="273"/>
      <c r="JBJ62" s="274"/>
      <c r="JBK62" s="273"/>
      <c r="JBL62" s="274"/>
      <c r="JBM62" s="273"/>
      <c r="JBN62" s="274"/>
      <c r="JBO62" s="273"/>
      <c r="JBP62" s="274"/>
      <c r="JBQ62" s="273"/>
      <c r="JBR62" s="274"/>
      <c r="JBS62" s="273"/>
      <c r="JBT62" s="274"/>
      <c r="JBU62" s="273"/>
      <c r="JBV62" s="274"/>
      <c r="JBW62" s="273"/>
      <c r="JBX62" s="274"/>
      <c r="JBY62" s="273"/>
      <c r="JBZ62" s="274"/>
      <c r="JCA62" s="273"/>
      <c r="JCB62" s="274"/>
      <c r="JCC62" s="273"/>
      <c r="JCD62" s="274"/>
      <c r="JCE62" s="273"/>
      <c r="JCF62" s="274"/>
      <c r="JCG62" s="273"/>
      <c r="JCH62" s="274"/>
      <c r="JCI62" s="273"/>
      <c r="JCJ62" s="274"/>
      <c r="JCK62" s="273"/>
      <c r="JCL62" s="274"/>
      <c r="JCM62" s="273"/>
      <c r="JCN62" s="274"/>
      <c r="JCO62" s="273"/>
      <c r="JCP62" s="274"/>
      <c r="JCQ62" s="273"/>
      <c r="JCR62" s="274"/>
      <c r="JCS62" s="273"/>
      <c r="JCT62" s="274"/>
      <c r="JCU62" s="273"/>
      <c r="JCV62" s="274"/>
      <c r="JCW62" s="273"/>
      <c r="JCX62" s="274"/>
      <c r="JCY62" s="273"/>
      <c r="JCZ62" s="274"/>
      <c r="JDA62" s="273"/>
      <c r="JDB62" s="274"/>
      <c r="JDC62" s="273"/>
      <c r="JDD62" s="274"/>
      <c r="JDE62" s="273"/>
      <c r="JDF62" s="274"/>
      <c r="JDG62" s="273"/>
      <c r="JDH62" s="274"/>
      <c r="JDI62" s="273"/>
      <c r="JDJ62" s="274"/>
      <c r="JDK62" s="273"/>
      <c r="JDL62" s="274"/>
      <c r="JDM62" s="273"/>
      <c r="JDN62" s="274"/>
      <c r="JDO62" s="273"/>
      <c r="JDP62" s="274"/>
      <c r="JDQ62" s="273"/>
      <c r="JDR62" s="274"/>
      <c r="JDS62" s="273"/>
      <c r="JDT62" s="274"/>
      <c r="JDU62" s="273"/>
      <c r="JDV62" s="274"/>
      <c r="JDW62" s="273"/>
      <c r="JDX62" s="274"/>
      <c r="JDY62" s="273"/>
      <c r="JDZ62" s="274"/>
      <c r="JEA62" s="273"/>
      <c r="JEB62" s="274"/>
      <c r="JEC62" s="273"/>
      <c r="JED62" s="274"/>
      <c r="JEE62" s="273"/>
      <c r="JEF62" s="274"/>
      <c r="JEG62" s="273"/>
      <c r="JEH62" s="274"/>
      <c r="JEI62" s="273"/>
      <c r="JEJ62" s="274"/>
      <c r="JEK62" s="273"/>
      <c r="JEL62" s="274"/>
      <c r="JEM62" s="273"/>
      <c r="JEN62" s="274"/>
      <c r="JEO62" s="273"/>
      <c r="JEP62" s="274"/>
      <c r="JEQ62" s="273"/>
      <c r="JER62" s="274"/>
      <c r="JES62" s="273"/>
      <c r="JET62" s="274"/>
      <c r="JEU62" s="273"/>
      <c r="JEV62" s="274"/>
      <c r="JEW62" s="273"/>
      <c r="JEX62" s="274"/>
      <c r="JEY62" s="273"/>
      <c r="JEZ62" s="274"/>
      <c r="JFA62" s="273"/>
      <c r="JFB62" s="274"/>
      <c r="JFC62" s="273"/>
      <c r="JFD62" s="274"/>
      <c r="JFE62" s="273"/>
      <c r="JFF62" s="274"/>
      <c r="JFG62" s="273"/>
      <c r="JFH62" s="274"/>
      <c r="JFI62" s="273"/>
      <c r="JFJ62" s="274"/>
      <c r="JFK62" s="273"/>
      <c r="JFL62" s="274"/>
      <c r="JFM62" s="273"/>
      <c r="JFN62" s="274"/>
      <c r="JFO62" s="273"/>
      <c r="JFP62" s="274"/>
      <c r="JFQ62" s="273"/>
      <c r="JFR62" s="274"/>
      <c r="JFS62" s="273"/>
      <c r="JFT62" s="274"/>
      <c r="JFU62" s="273"/>
      <c r="JFV62" s="274"/>
      <c r="JFW62" s="273"/>
      <c r="JFX62" s="274"/>
      <c r="JFY62" s="273"/>
      <c r="JFZ62" s="274"/>
      <c r="JGA62" s="273"/>
      <c r="JGB62" s="274"/>
      <c r="JGC62" s="273"/>
      <c r="JGD62" s="274"/>
      <c r="JGE62" s="273"/>
      <c r="JGF62" s="274"/>
      <c r="JGG62" s="273"/>
      <c r="JGH62" s="274"/>
      <c r="JGI62" s="273"/>
      <c r="JGJ62" s="274"/>
      <c r="JGK62" s="273"/>
      <c r="JGL62" s="274"/>
      <c r="JGM62" s="273"/>
      <c r="JGN62" s="274"/>
      <c r="JGO62" s="273"/>
      <c r="JGP62" s="274"/>
      <c r="JGQ62" s="273"/>
      <c r="JGR62" s="274"/>
      <c r="JGS62" s="273"/>
      <c r="JGT62" s="274"/>
      <c r="JGU62" s="273"/>
      <c r="JGV62" s="274"/>
      <c r="JGW62" s="273"/>
      <c r="JGX62" s="274"/>
      <c r="JGY62" s="273"/>
      <c r="JGZ62" s="274"/>
      <c r="JHA62" s="273"/>
      <c r="JHB62" s="274"/>
      <c r="JHC62" s="273"/>
      <c r="JHD62" s="274"/>
      <c r="JHE62" s="273"/>
      <c r="JHF62" s="274"/>
      <c r="JHG62" s="273"/>
      <c r="JHH62" s="274"/>
      <c r="JHI62" s="273"/>
      <c r="JHJ62" s="274"/>
      <c r="JHK62" s="273"/>
      <c r="JHL62" s="274"/>
      <c r="JHM62" s="273"/>
      <c r="JHN62" s="274"/>
      <c r="JHO62" s="273"/>
      <c r="JHP62" s="274"/>
      <c r="JHQ62" s="273"/>
      <c r="JHR62" s="274"/>
      <c r="JHS62" s="273"/>
      <c r="JHT62" s="274"/>
      <c r="JHU62" s="273"/>
      <c r="JHV62" s="274"/>
      <c r="JHW62" s="273"/>
      <c r="JHX62" s="274"/>
      <c r="JHY62" s="273"/>
      <c r="JHZ62" s="274"/>
      <c r="JIA62" s="273"/>
      <c r="JIB62" s="274"/>
      <c r="JIC62" s="273"/>
      <c r="JID62" s="274"/>
      <c r="JIE62" s="273"/>
      <c r="JIF62" s="274"/>
      <c r="JIG62" s="273"/>
      <c r="JIH62" s="274"/>
      <c r="JII62" s="273"/>
      <c r="JIJ62" s="274"/>
      <c r="JIK62" s="273"/>
      <c r="JIL62" s="274"/>
      <c r="JIM62" s="273"/>
      <c r="JIN62" s="274"/>
      <c r="JIO62" s="273"/>
      <c r="JIP62" s="274"/>
      <c r="JIQ62" s="273"/>
      <c r="JIR62" s="274"/>
      <c r="JIS62" s="273"/>
      <c r="JIT62" s="274"/>
      <c r="JIU62" s="273"/>
      <c r="JIV62" s="274"/>
      <c r="JIW62" s="273"/>
      <c r="JIX62" s="274"/>
      <c r="JIY62" s="273"/>
      <c r="JIZ62" s="274"/>
      <c r="JJA62" s="273"/>
      <c r="JJB62" s="274"/>
      <c r="JJC62" s="273"/>
      <c r="JJD62" s="274"/>
      <c r="JJE62" s="273"/>
      <c r="JJF62" s="274"/>
      <c r="JJG62" s="273"/>
      <c r="JJH62" s="274"/>
      <c r="JJI62" s="273"/>
      <c r="JJJ62" s="274"/>
      <c r="JJK62" s="273"/>
      <c r="JJL62" s="274"/>
      <c r="JJM62" s="273"/>
      <c r="JJN62" s="274"/>
      <c r="JJO62" s="273"/>
      <c r="JJP62" s="274"/>
      <c r="JJQ62" s="273"/>
      <c r="JJR62" s="274"/>
      <c r="JJS62" s="273"/>
      <c r="JJT62" s="274"/>
      <c r="JJU62" s="273"/>
      <c r="JJV62" s="274"/>
      <c r="JJW62" s="273"/>
      <c r="JJX62" s="274"/>
      <c r="JJY62" s="273"/>
      <c r="JJZ62" s="274"/>
      <c r="JKA62" s="273"/>
      <c r="JKB62" s="274"/>
      <c r="JKC62" s="273"/>
      <c r="JKD62" s="274"/>
      <c r="JKE62" s="273"/>
      <c r="JKF62" s="274"/>
      <c r="JKG62" s="273"/>
      <c r="JKH62" s="274"/>
      <c r="JKI62" s="273"/>
      <c r="JKJ62" s="274"/>
      <c r="JKK62" s="273"/>
      <c r="JKL62" s="274"/>
      <c r="JKM62" s="273"/>
      <c r="JKN62" s="274"/>
      <c r="JKO62" s="273"/>
      <c r="JKP62" s="274"/>
      <c r="JKQ62" s="273"/>
      <c r="JKR62" s="274"/>
      <c r="JKS62" s="273"/>
      <c r="JKT62" s="274"/>
      <c r="JKU62" s="273"/>
      <c r="JKV62" s="274"/>
      <c r="JKW62" s="273"/>
      <c r="JKX62" s="274"/>
      <c r="JKY62" s="273"/>
      <c r="JKZ62" s="274"/>
      <c r="JLA62" s="273"/>
      <c r="JLB62" s="274"/>
      <c r="JLC62" s="273"/>
      <c r="JLD62" s="274"/>
      <c r="JLE62" s="273"/>
      <c r="JLF62" s="274"/>
      <c r="JLG62" s="273"/>
      <c r="JLH62" s="274"/>
      <c r="JLI62" s="273"/>
      <c r="JLJ62" s="274"/>
      <c r="JLK62" s="273"/>
      <c r="JLL62" s="274"/>
      <c r="JLM62" s="273"/>
      <c r="JLN62" s="274"/>
      <c r="JLO62" s="273"/>
      <c r="JLP62" s="274"/>
      <c r="JLQ62" s="273"/>
      <c r="JLR62" s="274"/>
      <c r="JLS62" s="273"/>
      <c r="JLT62" s="274"/>
      <c r="JLU62" s="273"/>
      <c r="JLV62" s="274"/>
      <c r="JLW62" s="273"/>
      <c r="JLX62" s="274"/>
      <c r="JLY62" s="273"/>
      <c r="JLZ62" s="274"/>
      <c r="JMA62" s="273"/>
      <c r="JMB62" s="274"/>
      <c r="JMC62" s="273"/>
      <c r="JMD62" s="274"/>
      <c r="JME62" s="273"/>
      <c r="JMF62" s="274"/>
      <c r="JMG62" s="273"/>
      <c r="JMH62" s="274"/>
      <c r="JMI62" s="273"/>
      <c r="JMJ62" s="274"/>
      <c r="JMK62" s="273"/>
      <c r="JML62" s="274"/>
      <c r="JMM62" s="273"/>
      <c r="JMN62" s="274"/>
      <c r="JMO62" s="273"/>
      <c r="JMP62" s="274"/>
      <c r="JMQ62" s="273"/>
      <c r="JMR62" s="274"/>
      <c r="JMS62" s="273"/>
      <c r="JMT62" s="274"/>
      <c r="JMU62" s="273"/>
      <c r="JMV62" s="274"/>
      <c r="JMW62" s="273"/>
      <c r="JMX62" s="274"/>
      <c r="JMY62" s="273"/>
      <c r="JMZ62" s="274"/>
      <c r="JNA62" s="273"/>
      <c r="JNB62" s="274"/>
      <c r="JNC62" s="273"/>
      <c r="JND62" s="274"/>
      <c r="JNE62" s="273"/>
      <c r="JNF62" s="274"/>
      <c r="JNG62" s="273"/>
      <c r="JNH62" s="274"/>
      <c r="JNI62" s="273"/>
      <c r="JNJ62" s="274"/>
      <c r="JNK62" s="273"/>
      <c r="JNL62" s="274"/>
      <c r="JNM62" s="273"/>
      <c r="JNN62" s="274"/>
      <c r="JNO62" s="273"/>
      <c r="JNP62" s="274"/>
      <c r="JNQ62" s="273"/>
      <c r="JNR62" s="274"/>
      <c r="JNS62" s="273"/>
      <c r="JNT62" s="274"/>
      <c r="JNU62" s="273"/>
      <c r="JNV62" s="274"/>
      <c r="JNW62" s="273"/>
      <c r="JNX62" s="274"/>
      <c r="JNY62" s="273"/>
      <c r="JNZ62" s="274"/>
      <c r="JOA62" s="273"/>
      <c r="JOB62" s="274"/>
      <c r="JOC62" s="273"/>
      <c r="JOD62" s="274"/>
      <c r="JOE62" s="273"/>
      <c r="JOF62" s="274"/>
      <c r="JOG62" s="273"/>
      <c r="JOH62" s="274"/>
      <c r="JOI62" s="273"/>
      <c r="JOJ62" s="274"/>
      <c r="JOK62" s="273"/>
      <c r="JOL62" s="274"/>
      <c r="JOM62" s="273"/>
      <c r="JON62" s="274"/>
      <c r="JOO62" s="273"/>
      <c r="JOP62" s="274"/>
      <c r="JOQ62" s="273"/>
      <c r="JOR62" s="274"/>
      <c r="JOS62" s="273"/>
      <c r="JOT62" s="274"/>
      <c r="JOU62" s="273"/>
      <c r="JOV62" s="274"/>
      <c r="JOW62" s="273"/>
      <c r="JOX62" s="274"/>
      <c r="JOY62" s="273"/>
      <c r="JOZ62" s="274"/>
      <c r="JPA62" s="273"/>
      <c r="JPB62" s="274"/>
      <c r="JPC62" s="273"/>
      <c r="JPD62" s="274"/>
      <c r="JPE62" s="273"/>
      <c r="JPF62" s="274"/>
      <c r="JPG62" s="273"/>
      <c r="JPH62" s="274"/>
      <c r="JPI62" s="273"/>
      <c r="JPJ62" s="274"/>
      <c r="JPK62" s="273"/>
      <c r="JPL62" s="274"/>
      <c r="JPM62" s="273"/>
      <c r="JPN62" s="274"/>
      <c r="JPO62" s="273"/>
      <c r="JPP62" s="274"/>
      <c r="JPQ62" s="273"/>
      <c r="JPR62" s="274"/>
      <c r="JPS62" s="273"/>
      <c r="JPT62" s="274"/>
      <c r="JPU62" s="273"/>
      <c r="JPV62" s="274"/>
      <c r="JPW62" s="273"/>
      <c r="JPX62" s="274"/>
      <c r="JPY62" s="273"/>
      <c r="JPZ62" s="274"/>
      <c r="JQA62" s="273"/>
      <c r="JQB62" s="274"/>
      <c r="JQC62" s="273"/>
      <c r="JQD62" s="274"/>
      <c r="JQE62" s="273"/>
      <c r="JQF62" s="274"/>
      <c r="JQG62" s="273"/>
      <c r="JQH62" s="274"/>
      <c r="JQI62" s="273"/>
      <c r="JQJ62" s="274"/>
      <c r="JQK62" s="273"/>
      <c r="JQL62" s="274"/>
      <c r="JQM62" s="273"/>
      <c r="JQN62" s="274"/>
      <c r="JQO62" s="273"/>
      <c r="JQP62" s="274"/>
      <c r="JQQ62" s="273"/>
      <c r="JQR62" s="274"/>
      <c r="JQS62" s="273"/>
      <c r="JQT62" s="274"/>
      <c r="JQU62" s="273"/>
      <c r="JQV62" s="274"/>
      <c r="JQW62" s="273"/>
      <c r="JQX62" s="274"/>
      <c r="JQY62" s="273"/>
      <c r="JQZ62" s="274"/>
      <c r="JRA62" s="273"/>
      <c r="JRB62" s="274"/>
      <c r="JRC62" s="273"/>
      <c r="JRD62" s="274"/>
      <c r="JRE62" s="273"/>
      <c r="JRF62" s="274"/>
      <c r="JRG62" s="273"/>
      <c r="JRH62" s="274"/>
      <c r="JRI62" s="273"/>
      <c r="JRJ62" s="274"/>
      <c r="JRK62" s="273"/>
      <c r="JRL62" s="274"/>
      <c r="JRM62" s="273"/>
      <c r="JRN62" s="274"/>
      <c r="JRO62" s="273"/>
      <c r="JRP62" s="274"/>
      <c r="JRQ62" s="273"/>
      <c r="JRR62" s="274"/>
      <c r="JRS62" s="273"/>
      <c r="JRT62" s="274"/>
      <c r="JRU62" s="273"/>
      <c r="JRV62" s="274"/>
      <c r="JRW62" s="273"/>
      <c r="JRX62" s="274"/>
      <c r="JRY62" s="273"/>
      <c r="JRZ62" s="274"/>
      <c r="JSA62" s="273"/>
      <c r="JSB62" s="274"/>
      <c r="JSC62" s="273"/>
      <c r="JSD62" s="274"/>
      <c r="JSE62" s="273"/>
      <c r="JSF62" s="274"/>
      <c r="JSG62" s="273"/>
      <c r="JSH62" s="274"/>
      <c r="JSI62" s="273"/>
      <c r="JSJ62" s="274"/>
      <c r="JSK62" s="273"/>
      <c r="JSL62" s="274"/>
      <c r="JSM62" s="273"/>
      <c r="JSN62" s="274"/>
      <c r="JSO62" s="273"/>
      <c r="JSP62" s="274"/>
      <c r="JSQ62" s="273"/>
      <c r="JSR62" s="274"/>
      <c r="JSS62" s="273"/>
      <c r="JST62" s="274"/>
      <c r="JSU62" s="273"/>
      <c r="JSV62" s="274"/>
      <c r="JSW62" s="273"/>
      <c r="JSX62" s="274"/>
      <c r="JSY62" s="273"/>
      <c r="JSZ62" s="274"/>
      <c r="JTA62" s="273"/>
      <c r="JTB62" s="274"/>
      <c r="JTC62" s="273"/>
      <c r="JTD62" s="274"/>
      <c r="JTE62" s="273"/>
      <c r="JTF62" s="274"/>
      <c r="JTG62" s="273"/>
      <c r="JTH62" s="274"/>
      <c r="JTI62" s="273"/>
      <c r="JTJ62" s="274"/>
      <c r="JTK62" s="273"/>
      <c r="JTL62" s="274"/>
      <c r="JTM62" s="273"/>
      <c r="JTN62" s="274"/>
      <c r="JTO62" s="273"/>
      <c r="JTP62" s="274"/>
      <c r="JTQ62" s="273"/>
      <c r="JTR62" s="274"/>
      <c r="JTS62" s="273"/>
      <c r="JTT62" s="274"/>
      <c r="JTU62" s="273"/>
      <c r="JTV62" s="274"/>
      <c r="JTW62" s="273"/>
      <c r="JTX62" s="274"/>
      <c r="JTY62" s="273"/>
      <c r="JTZ62" s="274"/>
      <c r="JUA62" s="273"/>
      <c r="JUB62" s="274"/>
      <c r="JUC62" s="273"/>
      <c r="JUD62" s="274"/>
      <c r="JUE62" s="273"/>
      <c r="JUF62" s="274"/>
      <c r="JUG62" s="273"/>
      <c r="JUH62" s="274"/>
      <c r="JUI62" s="273"/>
      <c r="JUJ62" s="274"/>
      <c r="JUK62" s="273"/>
      <c r="JUL62" s="274"/>
      <c r="JUM62" s="273"/>
      <c r="JUN62" s="274"/>
      <c r="JUO62" s="273"/>
      <c r="JUP62" s="274"/>
      <c r="JUQ62" s="273"/>
      <c r="JUR62" s="274"/>
      <c r="JUS62" s="273"/>
      <c r="JUT62" s="274"/>
      <c r="JUU62" s="273"/>
      <c r="JUV62" s="274"/>
      <c r="JUW62" s="273"/>
      <c r="JUX62" s="274"/>
      <c r="JUY62" s="273"/>
      <c r="JUZ62" s="274"/>
      <c r="JVA62" s="273"/>
      <c r="JVB62" s="274"/>
      <c r="JVC62" s="273"/>
      <c r="JVD62" s="274"/>
      <c r="JVE62" s="273"/>
      <c r="JVF62" s="274"/>
      <c r="JVG62" s="273"/>
      <c r="JVH62" s="274"/>
      <c r="JVI62" s="273"/>
      <c r="JVJ62" s="274"/>
      <c r="JVK62" s="273"/>
      <c r="JVL62" s="274"/>
      <c r="JVM62" s="273"/>
      <c r="JVN62" s="274"/>
      <c r="JVO62" s="273"/>
      <c r="JVP62" s="274"/>
      <c r="JVQ62" s="273"/>
      <c r="JVR62" s="274"/>
      <c r="JVS62" s="273"/>
      <c r="JVT62" s="274"/>
      <c r="JVU62" s="273"/>
      <c r="JVV62" s="274"/>
      <c r="JVW62" s="273"/>
      <c r="JVX62" s="274"/>
      <c r="JVY62" s="273"/>
      <c r="JVZ62" s="274"/>
      <c r="JWA62" s="273"/>
      <c r="JWB62" s="274"/>
      <c r="JWC62" s="273"/>
      <c r="JWD62" s="274"/>
      <c r="JWE62" s="273"/>
      <c r="JWF62" s="274"/>
      <c r="JWG62" s="273"/>
      <c r="JWH62" s="274"/>
      <c r="JWI62" s="273"/>
      <c r="JWJ62" s="274"/>
      <c r="JWK62" s="273"/>
      <c r="JWL62" s="274"/>
      <c r="JWM62" s="273"/>
      <c r="JWN62" s="274"/>
      <c r="JWO62" s="273"/>
      <c r="JWP62" s="274"/>
      <c r="JWQ62" s="273"/>
      <c r="JWR62" s="274"/>
      <c r="JWS62" s="273"/>
      <c r="JWT62" s="274"/>
      <c r="JWU62" s="273"/>
      <c r="JWV62" s="274"/>
      <c r="JWW62" s="273"/>
      <c r="JWX62" s="274"/>
      <c r="JWY62" s="273"/>
      <c r="JWZ62" s="274"/>
      <c r="JXA62" s="273"/>
      <c r="JXB62" s="274"/>
      <c r="JXC62" s="273"/>
      <c r="JXD62" s="274"/>
      <c r="JXE62" s="273"/>
      <c r="JXF62" s="274"/>
      <c r="JXG62" s="273"/>
      <c r="JXH62" s="274"/>
      <c r="JXI62" s="273"/>
      <c r="JXJ62" s="274"/>
      <c r="JXK62" s="273"/>
      <c r="JXL62" s="274"/>
      <c r="JXM62" s="273"/>
      <c r="JXN62" s="274"/>
      <c r="JXO62" s="273"/>
      <c r="JXP62" s="274"/>
      <c r="JXQ62" s="273"/>
      <c r="JXR62" s="274"/>
      <c r="JXS62" s="273"/>
      <c r="JXT62" s="274"/>
      <c r="JXU62" s="273"/>
      <c r="JXV62" s="274"/>
      <c r="JXW62" s="273"/>
      <c r="JXX62" s="274"/>
      <c r="JXY62" s="273"/>
      <c r="JXZ62" s="274"/>
      <c r="JYA62" s="273"/>
      <c r="JYB62" s="274"/>
      <c r="JYC62" s="273"/>
      <c r="JYD62" s="274"/>
      <c r="JYE62" s="273"/>
      <c r="JYF62" s="274"/>
      <c r="JYG62" s="273"/>
      <c r="JYH62" s="274"/>
      <c r="JYI62" s="273"/>
      <c r="JYJ62" s="274"/>
      <c r="JYK62" s="273"/>
      <c r="JYL62" s="274"/>
      <c r="JYM62" s="273"/>
      <c r="JYN62" s="274"/>
      <c r="JYO62" s="273"/>
      <c r="JYP62" s="274"/>
      <c r="JYQ62" s="273"/>
      <c r="JYR62" s="274"/>
      <c r="JYS62" s="273"/>
      <c r="JYT62" s="274"/>
      <c r="JYU62" s="273"/>
      <c r="JYV62" s="274"/>
      <c r="JYW62" s="273"/>
      <c r="JYX62" s="274"/>
      <c r="JYY62" s="273"/>
      <c r="JYZ62" s="274"/>
      <c r="JZA62" s="273"/>
      <c r="JZB62" s="274"/>
      <c r="JZC62" s="273"/>
      <c r="JZD62" s="274"/>
      <c r="JZE62" s="273"/>
      <c r="JZF62" s="274"/>
      <c r="JZG62" s="273"/>
      <c r="JZH62" s="274"/>
      <c r="JZI62" s="273"/>
      <c r="JZJ62" s="274"/>
      <c r="JZK62" s="273"/>
      <c r="JZL62" s="274"/>
      <c r="JZM62" s="273"/>
      <c r="JZN62" s="274"/>
      <c r="JZO62" s="273"/>
      <c r="JZP62" s="274"/>
      <c r="JZQ62" s="273"/>
      <c r="JZR62" s="274"/>
      <c r="JZS62" s="273"/>
      <c r="JZT62" s="274"/>
      <c r="JZU62" s="273"/>
      <c r="JZV62" s="274"/>
      <c r="JZW62" s="273"/>
      <c r="JZX62" s="274"/>
      <c r="JZY62" s="273"/>
      <c r="JZZ62" s="274"/>
      <c r="KAA62" s="273"/>
      <c r="KAB62" s="274"/>
      <c r="KAC62" s="273"/>
      <c r="KAD62" s="274"/>
      <c r="KAE62" s="273"/>
      <c r="KAF62" s="274"/>
      <c r="KAG62" s="273"/>
      <c r="KAH62" s="274"/>
      <c r="KAI62" s="273"/>
      <c r="KAJ62" s="274"/>
      <c r="KAK62" s="273"/>
      <c r="KAL62" s="274"/>
      <c r="KAM62" s="273"/>
      <c r="KAN62" s="274"/>
      <c r="KAO62" s="273"/>
      <c r="KAP62" s="274"/>
      <c r="KAQ62" s="273"/>
      <c r="KAR62" s="274"/>
      <c r="KAS62" s="273"/>
      <c r="KAT62" s="274"/>
      <c r="KAU62" s="273"/>
      <c r="KAV62" s="274"/>
      <c r="KAW62" s="273"/>
      <c r="KAX62" s="274"/>
      <c r="KAY62" s="273"/>
      <c r="KAZ62" s="274"/>
      <c r="KBA62" s="273"/>
      <c r="KBB62" s="274"/>
      <c r="KBC62" s="273"/>
      <c r="KBD62" s="274"/>
      <c r="KBE62" s="273"/>
      <c r="KBF62" s="274"/>
      <c r="KBG62" s="273"/>
      <c r="KBH62" s="274"/>
      <c r="KBI62" s="273"/>
      <c r="KBJ62" s="274"/>
      <c r="KBK62" s="273"/>
      <c r="KBL62" s="274"/>
      <c r="KBM62" s="273"/>
      <c r="KBN62" s="274"/>
      <c r="KBO62" s="273"/>
      <c r="KBP62" s="274"/>
      <c r="KBQ62" s="273"/>
      <c r="KBR62" s="274"/>
      <c r="KBS62" s="273"/>
      <c r="KBT62" s="274"/>
      <c r="KBU62" s="273"/>
      <c r="KBV62" s="274"/>
      <c r="KBW62" s="273"/>
      <c r="KBX62" s="274"/>
      <c r="KBY62" s="273"/>
      <c r="KBZ62" s="274"/>
      <c r="KCA62" s="273"/>
      <c r="KCB62" s="274"/>
      <c r="KCC62" s="273"/>
      <c r="KCD62" s="274"/>
      <c r="KCE62" s="273"/>
      <c r="KCF62" s="274"/>
      <c r="KCG62" s="273"/>
      <c r="KCH62" s="274"/>
      <c r="KCI62" s="273"/>
      <c r="KCJ62" s="274"/>
      <c r="KCK62" s="273"/>
      <c r="KCL62" s="274"/>
      <c r="KCM62" s="273"/>
      <c r="KCN62" s="274"/>
      <c r="KCO62" s="273"/>
      <c r="KCP62" s="274"/>
      <c r="KCQ62" s="273"/>
      <c r="KCR62" s="274"/>
      <c r="KCS62" s="273"/>
      <c r="KCT62" s="274"/>
      <c r="KCU62" s="273"/>
      <c r="KCV62" s="274"/>
      <c r="KCW62" s="273"/>
      <c r="KCX62" s="274"/>
      <c r="KCY62" s="273"/>
      <c r="KCZ62" s="274"/>
      <c r="KDA62" s="273"/>
      <c r="KDB62" s="274"/>
      <c r="KDC62" s="273"/>
      <c r="KDD62" s="274"/>
      <c r="KDE62" s="273"/>
      <c r="KDF62" s="274"/>
      <c r="KDG62" s="273"/>
      <c r="KDH62" s="274"/>
      <c r="KDI62" s="273"/>
      <c r="KDJ62" s="274"/>
      <c r="KDK62" s="273"/>
      <c r="KDL62" s="274"/>
      <c r="KDM62" s="273"/>
      <c r="KDN62" s="274"/>
      <c r="KDO62" s="273"/>
      <c r="KDP62" s="274"/>
      <c r="KDQ62" s="273"/>
      <c r="KDR62" s="274"/>
      <c r="KDS62" s="273"/>
      <c r="KDT62" s="274"/>
      <c r="KDU62" s="273"/>
      <c r="KDV62" s="274"/>
      <c r="KDW62" s="273"/>
      <c r="KDX62" s="274"/>
      <c r="KDY62" s="273"/>
      <c r="KDZ62" s="274"/>
      <c r="KEA62" s="273"/>
      <c r="KEB62" s="274"/>
      <c r="KEC62" s="273"/>
      <c r="KED62" s="274"/>
      <c r="KEE62" s="273"/>
      <c r="KEF62" s="274"/>
      <c r="KEG62" s="273"/>
      <c r="KEH62" s="274"/>
      <c r="KEI62" s="273"/>
      <c r="KEJ62" s="274"/>
      <c r="KEK62" s="273"/>
      <c r="KEL62" s="274"/>
      <c r="KEM62" s="273"/>
      <c r="KEN62" s="274"/>
      <c r="KEO62" s="273"/>
      <c r="KEP62" s="274"/>
      <c r="KEQ62" s="273"/>
      <c r="KER62" s="274"/>
      <c r="KES62" s="273"/>
      <c r="KET62" s="274"/>
      <c r="KEU62" s="273"/>
      <c r="KEV62" s="274"/>
      <c r="KEW62" s="273"/>
      <c r="KEX62" s="274"/>
      <c r="KEY62" s="273"/>
      <c r="KEZ62" s="274"/>
      <c r="KFA62" s="273"/>
      <c r="KFB62" s="274"/>
      <c r="KFC62" s="273"/>
      <c r="KFD62" s="274"/>
      <c r="KFE62" s="273"/>
      <c r="KFF62" s="274"/>
      <c r="KFG62" s="273"/>
      <c r="KFH62" s="274"/>
      <c r="KFI62" s="273"/>
      <c r="KFJ62" s="274"/>
      <c r="KFK62" s="273"/>
      <c r="KFL62" s="274"/>
      <c r="KFM62" s="273"/>
      <c r="KFN62" s="274"/>
      <c r="KFO62" s="273"/>
      <c r="KFP62" s="274"/>
      <c r="KFQ62" s="273"/>
      <c r="KFR62" s="274"/>
      <c r="KFS62" s="273"/>
      <c r="KFT62" s="274"/>
      <c r="KFU62" s="273"/>
      <c r="KFV62" s="274"/>
      <c r="KFW62" s="273"/>
      <c r="KFX62" s="274"/>
      <c r="KFY62" s="273"/>
      <c r="KFZ62" s="274"/>
      <c r="KGA62" s="273"/>
      <c r="KGB62" s="274"/>
      <c r="KGC62" s="273"/>
      <c r="KGD62" s="274"/>
      <c r="KGE62" s="273"/>
      <c r="KGF62" s="274"/>
      <c r="KGG62" s="273"/>
      <c r="KGH62" s="274"/>
      <c r="KGI62" s="273"/>
      <c r="KGJ62" s="274"/>
      <c r="KGK62" s="273"/>
      <c r="KGL62" s="274"/>
      <c r="KGM62" s="273"/>
      <c r="KGN62" s="274"/>
      <c r="KGO62" s="273"/>
      <c r="KGP62" s="274"/>
      <c r="KGQ62" s="273"/>
      <c r="KGR62" s="274"/>
      <c r="KGS62" s="273"/>
      <c r="KGT62" s="274"/>
      <c r="KGU62" s="273"/>
      <c r="KGV62" s="274"/>
      <c r="KGW62" s="273"/>
      <c r="KGX62" s="274"/>
      <c r="KGY62" s="273"/>
      <c r="KGZ62" s="274"/>
      <c r="KHA62" s="273"/>
      <c r="KHB62" s="274"/>
      <c r="KHC62" s="273"/>
      <c r="KHD62" s="274"/>
      <c r="KHE62" s="273"/>
      <c r="KHF62" s="274"/>
      <c r="KHG62" s="273"/>
      <c r="KHH62" s="274"/>
      <c r="KHI62" s="273"/>
      <c r="KHJ62" s="274"/>
      <c r="KHK62" s="273"/>
      <c r="KHL62" s="274"/>
      <c r="KHM62" s="273"/>
      <c r="KHN62" s="274"/>
      <c r="KHO62" s="273"/>
      <c r="KHP62" s="274"/>
      <c r="KHQ62" s="273"/>
      <c r="KHR62" s="274"/>
      <c r="KHS62" s="273"/>
      <c r="KHT62" s="274"/>
      <c r="KHU62" s="273"/>
      <c r="KHV62" s="274"/>
      <c r="KHW62" s="273"/>
      <c r="KHX62" s="274"/>
      <c r="KHY62" s="273"/>
      <c r="KHZ62" s="274"/>
      <c r="KIA62" s="273"/>
      <c r="KIB62" s="274"/>
      <c r="KIC62" s="273"/>
      <c r="KID62" s="274"/>
      <c r="KIE62" s="273"/>
      <c r="KIF62" s="274"/>
      <c r="KIG62" s="273"/>
      <c r="KIH62" s="274"/>
      <c r="KII62" s="273"/>
      <c r="KIJ62" s="274"/>
      <c r="KIK62" s="273"/>
      <c r="KIL62" s="274"/>
      <c r="KIM62" s="273"/>
      <c r="KIN62" s="274"/>
      <c r="KIO62" s="273"/>
      <c r="KIP62" s="274"/>
      <c r="KIQ62" s="273"/>
      <c r="KIR62" s="274"/>
      <c r="KIS62" s="273"/>
      <c r="KIT62" s="274"/>
      <c r="KIU62" s="273"/>
      <c r="KIV62" s="274"/>
      <c r="KIW62" s="273"/>
      <c r="KIX62" s="274"/>
      <c r="KIY62" s="273"/>
      <c r="KIZ62" s="274"/>
      <c r="KJA62" s="273"/>
      <c r="KJB62" s="274"/>
      <c r="KJC62" s="273"/>
      <c r="KJD62" s="274"/>
      <c r="KJE62" s="273"/>
      <c r="KJF62" s="274"/>
      <c r="KJG62" s="273"/>
      <c r="KJH62" s="274"/>
      <c r="KJI62" s="273"/>
      <c r="KJJ62" s="274"/>
      <c r="KJK62" s="273"/>
      <c r="KJL62" s="274"/>
      <c r="KJM62" s="273"/>
      <c r="KJN62" s="274"/>
      <c r="KJO62" s="273"/>
      <c r="KJP62" s="274"/>
      <c r="KJQ62" s="273"/>
      <c r="KJR62" s="274"/>
      <c r="KJS62" s="273"/>
      <c r="KJT62" s="274"/>
      <c r="KJU62" s="273"/>
      <c r="KJV62" s="274"/>
      <c r="KJW62" s="273"/>
      <c r="KJX62" s="274"/>
      <c r="KJY62" s="273"/>
      <c r="KJZ62" s="274"/>
      <c r="KKA62" s="273"/>
      <c r="KKB62" s="274"/>
      <c r="KKC62" s="273"/>
      <c r="KKD62" s="274"/>
      <c r="KKE62" s="273"/>
      <c r="KKF62" s="274"/>
      <c r="KKG62" s="273"/>
      <c r="KKH62" s="274"/>
      <c r="KKI62" s="273"/>
      <c r="KKJ62" s="274"/>
      <c r="KKK62" s="273"/>
      <c r="KKL62" s="274"/>
      <c r="KKM62" s="273"/>
      <c r="KKN62" s="274"/>
      <c r="KKO62" s="273"/>
      <c r="KKP62" s="274"/>
      <c r="KKQ62" s="273"/>
      <c r="KKR62" s="274"/>
      <c r="KKS62" s="273"/>
      <c r="KKT62" s="274"/>
      <c r="KKU62" s="273"/>
      <c r="KKV62" s="274"/>
      <c r="KKW62" s="273"/>
      <c r="KKX62" s="274"/>
      <c r="KKY62" s="273"/>
      <c r="KKZ62" s="274"/>
      <c r="KLA62" s="273"/>
      <c r="KLB62" s="274"/>
      <c r="KLC62" s="273"/>
      <c r="KLD62" s="274"/>
      <c r="KLE62" s="273"/>
      <c r="KLF62" s="274"/>
      <c r="KLG62" s="273"/>
      <c r="KLH62" s="274"/>
      <c r="KLI62" s="273"/>
      <c r="KLJ62" s="274"/>
      <c r="KLK62" s="273"/>
      <c r="KLL62" s="274"/>
      <c r="KLM62" s="273"/>
      <c r="KLN62" s="274"/>
      <c r="KLO62" s="273"/>
      <c r="KLP62" s="274"/>
      <c r="KLQ62" s="273"/>
      <c r="KLR62" s="274"/>
      <c r="KLS62" s="273"/>
      <c r="KLT62" s="274"/>
      <c r="KLU62" s="273"/>
      <c r="KLV62" s="274"/>
      <c r="KLW62" s="273"/>
      <c r="KLX62" s="274"/>
      <c r="KLY62" s="273"/>
      <c r="KLZ62" s="274"/>
      <c r="KMA62" s="273"/>
      <c r="KMB62" s="274"/>
      <c r="KMC62" s="273"/>
      <c r="KMD62" s="274"/>
      <c r="KME62" s="273"/>
      <c r="KMF62" s="274"/>
      <c r="KMG62" s="273"/>
      <c r="KMH62" s="274"/>
      <c r="KMI62" s="273"/>
      <c r="KMJ62" s="274"/>
      <c r="KMK62" s="273"/>
      <c r="KML62" s="274"/>
      <c r="KMM62" s="273"/>
      <c r="KMN62" s="274"/>
      <c r="KMO62" s="273"/>
      <c r="KMP62" s="274"/>
      <c r="KMQ62" s="273"/>
      <c r="KMR62" s="274"/>
      <c r="KMS62" s="273"/>
      <c r="KMT62" s="274"/>
      <c r="KMU62" s="273"/>
      <c r="KMV62" s="274"/>
      <c r="KMW62" s="273"/>
      <c r="KMX62" s="274"/>
      <c r="KMY62" s="273"/>
      <c r="KMZ62" s="274"/>
      <c r="KNA62" s="273"/>
      <c r="KNB62" s="274"/>
      <c r="KNC62" s="273"/>
      <c r="KND62" s="274"/>
      <c r="KNE62" s="273"/>
      <c r="KNF62" s="274"/>
      <c r="KNG62" s="273"/>
      <c r="KNH62" s="274"/>
      <c r="KNI62" s="273"/>
      <c r="KNJ62" s="274"/>
      <c r="KNK62" s="273"/>
      <c r="KNL62" s="274"/>
      <c r="KNM62" s="273"/>
      <c r="KNN62" s="274"/>
      <c r="KNO62" s="273"/>
      <c r="KNP62" s="274"/>
      <c r="KNQ62" s="273"/>
      <c r="KNR62" s="274"/>
      <c r="KNS62" s="273"/>
      <c r="KNT62" s="274"/>
      <c r="KNU62" s="273"/>
      <c r="KNV62" s="274"/>
      <c r="KNW62" s="273"/>
      <c r="KNX62" s="274"/>
      <c r="KNY62" s="273"/>
      <c r="KNZ62" s="274"/>
      <c r="KOA62" s="273"/>
      <c r="KOB62" s="274"/>
      <c r="KOC62" s="273"/>
      <c r="KOD62" s="274"/>
      <c r="KOE62" s="273"/>
      <c r="KOF62" s="274"/>
      <c r="KOG62" s="273"/>
      <c r="KOH62" s="274"/>
      <c r="KOI62" s="273"/>
      <c r="KOJ62" s="274"/>
      <c r="KOK62" s="273"/>
      <c r="KOL62" s="274"/>
      <c r="KOM62" s="273"/>
      <c r="KON62" s="274"/>
      <c r="KOO62" s="273"/>
      <c r="KOP62" s="274"/>
      <c r="KOQ62" s="273"/>
      <c r="KOR62" s="274"/>
      <c r="KOS62" s="273"/>
      <c r="KOT62" s="274"/>
      <c r="KOU62" s="273"/>
      <c r="KOV62" s="274"/>
      <c r="KOW62" s="273"/>
      <c r="KOX62" s="274"/>
      <c r="KOY62" s="273"/>
      <c r="KOZ62" s="274"/>
      <c r="KPA62" s="273"/>
      <c r="KPB62" s="274"/>
      <c r="KPC62" s="273"/>
      <c r="KPD62" s="274"/>
      <c r="KPE62" s="273"/>
      <c r="KPF62" s="274"/>
      <c r="KPG62" s="273"/>
      <c r="KPH62" s="274"/>
      <c r="KPI62" s="273"/>
      <c r="KPJ62" s="274"/>
      <c r="KPK62" s="273"/>
      <c r="KPL62" s="274"/>
      <c r="KPM62" s="273"/>
      <c r="KPN62" s="274"/>
      <c r="KPO62" s="273"/>
      <c r="KPP62" s="274"/>
      <c r="KPQ62" s="273"/>
      <c r="KPR62" s="274"/>
      <c r="KPS62" s="273"/>
      <c r="KPT62" s="274"/>
      <c r="KPU62" s="273"/>
      <c r="KPV62" s="274"/>
      <c r="KPW62" s="273"/>
      <c r="KPX62" s="274"/>
      <c r="KPY62" s="273"/>
      <c r="KPZ62" s="274"/>
      <c r="KQA62" s="273"/>
      <c r="KQB62" s="274"/>
      <c r="KQC62" s="273"/>
      <c r="KQD62" s="274"/>
      <c r="KQE62" s="273"/>
      <c r="KQF62" s="274"/>
      <c r="KQG62" s="273"/>
      <c r="KQH62" s="274"/>
      <c r="KQI62" s="273"/>
      <c r="KQJ62" s="274"/>
      <c r="KQK62" s="273"/>
      <c r="KQL62" s="274"/>
      <c r="KQM62" s="273"/>
      <c r="KQN62" s="274"/>
      <c r="KQO62" s="273"/>
      <c r="KQP62" s="274"/>
      <c r="KQQ62" s="273"/>
      <c r="KQR62" s="274"/>
      <c r="KQS62" s="273"/>
      <c r="KQT62" s="274"/>
      <c r="KQU62" s="273"/>
      <c r="KQV62" s="274"/>
      <c r="KQW62" s="273"/>
      <c r="KQX62" s="274"/>
      <c r="KQY62" s="273"/>
      <c r="KQZ62" s="274"/>
      <c r="KRA62" s="273"/>
      <c r="KRB62" s="274"/>
      <c r="KRC62" s="273"/>
      <c r="KRD62" s="274"/>
      <c r="KRE62" s="273"/>
      <c r="KRF62" s="274"/>
      <c r="KRG62" s="273"/>
      <c r="KRH62" s="274"/>
      <c r="KRI62" s="273"/>
      <c r="KRJ62" s="274"/>
      <c r="KRK62" s="273"/>
      <c r="KRL62" s="274"/>
      <c r="KRM62" s="273"/>
      <c r="KRN62" s="274"/>
      <c r="KRO62" s="273"/>
      <c r="KRP62" s="274"/>
      <c r="KRQ62" s="273"/>
      <c r="KRR62" s="274"/>
      <c r="KRS62" s="273"/>
      <c r="KRT62" s="274"/>
      <c r="KRU62" s="273"/>
      <c r="KRV62" s="274"/>
      <c r="KRW62" s="273"/>
      <c r="KRX62" s="274"/>
      <c r="KRY62" s="273"/>
      <c r="KRZ62" s="274"/>
      <c r="KSA62" s="273"/>
      <c r="KSB62" s="274"/>
      <c r="KSC62" s="273"/>
      <c r="KSD62" s="274"/>
      <c r="KSE62" s="273"/>
      <c r="KSF62" s="274"/>
      <c r="KSG62" s="273"/>
      <c r="KSH62" s="274"/>
      <c r="KSI62" s="273"/>
      <c r="KSJ62" s="274"/>
      <c r="KSK62" s="273"/>
      <c r="KSL62" s="274"/>
      <c r="KSM62" s="273"/>
      <c r="KSN62" s="274"/>
      <c r="KSO62" s="273"/>
      <c r="KSP62" s="274"/>
      <c r="KSQ62" s="273"/>
      <c r="KSR62" s="274"/>
      <c r="KSS62" s="273"/>
      <c r="KST62" s="274"/>
      <c r="KSU62" s="273"/>
      <c r="KSV62" s="274"/>
      <c r="KSW62" s="273"/>
      <c r="KSX62" s="274"/>
      <c r="KSY62" s="273"/>
      <c r="KSZ62" s="274"/>
      <c r="KTA62" s="273"/>
      <c r="KTB62" s="274"/>
      <c r="KTC62" s="273"/>
      <c r="KTD62" s="274"/>
      <c r="KTE62" s="273"/>
      <c r="KTF62" s="274"/>
      <c r="KTG62" s="273"/>
      <c r="KTH62" s="274"/>
      <c r="KTI62" s="273"/>
      <c r="KTJ62" s="274"/>
      <c r="KTK62" s="273"/>
      <c r="KTL62" s="274"/>
      <c r="KTM62" s="273"/>
      <c r="KTN62" s="274"/>
      <c r="KTO62" s="273"/>
      <c r="KTP62" s="274"/>
      <c r="KTQ62" s="273"/>
      <c r="KTR62" s="274"/>
      <c r="KTS62" s="273"/>
      <c r="KTT62" s="274"/>
      <c r="KTU62" s="273"/>
      <c r="KTV62" s="274"/>
      <c r="KTW62" s="273"/>
      <c r="KTX62" s="274"/>
      <c r="KTY62" s="273"/>
      <c r="KTZ62" s="274"/>
      <c r="KUA62" s="273"/>
      <c r="KUB62" s="274"/>
      <c r="KUC62" s="273"/>
      <c r="KUD62" s="274"/>
      <c r="KUE62" s="273"/>
      <c r="KUF62" s="274"/>
      <c r="KUG62" s="273"/>
      <c r="KUH62" s="274"/>
      <c r="KUI62" s="273"/>
      <c r="KUJ62" s="274"/>
      <c r="KUK62" s="273"/>
      <c r="KUL62" s="274"/>
      <c r="KUM62" s="273"/>
      <c r="KUN62" s="274"/>
      <c r="KUO62" s="273"/>
      <c r="KUP62" s="274"/>
      <c r="KUQ62" s="273"/>
      <c r="KUR62" s="274"/>
      <c r="KUS62" s="273"/>
      <c r="KUT62" s="274"/>
      <c r="KUU62" s="273"/>
      <c r="KUV62" s="274"/>
      <c r="KUW62" s="273"/>
      <c r="KUX62" s="274"/>
      <c r="KUY62" s="273"/>
      <c r="KUZ62" s="274"/>
      <c r="KVA62" s="273"/>
      <c r="KVB62" s="274"/>
      <c r="KVC62" s="273"/>
      <c r="KVD62" s="274"/>
      <c r="KVE62" s="273"/>
      <c r="KVF62" s="274"/>
      <c r="KVG62" s="273"/>
      <c r="KVH62" s="274"/>
      <c r="KVI62" s="273"/>
      <c r="KVJ62" s="274"/>
      <c r="KVK62" s="273"/>
      <c r="KVL62" s="274"/>
      <c r="KVM62" s="273"/>
      <c r="KVN62" s="274"/>
      <c r="KVO62" s="273"/>
      <c r="KVP62" s="274"/>
      <c r="KVQ62" s="273"/>
      <c r="KVR62" s="274"/>
      <c r="KVS62" s="273"/>
      <c r="KVT62" s="274"/>
      <c r="KVU62" s="273"/>
      <c r="KVV62" s="274"/>
      <c r="KVW62" s="273"/>
      <c r="KVX62" s="274"/>
      <c r="KVY62" s="273"/>
      <c r="KVZ62" s="274"/>
      <c r="KWA62" s="273"/>
      <c r="KWB62" s="274"/>
      <c r="KWC62" s="273"/>
      <c r="KWD62" s="274"/>
      <c r="KWE62" s="273"/>
      <c r="KWF62" s="274"/>
      <c r="KWG62" s="273"/>
      <c r="KWH62" s="274"/>
      <c r="KWI62" s="273"/>
      <c r="KWJ62" s="274"/>
      <c r="KWK62" s="273"/>
      <c r="KWL62" s="274"/>
      <c r="KWM62" s="273"/>
      <c r="KWN62" s="274"/>
      <c r="KWO62" s="273"/>
      <c r="KWP62" s="274"/>
      <c r="KWQ62" s="273"/>
      <c r="KWR62" s="274"/>
      <c r="KWS62" s="273"/>
      <c r="KWT62" s="274"/>
      <c r="KWU62" s="273"/>
      <c r="KWV62" s="274"/>
      <c r="KWW62" s="273"/>
      <c r="KWX62" s="274"/>
      <c r="KWY62" s="273"/>
      <c r="KWZ62" s="274"/>
      <c r="KXA62" s="273"/>
      <c r="KXB62" s="274"/>
      <c r="KXC62" s="273"/>
      <c r="KXD62" s="274"/>
      <c r="KXE62" s="273"/>
      <c r="KXF62" s="274"/>
      <c r="KXG62" s="273"/>
      <c r="KXH62" s="274"/>
      <c r="KXI62" s="273"/>
      <c r="KXJ62" s="274"/>
      <c r="KXK62" s="273"/>
      <c r="KXL62" s="274"/>
      <c r="KXM62" s="273"/>
      <c r="KXN62" s="274"/>
      <c r="KXO62" s="273"/>
      <c r="KXP62" s="274"/>
      <c r="KXQ62" s="273"/>
      <c r="KXR62" s="274"/>
      <c r="KXS62" s="273"/>
      <c r="KXT62" s="274"/>
      <c r="KXU62" s="273"/>
      <c r="KXV62" s="274"/>
      <c r="KXW62" s="273"/>
      <c r="KXX62" s="274"/>
      <c r="KXY62" s="273"/>
      <c r="KXZ62" s="274"/>
      <c r="KYA62" s="273"/>
      <c r="KYB62" s="274"/>
      <c r="KYC62" s="273"/>
      <c r="KYD62" s="274"/>
      <c r="KYE62" s="273"/>
      <c r="KYF62" s="274"/>
      <c r="KYG62" s="273"/>
      <c r="KYH62" s="274"/>
      <c r="KYI62" s="273"/>
      <c r="KYJ62" s="274"/>
      <c r="KYK62" s="273"/>
      <c r="KYL62" s="274"/>
      <c r="KYM62" s="273"/>
      <c r="KYN62" s="274"/>
      <c r="KYO62" s="273"/>
      <c r="KYP62" s="274"/>
      <c r="KYQ62" s="273"/>
      <c r="KYR62" s="274"/>
      <c r="KYS62" s="273"/>
      <c r="KYT62" s="274"/>
      <c r="KYU62" s="273"/>
      <c r="KYV62" s="274"/>
      <c r="KYW62" s="273"/>
      <c r="KYX62" s="274"/>
      <c r="KYY62" s="273"/>
      <c r="KYZ62" s="274"/>
      <c r="KZA62" s="273"/>
      <c r="KZB62" s="274"/>
      <c r="KZC62" s="273"/>
      <c r="KZD62" s="274"/>
      <c r="KZE62" s="273"/>
      <c r="KZF62" s="274"/>
      <c r="KZG62" s="273"/>
      <c r="KZH62" s="274"/>
      <c r="KZI62" s="273"/>
      <c r="KZJ62" s="274"/>
      <c r="KZK62" s="273"/>
      <c r="KZL62" s="274"/>
      <c r="KZM62" s="273"/>
      <c r="KZN62" s="274"/>
      <c r="KZO62" s="273"/>
      <c r="KZP62" s="274"/>
      <c r="KZQ62" s="273"/>
      <c r="KZR62" s="274"/>
      <c r="KZS62" s="273"/>
      <c r="KZT62" s="274"/>
      <c r="KZU62" s="273"/>
      <c r="KZV62" s="274"/>
      <c r="KZW62" s="273"/>
      <c r="KZX62" s="274"/>
      <c r="KZY62" s="273"/>
      <c r="KZZ62" s="274"/>
      <c r="LAA62" s="273"/>
      <c r="LAB62" s="274"/>
      <c r="LAC62" s="273"/>
      <c r="LAD62" s="274"/>
      <c r="LAE62" s="273"/>
      <c r="LAF62" s="274"/>
      <c r="LAG62" s="273"/>
      <c r="LAH62" s="274"/>
      <c r="LAI62" s="273"/>
      <c r="LAJ62" s="274"/>
      <c r="LAK62" s="273"/>
      <c r="LAL62" s="274"/>
      <c r="LAM62" s="273"/>
      <c r="LAN62" s="274"/>
      <c r="LAO62" s="273"/>
      <c r="LAP62" s="274"/>
      <c r="LAQ62" s="273"/>
      <c r="LAR62" s="274"/>
      <c r="LAS62" s="273"/>
      <c r="LAT62" s="274"/>
      <c r="LAU62" s="273"/>
      <c r="LAV62" s="274"/>
      <c r="LAW62" s="273"/>
      <c r="LAX62" s="274"/>
      <c r="LAY62" s="273"/>
      <c r="LAZ62" s="274"/>
      <c r="LBA62" s="273"/>
      <c r="LBB62" s="274"/>
      <c r="LBC62" s="273"/>
      <c r="LBD62" s="274"/>
      <c r="LBE62" s="273"/>
      <c r="LBF62" s="274"/>
      <c r="LBG62" s="273"/>
      <c r="LBH62" s="274"/>
      <c r="LBI62" s="273"/>
      <c r="LBJ62" s="274"/>
      <c r="LBK62" s="273"/>
      <c r="LBL62" s="274"/>
      <c r="LBM62" s="273"/>
      <c r="LBN62" s="274"/>
      <c r="LBO62" s="273"/>
      <c r="LBP62" s="274"/>
      <c r="LBQ62" s="273"/>
      <c r="LBR62" s="274"/>
      <c r="LBS62" s="273"/>
      <c r="LBT62" s="274"/>
      <c r="LBU62" s="273"/>
      <c r="LBV62" s="274"/>
      <c r="LBW62" s="273"/>
      <c r="LBX62" s="274"/>
      <c r="LBY62" s="273"/>
      <c r="LBZ62" s="274"/>
      <c r="LCA62" s="273"/>
      <c r="LCB62" s="274"/>
      <c r="LCC62" s="273"/>
      <c r="LCD62" s="274"/>
      <c r="LCE62" s="273"/>
      <c r="LCF62" s="274"/>
      <c r="LCG62" s="273"/>
      <c r="LCH62" s="274"/>
      <c r="LCI62" s="273"/>
      <c r="LCJ62" s="274"/>
      <c r="LCK62" s="273"/>
      <c r="LCL62" s="274"/>
      <c r="LCM62" s="273"/>
      <c r="LCN62" s="274"/>
      <c r="LCO62" s="273"/>
      <c r="LCP62" s="274"/>
      <c r="LCQ62" s="273"/>
      <c r="LCR62" s="274"/>
      <c r="LCS62" s="273"/>
      <c r="LCT62" s="274"/>
      <c r="LCU62" s="273"/>
      <c r="LCV62" s="274"/>
      <c r="LCW62" s="273"/>
      <c r="LCX62" s="274"/>
      <c r="LCY62" s="273"/>
      <c r="LCZ62" s="274"/>
      <c r="LDA62" s="273"/>
      <c r="LDB62" s="274"/>
      <c r="LDC62" s="273"/>
      <c r="LDD62" s="274"/>
      <c r="LDE62" s="273"/>
      <c r="LDF62" s="274"/>
      <c r="LDG62" s="273"/>
      <c r="LDH62" s="274"/>
      <c r="LDI62" s="273"/>
      <c r="LDJ62" s="274"/>
      <c r="LDK62" s="273"/>
      <c r="LDL62" s="274"/>
      <c r="LDM62" s="273"/>
      <c r="LDN62" s="274"/>
      <c r="LDO62" s="273"/>
      <c r="LDP62" s="274"/>
      <c r="LDQ62" s="273"/>
      <c r="LDR62" s="274"/>
      <c r="LDS62" s="273"/>
      <c r="LDT62" s="274"/>
      <c r="LDU62" s="273"/>
      <c r="LDV62" s="274"/>
      <c r="LDW62" s="273"/>
      <c r="LDX62" s="274"/>
      <c r="LDY62" s="273"/>
      <c r="LDZ62" s="274"/>
      <c r="LEA62" s="273"/>
      <c r="LEB62" s="274"/>
      <c r="LEC62" s="273"/>
      <c r="LED62" s="274"/>
      <c r="LEE62" s="273"/>
      <c r="LEF62" s="274"/>
      <c r="LEG62" s="273"/>
      <c r="LEH62" s="274"/>
      <c r="LEI62" s="273"/>
      <c r="LEJ62" s="274"/>
      <c r="LEK62" s="273"/>
      <c r="LEL62" s="274"/>
      <c r="LEM62" s="273"/>
      <c r="LEN62" s="274"/>
      <c r="LEO62" s="273"/>
      <c r="LEP62" s="274"/>
      <c r="LEQ62" s="273"/>
      <c r="LER62" s="274"/>
      <c r="LES62" s="273"/>
      <c r="LET62" s="274"/>
      <c r="LEU62" s="273"/>
      <c r="LEV62" s="274"/>
      <c r="LEW62" s="273"/>
      <c r="LEX62" s="274"/>
      <c r="LEY62" s="273"/>
      <c r="LEZ62" s="274"/>
      <c r="LFA62" s="273"/>
      <c r="LFB62" s="274"/>
      <c r="LFC62" s="273"/>
      <c r="LFD62" s="274"/>
      <c r="LFE62" s="273"/>
      <c r="LFF62" s="274"/>
      <c r="LFG62" s="273"/>
      <c r="LFH62" s="274"/>
      <c r="LFI62" s="273"/>
      <c r="LFJ62" s="274"/>
      <c r="LFK62" s="273"/>
      <c r="LFL62" s="274"/>
      <c r="LFM62" s="273"/>
      <c r="LFN62" s="274"/>
      <c r="LFO62" s="273"/>
      <c r="LFP62" s="274"/>
      <c r="LFQ62" s="273"/>
      <c r="LFR62" s="274"/>
      <c r="LFS62" s="273"/>
      <c r="LFT62" s="274"/>
      <c r="LFU62" s="273"/>
      <c r="LFV62" s="274"/>
      <c r="LFW62" s="273"/>
      <c r="LFX62" s="274"/>
      <c r="LFY62" s="273"/>
      <c r="LFZ62" s="274"/>
      <c r="LGA62" s="273"/>
      <c r="LGB62" s="274"/>
      <c r="LGC62" s="273"/>
      <c r="LGD62" s="274"/>
      <c r="LGE62" s="273"/>
      <c r="LGF62" s="274"/>
      <c r="LGG62" s="273"/>
      <c r="LGH62" s="274"/>
      <c r="LGI62" s="273"/>
      <c r="LGJ62" s="274"/>
      <c r="LGK62" s="273"/>
      <c r="LGL62" s="274"/>
      <c r="LGM62" s="273"/>
      <c r="LGN62" s="274"/>
      <c r="LGO62" s="273"/>
      <c r="LGP62" s="274"/>
      <c r="LGQ62" s="273"/>
      <c r="LGR62" s="274"/>
      <c r="LGS62" s="273"/>
      <c r="LGT62" s="274"/>
      <c r="LGU62" s="273"/>
      <c r="LGV62" s="274"/>
      <c r="LGW62" s="273"/>
      <c r="LGX62" s="274"/>
      <c r="LGY62" s="273"/>
      <c r="LGZ62" s="274"/>
      <c r="LHA62" s="273"/>
      <c r="LHB62" s="274"/>
      <c r="LHC62" s="273"/>
      <c r="LHD62" s="274"/>
      <c r="LHE62" s="273"/>
      <c r="LHF62" s="274"/>
      <c r="LHG62" s="273"/>
      <c r="LHH62" s="274"/>
      <c r="LHI62" s="273"/>
      <c r="LHJ62" s="274"/>
      <c r="LHK62" s="273"/>
      <c r="LHL62" s="274"/>
      <c r="LHM62" s="273"/>
      <c r="LHN62" s="274"/>
      <c r="LHO62" s="273"/>
      <c r="LHP62" s="274"/>
      <c r="LHQ62" s="273"/>
      <c r="LHR62" s="274"/>
      <c r="LHS62" s="273"/>
      <c r="LHT62" s="274"/>
      <c r="LHU62" s="273"/>
      <c r="LHV62" s="274"/>
      <c r="LHW62" s="273"/>
      <c r="LHX62" s="274"/>
      <c r="LHY62" s="273"/>
      <c r="LHZ62" s="274"/>
      <c r="LIA62" s="273"/>
      <c r="LIB62" s="274"/>
      <c r="LIC62" s="273"/>
      <c r="LID62" s="274"/>
      <c r="LIE62" s="273"/>
      <c r="LIF62" s="274"/>
      <c r="LIG62" s="273"/>
      <c r="LIH62" s="274"/>
      <c r="LII62" s="273"/>
      <c r="LIJ62" s="274"/>
      <c r="LIK62" s="273"/>
      <c r="LIL62" s="274"/>
      <c r="LIM62" s="273"/>
      <c r="LIN62" s="274"/>
      <c r="LIO62" s="273"/>
      <c r="LIP62" s="274"/>
      <c r="LIQ62" s="273"/>
      <c r="LIR62" s="274"/>
      <c r="LIS62" s="273"/>
      <c r="LIT62" s="274"/>
      <c r="LIU62" s="273"/>
      <c r="LIV62" s="274"/>
      <c r="LIW62" s="273"/>
      <c r="LIX62" s="274"/>
      <c r="LIY62" s="273"/>
      <c r="LIZ62" s="274"/>
      <c r="LJA62" s="273"/>
      <c r="LJB62" s="274"/>
      <c r="LJC62" s="273"/>
      <c r="LJD62" s="274"/>
      <c r="LJE62" s="273"/>
      <c r="LJF62" s="274"/>
      <c r="LJG62" s="273"/>
      <c r="LJH62" s="274"/>
      <c r="LJI62" s="273"/>
      <c r="LJJ62" s="274"/>
      <c r="LJK62" s="273"/>
      <c r="LJL62" s="274"/>
      <c r="LJM62" s="273"/>
      <c r="LJN62" s="274"/>
      <c r="LJO62" s="273"/>
      <c r="LJP62" s="274"/>
      <c r="LJQ62" s="273"/>
      <c r="LJR62" s="274"/>
      <c r="LJS62" s="273"/>
      <c r="LJT62" s="274"/>
      <c r="LJU62" s="273"/>
      <c r="LJV62" s="274"/>
      <c r="LJW62" s="273"/>
      <c r="LJX62" s="274"/>
      <c r="LJY62" s="273"/>
      <c r="LJZ62" s="274"/>
      <c r="LKA62" s="273"/>
      <c r="LKB62" s="274"/>
      <c r="LKC62" s="273"/>
      <c r="LKD62" s="274"/>
      <c r="LKE62" s="273"/>
      <c r="LKF62" s="274"/>
      <c r="LKG62" s="273"/>
      <c r="LKH62" s="274"/>
      <c r="LKI62" s="273"/>
      <c r="LKJ62" s="274"/>
      <c r="LKK62" s="273"/>
      <c r="LKL62" s="274"/>
      <c r="LKM62" s="273"/>
      <c r="LKN62" s="274"/>
      <c r="LKO62" s="273"/>
      <c r="LKP62" s="274"/>
      <c r="LKQ62" s="273"/>
      <c r="LKR62" s="274"/>
      <c r="LKS62" s="273"/>
      <c r="LKT62" s="274"/>
      <c r="LKU62" s="273"/>
      <c r="LKV62" s="274"/>
      <c r="LKW62" s="273"/>
      <c r="LKX62" s="274"/>
      <c r="LKY62" s="273"/>
      <c r="LKZ62" s="274"/>
      <c r="LLA62" s="273"/>
      <c r="LLB62" s="274"/>
      <c r="LLC62" s="273"/>
      <c r="LLD62" s="274"/>
      <c r="LLE62" s="273"/>
      <c r="LLF62" s="274"/>
      <c r="LLG62" s="273"/>
      <c r="LLH62" s="274"/>
      <c r="LLI62" s="273"/>
      <c r="LLJ62" s="274"/>
      <c r="LLK62" s="273"/>
      <c r="LLL62" s="274"/>
      <c r="LLM62" s="273"/>
      <c r="LLN62" s="274"/>
      <c r="LLO62" s="273"/>
      <c r="LLP62" s="274"/>
      <c r="LLQ62" s="273"/>
      <c r="LLR62" s="274"/>
      <c r="LLS62" s="273"/>
      <c r="LLT62" s="274"/>
      <c r="LLU62" s="273"/>
      <c r="LLV62" s="274"/>
      <c r="LLW62" s="273"/>
      <c r="LLX62" s="274"/>
      <c r="LLY62" s="273"/>
      <c r="LLZ62" s="274"/>
      <c r="LMA62" s="273"/>
      <c r="LMB62" s="274"/>
      <c r="LMC62" s="273"/>
      <c r="LMD62" s="274"/>
      <c r="LME62" s="273"/>
      <c r="LMF62" s="274"/>
      <c r="LMG62" s="273"/>
      <c r="LMH62" s="274"/>
      <c r="LMI62" s="273"/>
      <c r="LMJ62" s="274"/>
      <c r="LMK62" s="273"/>
      <c r="LML62" s="274"/>
      <c r="LMM62" s="273"/>
      <c r="LMN62" s="274"/>
      <c r="LMO62" s="273"/>
      <c r="LMP62" s="274"/>
      <c r="LMQ62" s="273"/>
      <c r="LMR62" s="274"/>
      <c r="LMS62" s="273"/>
      <c r="LMT62" s="274"/>
      <c r="LMU62" s="273"/>
      <c r="LMV62" s="274"/>
      <c r="LMW62" s="273"/>
      <c r="LMX62" s="274"/>
      <c r="LMY62" s="273"/>
      <c r="LMZ62" s="274"/>
      <c r="LNA62" s="273"/>
      <c r="LNB62" s="274"/>
      <c r="LNC62" s="273"/>
      <c r="LND62" s="274"/>
      <c r="LNE62" s="273"/>
      <c r="LNF62" s="274"/>
      <c r="LNG62" s="273"/>
      <c r="LNH62" s="274"/>
      <c r="LNI62" s="273"/>
      <c r="LNJ62" s="274"/>
      <c r="LNK62" s="273"/>
      <c r="LNL62" s="274"/>
      <c r="LNM62" s="273"/>
      <c r="LNN62" s="274"/>
      <c r="LNO62" s="273"/>
      <c r="LNP62" s="274"/>
      <c r="LNQ62" s="273"/>
      <c r="LNR62" s="274"/>
      <c r="LNS62" s="273"/>
      <c r="LNT62" s="274"/>
      <c r="LNU62" s="273"/>
      <c r="LNV62" s="274"/>
      <c r="LNW62" s="273"/>
      <c r="LNX62" s="274"/>
      <c r="LNY62" s="273"/>
      <c r="LNZ62" s="274"/>
      <c r="LOA62" s="273"/>
      <c r="LOB62" s="274"/>
      <c r="LOC62" s="273"/>
      <c r="LOD62" s="274"/>
      <c r="LOE62" s="273"/>
      <c r="LOF62" s="274"/>
      <c r="LOG62" s="273"/>
      <c r="LOH62" s="274"/>
      <c r="LOI62" s="273"/>
      <c r="LOJ62" s="274"/>
      <c r="LOK62" s="273"/>
      <c r="LOL62" s="274"/>
      <c r="LOM62" s="273"/>
      <c r="LON62" s="274"/>
      <c r="LOO62" s="273"/>
      <c r="LOP62" s="274"/>
      <c r="LOQ62" s="273"/>
      <c r="LOR62" s="274"/>
      <c r="LOS62" s="273"/>
      <c r="LOT62" s="274"/>
      <c r="LOU62" s="273"/>
      <c r="LOV62" s="274"/>
      <c r="LOW62" s="273"/>
      <c r="LOX62" s="274"/>
      <c r="LOY62" s="273"/>
      <c r="LOZ62" s="274"/>
      <c r="LPA62" s="273"/>
      <c r="LPB62" s="274"/>
      <c r="LPC62" s="273"/>
      <c r="LPD62" s="274"/>
      <c r="LPE62" s="273"/>
      <c r="LPF62" s="274"/>
      <c r="LPG62" s="273"/>
      <c r="LPH62" s="274"/>
      <c r="LPI62" s="273"/>
      <c r="LPJ62" s="274"/>
      <c r="LPK62" s="273"/>
      <c r="LPL62" s="274"/>
      <c r="LPM62" s="273"/>
      <c r="LPN62" s="274"/>
      <c r="LPO62" s="273"/>
      <c r="LPP62" s="274"/>
      <c r="LPQ62" s="273"/>
      <c r="LPR62" s="274"/>
      <c r="LPS62" s="273"/>
      <c r="LPT62" s="274"/>
      <c r="LPU62" s="273"/>
      <c r="LPV62" s="274"/>
      <c r="LPW62" s="273"/>
      <c r="LPX62" s="274"/>
      <c r="LPY62" s="273"/>
      <c r="LPZ62" s="274"/>
      <c r="LQA62" s="273"/>
      <c r="LQB62" s="274"/>
      <c r="LQC62" s="273"/>
      <c r="LQD62" s="274"/>
      <c r="LQE62" s="273"/>
      <c r="LQF62" s="274"/>
      <c r="LQG62" s="273"/>
      <c r="LQH62" s="274"/>
      <c r="LQI62" s="273"/>
      <c r="LQJ62" s="274"/>
      <c r="LQK62" s="273"/>
      <c r="LQL62" s="274"/>
      <c r="LQM62" s="273"/>
      <c r="LQN62" s="274"/>
      <c r="LQO62" s="273"/>
      <c r="LQP62" s="274"/>
      <c r="LQQ62" s="273"/>
      <c r="LQR62" s="274"/>
      <c r="LQS62" s="273"/>
      <c r="LQT62" s="274"/>
      <c r="LQU62" s="273"/>
      <c r="LQV62" s="274"/>
      <c r="LQW62" s="273"/>
      <c r="LQX62" s="274"/>
      <c r="LQY62" s="273"/>
      <c r="LQZ62" s="274"/>
      <c r="LRA62" s="273"/>
      <c r="LRB62" s="274"/>
      <c r="LRC62" s="273"/>
      <c r="LRD62" s="274"/>
      <c r="LRE62" s="273"/>
      <c r="LRF62" s="274"/>
      <c r="LRG62" s="273"/>
      <c r="LRH62" s="274"/>
      <c r="LRI62" s="273"/>
      <c r="LRJ62" s="274"/>
      <c r="LRK62" s="273"/>
      <c r="LRL62" s="274"/>
      <c r="LRM62" s="273"/>
      <c r="LRN62" s="274"/>
      <c r="LRO62" s="273"/>
      <c r="LRP62" s="274"/>
      <c r="LRQ62" s="273"/>
      <c r="LRR62" s="274"/>
      <c r="LRS62" s="273"/>
      <c r="LRT62" s="274"/>
      <c r="LRU62" s="273"/>
      <c r="LRV62" s="274"/>
      <c r="LRW62" s="273"/>
      <c r="LRX62" s="274"/>
      <c r="LRY62" s="273"/>
      <c r="LRZ62" s="274"/>
      <c r="LSA62" s="273"/>
      <c r="LSB62" s="274"/>
      <c r="LSC62" s="273"/>
      <c r="LSD62" s="274"/>
      <c r="LSE62" s="273"/>
      <c r="LSF62" s="274"/>
      <c r="LSG62" s="273"/>
      <c r="LSH62" s="274"/>
      <c r="LSI62" s="273"/>
      <c r="LSJ62" s="274"/>
      <c r="LSK62" s="273"/>
      <c r="LSL62" s="274"/>
      <c r="LSM62" s="273"/>
      <c r="LSN62" s="274"/>
      <c r="LSO62" s="273"/>
      <c r="LSP62" s="274"/>
      <c r="LSQ62" s="273"/>
      <c r="LSR62" s="274"/>
      <c r="LSS62" s="273"/>
      <c r="LST62" s="274"/>
      <c r="LSU62" s="273"/>
      <c r="LSV62" s="274"/>
      <c r="LSW62" s="273"/>
      <c r="LSX62" s="274"/>
      <c r="LSY62" s="273"/>
      <c r="LSZ62" s="274"/>
      <c r="LTA62" s="273"/>
      <c r="LTB62" s="274"/>
      <c r="LTC62" s="273"/>
      <c r="LTD62" s="274"/>
      <c r="LTE62" s="273"/>
      <c r="LTF62" s="274"/>
      <c r="LTG62" s="273"/>
      <c r="LTH62" s="274"/>
      <c r="LTI62" s="273"/>
      <c r="LTJ62" s="274"/>
      <c r="LTK62" s="273"/>
      <c r="LTL62" s="274"/>
      <c r="LTM62" s="273"/>
      <c r="LTN62" s="274"/>
      <c r="LTO62" s="273"/>
      <c r="LTP62" s="274"/>
      <c r="LTQ62" s="273"/>
      <c r="LTR62" s="274"/>
      <c r="LTS62" s="273"/>
      <c r="LTT62" s="274"/>
      <c r="LTU62" s="273"/>
      <c r="LTV62" s="274"/>
      <c r="LTW62" s="273"/>
      <c r="LTX62" s="274"/>
      <c r="LTY62" s="273"/>
      <c r="LTZ62" s="274"/>
      <c r="LUA62" s="273"/>
      <c r="LUB62" s="274"/>
      <c r="LUC62" s="273"/>
      <c r="LUD62" s="274"/>
      <c r="LUE62" s="273"/>
      <c r="LUF62" s="274"/>
      <c r="LUG62" s="273"/>
      <c r="LUH62" s="274"/>
      <c r="LUI62" s="273"/>
      <c r="LUJ62" s="274"/>
      <c r="LUK62" s="273"/>
      <c r="LUL62" s="274"/>
      <c r="LUM62" s="273"/>
      <c r="LUN62" s="274"/>
      <c r="LUO62" s="273"/>
      <c r="LUP62" s="274"/>
      <c r="LUQ62" s="273"/>
      <c r="LUR62" s="274"/>
      <c r="LUS62" s="273"/>
      <c r="LUT62" s="274"/>
      <c r="LUU62" s="273"/>
      <c r="LUV62" s="274"/>
      <c r="LUW62" s="273"/>
      <c r="LUX62" s="274"/>
      <c r="LUY62" s="273"/>
      <c r="LUZ62" s="274"/>
      <c r="LVA62" s="273"/>
      <c r="LVB62" s="274"/>
      <c r="LVC62" s="273"/>
      <c r="LVD62" s="274"/>
      <c r="LVE62" s="273"/>
      <c r="LVF62" s="274"/>
      <c r="LVG62" s="273"/>
      <c r="LVH62" s="274"/>
      <c r="LVI62" s="273"/>
      <c r="LVJ62" s="274"/>
      <c r="LVK62" s="273"/>
      <c r="LVL62" s="274"/>
      <c r="LVM62" s="273"/>
      <c r="LVN62" s="274"/>
      <c r="LVO62" s="273"/>
      <c r="LVP62" s="274"/>
      <c r="LVQ62" s="273"/>
      <c r="LVR62" s="274"/>
      <c r="LVS62" s="273"/>
      <c r="LVT62" s="274"/>
      <c r="LVU62" s="273"/>
      <c r="LVV62" s="274"/>
      <c r="LVW62" s="273"/>
      <c r="LVX62" s="274"/>
      <c r="LVY62" s="273"/>
      <c r="LVZ62" s="274"/>
      <c r="LWA62" s="273"/>
      <c r="LWB62" s="274"/>
      <c r="LWC62" s="273"/>
      <c r="LWD62" s="274"/>
      <c r="LWE62" s="273"/>
      <c r="LWF62" s="274"/>
      <c r="LWG62" s="273"/>
      <c r="LWH62" s="274"/>
      <c r="LWI62" s="273"/>
      <c r="LWJ62" s="274"/>
      <c r="LWK62" s="273"/>
      <c r="LWL62" s="274"/>
      <c r="LWM62" s="273"/>
      <c r="LWN62" s="274"/>
      <c r="LWO62" s="273"/>
      <c r="LWP62" s="274"/>
      <c r="LWQ62" s="273"/>
      <c r="LWR62" s="274"/>
      <c r="LWS62" s="273"/>
      <c r="LWT62" s="274"/>
      <c r="LWU62" s="273"/>
      <c r="LWV62" s="274"/>
      <c r="LWW62" s="273"/>
      <c r="LWX62" s="274"/>
      <c r="LWY62" s="273"/>
      <c r="LWZ62" s="274"/>
      <c r="LXA62" s="273"/>
      <c r="LXB62" s="274"/>
      <c r="LXC62" s="273"/>
      <c r="LXD62" s="274"/>
      <c r="LXE62" s="273"/>
      <c r="LXF62" s="274"/>
      <c r="LXG62" s="273"/>
      <c r="LXH62" s="274"/>
      <c r="LXI62" s="273"/>
      <c r="LXJ62" s="274"/>
      <c r="LXK62" s="273"/>
      <c r="LXL62" s="274"/>
      <c r="LXM62" s="273"/>
      <c r="LXN62" s="274"/>
      <c r="LXO62" s="273"/>
      <c r="LXP62" s="274"/>
      <c r="LXQ62" s="273"/>
      <c r="LXR62" s="274"/>
      <c r="LXS62" s="273"/>
      <c r="LXT62" s="274"/>
      <c r="LXU62" s="273"/>
      <c r="LXV62" s="274"/>
      <c r="LXW62" s="273"/>
      <c r="LXX62" s="274"/>
      <c r="LXY62" s="273"/>
      <c r="LXZ62" s="274"/>
      <c r="LYA62" s="273"/>
      <c r="LYB62" s="274"/>
      <c r="LYC62" s="273"/>
      <c r="LYD62" s="274"/>
      <c r="LYE62" s="273"/>
      <c r="LYF62" s="274"/>
      <c r="LYG62" s="273"/>
      <c r="LYH62" s="274"/>
      <c r="LYI62" s="273"/>
      <c r="LYJ62" s="274"/>
      <c r="LYK62" s="273"/>
      <c r="LYL62" s="274"/>
      <c r="LYM62" s="273"/>
      <c r="LYN62" s="274"/>
      <c r="LYO62" s="273"/>
      <c r="LYP62" s="274"/>
      <c r="LYQ62" s="273"/>
      <c r="LYR62" s="274"/>
      <c r="LYS62" s="273"/>
      <c r="LYT62" s="274"/>
      <c r="LYU62" s="273"/>
      <c r="LYV62" s="274"/>
      <c r="LYW62" s="273"/>
      <c r="LYX62" s="274"/>
      <c r="LYY62" s="273"/>
      <c r="LYZ62" s="274"/>
      <c r="LZA62" s="273"/>
      <c r="LZB62" s="274"/>
      <c r="LZC62" s="273"/>
      <c r="LZD62" s="274"/>
      <c r="LZE62" s="273"/>
      <c r="LZF62" s="274"/>
      <c r="LZG62" s="273"/>
      <c r="LZH62" s="274"/>
      <c r="LZI62" s="273"/>
      <c r="LZJ62" s="274"/>
      <c r="LZK62" s="273"/>
      <c r="LZL62" s="274"/>
      <c r="LZM62" s="273"/>
      <c r="LZN62" s="274"/>
      <c r="LZO62" s="273"/>
      <c r="LZP62" s="274"/>
      <c r="LZQ62" s="273"/>
      <c r="LZR62" s="274"/>
      <c r="LZS62" s="273"/>
      <c r="LZT62" s="274"/>
      <c r="LZU62" s="273"/>
      <c r="LZV62" s="274"/>
      <c r="LZW62" s="273"/>
      <c r="LZX62" s="274"/>
      <c r="LZY62" s="273"/>
      <c r="LZZ62" s="274"/>
      <c r="MAA62" s="273"/>
      <c r="MAB62" s="274"/>
      <c r="MAC62" s="273"/>
      <c r="MAD62" s="274"/>
      <c r="MAE62" s="273"/>
      <c r="MAF62" s="274"/>
      <c r="MAG62" s="273"/>
      <c r="MAH62" s="274"/>
      <c r="MAI62" s="273"/>
      <c r="MAJ62" s="274"/>
      <c r="MAK62" s="273"/>
      <c r="MAL62" s="274"/>
      <c r="MAM62" s="273"/>
      <c r="MAN62" s="274"/>
      <c r="MAO62" s="273"/>
      <c r="MAP62" s="274"/>
      <c r="MAQ62" s="273"/>
      <c r="MAR62" s="274"/>
      <c r="MAS62" s="273"/>
      <c r="MAT62" s="274"/>
      <c r="MAU62" s="273"/>
      <c r="MAV62" s="274"/>
      <c r="MAW62" s="273"/>
      <c r="MAX62" s="274"/>
      <c r="MAY62" s="273"/>
      <c r="MAZ62" s="274"/>
      <c r="MBA62" s="273"/>
      <c r="MBB62" s="274"/>
      <c r="MBC62" s="273"/>
      <c r="MBD62" s="274"/>
      <c r="MBE62" s="273"/>
      <c r="MBF62" s="274"/>
      <c r="MBG62" s="273"/>
      <c r="MBH62" s="274"/>
      <c r="MBI62" s="273"/>
      <c r="MBJ62" s="274"/>
      <c r="MBK62" s="273"/>
      <c r="MBL62" s="274"/>
      <c r="MBM62" s="273"/>
      <c r="MBN62" s="274"/>
      <c r="MBO62" s="273"/>
      <c r="MBP62" s="274"/>
      <c r="MBQ62" s="273"/>
      <c r="MBR62" s="274"/>
      <c r="MBS62" s="273"/>
      <c r="MBT62" s="274"/>
      <c r="MBU62" s="273"/>
      <c r="MBV62" s="274"/>
      <c r="MBW62" s="273"/>
      <c r="MBX62" s="274"/>
      <c r="MBY62" s="273"/>
      <c r="MBZ62" s="274"/>
      <c r="MCA62" s="273"/>
      <c r="MCB62" s="274"/>
      <c r="MCC62" s="273"/>
      <c r="MCD62" s="274"/>
      <c r="MCE62" s="273"/>
      <c r="MCF62" s="274"/>
      <c r="MCG62" s="273"/>
      <c r="MCH62" s="274"/>
      <c r="MCI62" s="273"/>
      <c r="MCJ62" s="274"/>
      <c r="MCK62" s="273"/>
      <c r="MCL62" s="274"/>
      <c r="MCM62" s="273"/>
      <c r="MCN62" s="274"/>
      <c r="MCO62" s="273"/>
      <c r="MCP62" s="274"/>
      <c r="MCQ62" s="273"/>
      <c r="MCR62" s="274"/>
      <c r="MCS62" s="273"/>
      <c r="MCT62" s="274"/>
      <c r="MCU62" s="273"/>
      <c r="MCV62" s="274"/>
      <c r="MCW62" s="273"/>
      <c r="MCX62" s="274"/>
      <c r="MCY62" s="273"/>
      <c r="MCZ62" s="274"/>
      <c r="MDA62" s="273"/>
      <c r="MDB62" s="274"/>
      <c r="MDC62" s="273"/>
      <c r="MDD62" s="274"/>
      <c r="MDE62" s="273"/>
      <c r="MDF62" s="274"/>
      <c r="MDG62" s="273"/>
      <c r="MDH62" s="274"/>
      <c r="MDI62" s="273"/>
      <c r="MDJ62" s="274"/>
      <c r="MDK62" s="273"/>
      <c r="MDL62" s="274"/>
      <c r="MDM62" s="273"/>
      <c r="MDN62" s="274"/>
      <c r="MDO62" s="273"/>
      <c r="MDP62" s="274"/>
      <c r="MDQ62" s="273"/>
      <c r="MDR62" s="274"/>
      <c r="MDS62" s="273"/>
      <c r="MDT62" s="274"/>
      <c r="MDU62" s="273"/>
      <c r="MDV62" s="274"/>
      <c r="MDW62" s="273"/>
      <c r="MDX62" s="274"/>
      <c r="MDY62" s="273"/>
      <c r="MDZ62" s="274"/>
      <c r="MEA62" s="273"/>
      <c r="MEB62" s="274"/>
      <c r="MEC62" s="273"/>
      <c r="MED62" s="274"/>
      <c r="MEE62" s="273"/>
      <c r="MEF62" s="274"/>
      <c r="MEG62" s="273"/>
      <c r="MEH62" s="274"/>
      <c r="MEI62" s="273"/>
      <c r="MEJ62" s="274"/>
      <c r="MEK62" s="273"/>
      <c r="MEL62" s="274"/>
      <c r="MEM62" s="273"/>
      <c r="MEN62" s="274"/>
      <c r="MEO62" s="273"/>
      <c r="MEP62" s="274"/>
      <c r="MEQ62" s="273"/>
      <c r="MER62" s="274"/>
      <c r="MES62" s="273"/>
      <c r="MET62" s="274"/>
      <c r="MEU62" s="273"/>
      <c r="MEV62" s="274"/>
      <c r="MEW62" s="273"/>
      <c r="MEX62" s="274"/>
      <c r="MEY62" s="273"/>
      <c r="MEZ62" s="274"/>
      <c r="MFA62" s="273"/>
      <c r="MFB62" s="274"/>
      <c r="MFC62" s="273"/>
      <c r="MFD62" s="274"/>
      <c r="MFE62" s="273"/>
      <c r="MFF62" s="274"/>
      <c r="MFG62" s="273"/>
      <c r="MFH62" s="274"/>
      <c r="MFI62" s="273"/>
      <c r="MFJ62" s="274"/>
      <c r="MFK62" s="273"/>
      <c r="MFL62" s="274"/>
      <c r="MFM62" s="273"/>
      <c r="MFN62" s="274"/>
      <c r="MFO62" s="273"/>
      <c r="MFP62" s="274"/>
      <c r="MFQ62" s="273"/>
      <c r="MFR62" s="274"/>
      <c r="MFS62" s="273"/>
      <c r="MFT62" s="274"/>
      <c r="MFU62" s="273"/>
      <c r="MFV62" s="274"/>
      <c r="MFW62" s="273"/>
      <c r="MFX62" s="274"/>
      <c r="MFY62" s="273"/>
      <c r="MFZ62" s="274"/>
      <c r="MGA62" s="273"/>
      <c r="MGB62" s="274"/>
      <c r="MGC62" s="273"/>
      <c r="MGD62" s="274"/>
      <c r="MGE62" s="273"/>
      <c r="MGF62" s="274"/>
      <c r="MGG62" s="273"/>
      <c r="MGH62" s="274"/>
      <c r="MGI62" s="273"/>
      <c r="MGJ62" s="274"/>
      <c r="MGK62" s="273"/>
      <c r="MGL62" s="274"/>
      <c r="MGM62" s="273"/>
      <c r="MGN62" s="274"/>
      <c r="MGO62" s="273"/>
      <c r="MGP62" s="274"/>
      <c r="MGQ62" s="273"/>
      <c r="MGR62" s="274"/>
      <c r="MGS62" s="273"/>
      <c r="MGT62" s="274"/>
      <c r="MGU62" s="273"/>
      <c r="MGV62" s="274"/>
      <c r="MGW62" s="273"/>
      <c r="MGX62" s="274"/>
      <c r="MGY62" s="273"/>
      <c r="MGZ62" s="274"/>
      <c r="MHA62" s="273"/>
      <c r="MHB62" s="274"/>
      <c r="MHC62" s="273"/>
      <c r="MHD62" s="274"/>
      <c r="MHE62" s="273"/>
      <c r="MHF62" s="274"/>
      <c r="MHG62" s="273"/>
      <c r="MHH62" s="274"/>
      <c r="MHI62" s="273"/>
      <c r="MHJ62" s="274"/>
      <c r="MHK62" s="273"/>
      <c r="MHL62" s="274"/>
      <c r="MHM62" s="273"/>
      <c r="MHN62" s="274"/>
      <c r="MHO62" s="273"/>
      <c r="MHP62" s="274"/>
      <c r="MHQ62" s="273"/>
      <c r="MHR62" s="274"/>
      <c r="MHS62" s="273"/>
      <c r="MHT62" s="274"/>
      <c r="MHU62" s="273"/>
      <c r="MHV62" s="274"/>
      <c r="MHW62" s="273"/>
      <c r="MHX62" s="274"/>
      <c r="MHY62" s="273"/>
      <c r="MHZ62" s="274"/>
      <c r="MIA62" s="273"/>
      <c r="MIB62" s="274"/>
      <c r="MIC62" s="273"/>
      <c r="MID62" s="274"/>
      <c r="MIE62" s="273"/>
      <c r="MIF62" s="274"/>
      <c r="MIG62" s="273"/>
      <c r="MIH62" s="274"/>
      <c r="MII62" s="273"/>
      <c r="MIJ62" s="274"/>
      <c r="MIK62" s="273"/>
      <c r="MIL62" s="274"/>
      <c r="MIM62" s="273"/>
      <c r="MIN62" s="274"/>
      <c r="MIO62" s="273"/>
      <c r="MIP62" s="274"/>
      <c r="MIQ62" s="273"/>
      <c r="MIR62" s="274"/>
      <c r="MIS62" s="273"/>
      <c r="MIT62" s="274"/>
      <c r="MIU62" s="273"/>
      <c r="MIV62" s="274"/>
      <c r="MIW62" s="273"/>
      <c r="MIX62" s="274"/>
      <c r="MIY62" s="273"/>
      <c r="MIZ62" s="274"/>
      <c r="MJA62" s="273"/>
      <c r="MJB62" s="274"/>
      <c r="MJC62" s="273"/>
      <c r="MJD62" s="274"/>
      <c r="MJE62" s="273"/>
      <c r="MJF62" s="274"/>
      <c r="MJG62" s="273"/>
      <c r="MJH62" s="274"/>
      <c r="MJI62" s="273"/>
      <c r="MJJ62" s="274"/>
      <c r="MJK62" s="273"/>
      <c r="MJL62" s="274"/>
      <c r="MJM62" s="273"/>
      <c r="MJN62" s="274"/>
      <c r="MJO62" s="273"/>
      <c r="MJP62" s="274"/>
      <c r="MJQ62" s="273"/>
      <c r="MJR62" s="274"/>
      <c r="MJS62" s="273"/>
      <c r="MJT62" s="274"/>
      <c r="MJU62" s="273"/>
      <c r="MJV62" s="274"/>
      <c r="MJW62" s="273"/>
      <c r="MJX62" s="274"/>
      <c r="MJY62" s="273"/>
      <c r="MJZ62" s="274"/>
      <c r="MKA62" s="273"/>
      <c r="MKB62" s="274"/>
      <c r="MKC62" s="273"/>
      <c r="MKD62" s="274"/>
      <c r="MKE62" s="273"/>
      <c r="MKF62" s="274"/>
      <c r="MKG62" s="273"/>
      <c r="MKH62" s="274"/>
      <c r="MKI62" s="273"/>
      <c r="MKJ62" s="274"/>
      <c r="MKK62" s="273"/>
      <c r="MKL62" s="274"/>
      <c r="MKM62" s="273"/>
      <c r="MKN62" s="274"/>
      <c r="MKO62" s="273"/>
      <c r="MKP62" s="274"/>
      <c r="MKQ62" s="273"/>
      <c r="MKR62" s="274"/>
      <c r="MKS62" s="273"/>
      <c r="MKT62" s="274"/>
      <c r="MKU62" s="273"/>
      <c r="MKV62" s="274"/>
      <c r="MKW62" s="273"/>
      <c r="MKX62" s="274"/>
      <c r="MKY62" s="273"/>
      <c r="MKZ62" s="274"/>
      <c r="MLA62" s="273"/>
      <c r="MLB62" s="274"/>
      <c r="MLC62" s="273"/>
      <c r="MLD62" s="274"/>
      <c r="MLE62" s="273"/>
      <c r="MLF62" s="274"/>
      <c r="MLG62" s="273"/>
      <c r="MLH62" s="274"/>
      <c r="MLI62" s="273"/>
      <c r="MLJ62" s="274"/>
      <c r="MLK62" s="273"/>
      <c r="MLL62" s="274"/>
      <c r="MLM62" s="273"/>
      <c r="MLN62" s="274"/>
      <c r="MLO62" s="273"/>
      <c r="MLP62" s="274"/>
      <c r="MLQ62" s="273"/>
      <c r="MLR62" s="274"/>
      <c r="MLS62" s="273"/>
      <c r="MLT62" s="274"/>
      <c r="MLU62" s="273"/>
      <c r="MLV62" s="274"/>
      <c r="MLW62" s="273"/>
      <c r="MLX62" s="274"/>
      <c r="MLY62" s="273"/>
      <c r="MLZ62" s="274"/>
      <c r="MMA62" s="273"/>
      <c r="MMB62" s="274"/>
      <c r="MMC62" s="273"/>
      <c r="MMD62" s="274"/>
      <c r="MME62" s="273"/>
      <c r="MMF62" s="274"/>
      <c r="MMG62" s="273"/>
      <c r="MMH62" s="274"/>
      <c r="MMI62" s="273"/>
      <c r="MMJ62" s="274"/>
      <c r="MMK62" s="273"/>
      <c r="MML62" s="274"/>
      <c r="MMM62" s="273"/>
      <c r="MMN62" s="274"/>
      <c r="MMO62" s="273"/>
      <c r="MMP62" s="274"/>
      <c r="MMQ62" s="273"/>
      <c r="MMR62" s="274"/>
      <c r="MMS62" s="273"/>
      <c r="MMT62" s="274"/>
      <c r="MMU62" s="273"/>
      <c r="MMV62" s="274"/>
      <c r="MMW62" s="273"/>
      <c r="MMX62" s="274"/>
      <c r="MMY62" s="273"/>
      <c r="MMZ62" s="274"/>
      <c r="MNA62" s="273"/>
      <c r="MNB62" s="274"/>
      <c r="MNC62" s="273"/>
      <c r="MND62" s="274"/>
      <c r="MNE62" s="273"/>
      <c r="MNF62" s="274"/>
      <c r="MNG62" s="273"/>
      <c r="MNH62" s="274"/>
      <c r="MNI62" s="273"/>
      <c r="MNJ62" s="274"/>
      <c r="MNK62" s="273"/>
      <c r="MNL62" s="274"/>
      <c r="MNM62" s="273"/>
      <c r="MNN62" s="274"/>
      <c r="MNO62" s="273"/>
      <c r="MNP62" s="274"/>
      <c r="MNQ62" s="273"/>
      <c r="MNR62" s="274"/>
      <c r="MNS62" s="273"/>
      <c r="MNT62" s="274"/>
      <c r="MNU62" s="273"/>
      <c r="MNV62" s="274"/>
      <c r="MNW62" s="273"/>
      <c r="MNX62" s="274"/>
      <c r="MNY62" s="273"/>
      <c r="MNZ62" s="274"/>
      <c r="MOA62" s="273"/>
      <c r="MOB62" s="274"/>
      <c r="MOC62" s="273"/>
      <c r="MOD62" s="274"/>
      <c r="MOE62" s="273"/>
      <c r="MOF62" s="274"/>
      <c r="MOG62" s="273"/>
      <c r="MOH62" s="274"/>
      <c r="MOI62" s="273"/>
      <c r="MOJ62" s="274"/>
      <c r="MOK62" s="273"/>
      <c r="MOL62" s="274"/>
      <c r="MOM62" s="273"/>
      <c r="MON62" s="274"/>
      <c r="MOO62" s="273"/>
      <c r="MOP62" s="274"/>
      <c r="MOQ62" s="273"/>
      <c r="MOR62" s="274"/>
      <c r="MOS62" s="273"/>
      <c r="MOT62" s="274"/>
      <c r="MOU62" s="273"/>
      <c r="MOV62" s="274"/>
      <c r="MOW62" s="273"/>
      <c r="MOX62" s="274"/>
      <c r="MOY62" s="273"/>
      <c r="MOZ62" s="274"/>
      <c r="MPA62" s="273"/>
      <c r="MPB62" s="274"/>
      <c r="MPC62" s="273"/>
      <c r="MPD62" s="274"/>
      <c r="MPE62" s="273"/>
      <c r="MPF62" s="274"/>
      <c r="MPG62" s="273"/>
      <c r="MPH62" s="274"/>
      <c r="MPI62" s="273"/>
      <c r="MPJ62" s="274"/>
      <c r="MPK62" s="273"/>
      <c r="MPL62" s="274"/>
      <c r="MPM62" s="273"/>
      <c r="MPN62" s="274"/>
      <c r="MPO62" s="273"/>
      <c r="MPP62" s="274"/>
      <c r="MPQ62" s="273"/>
      <c r="MPR62" s="274"/>
      <c r="MPS62" s="273"/>
      <c r="MPT62" s="274"/>
      <c r="MPU62" s="273"/>
      <c r="MPV62" s="274"/>
      <c r="MPW62" s="273"/>
      <c r="MPX62" s="274"/>
      <c r="MPY62" s="273"/>
      <c r="MPZ62" s="274"/>
      <c r="MQA62" s="273"/>
      <c r="MQB62" s="274"/>
      <c r="MQC62" s="273"/>
      <c r="MQD62" s="274"/>
      <c r="MQE62" s="273"/>
      <c r="MQF62" s="274"/>
      <c r="MQG62" s="273"/>
      <c r="MQH62" s="274"/>
      <c r="MQI62" s="273"/>
      <c r="MQJ62" s="274"/>
      <c r="MQK62" s="273"/>
      <c r="MQL62" s="274"/>
      <c r="MQM62" s="273"/>
      <c r="MQN62" s="274"/>
      <c r="MQO62" s="273"/>
      <c r="MQP62" s="274"/>
      <c r="MQQ62" s="273"/>
      <c r="MQR62" s="274"/>
      <c r="MQS62" s="273"/>
      <c r="MQT62" s="274"/>
      <c r="MQU62" s="273"/>
      <c r="MQV62" s="274"/>
      <c r="MQW62" s="273"/>
      <c r="MQX62" s="274"/>
      <c r="MQY62" s="273"/>
      <c r="MQZ62" s="274"/>
      <c r="MRA62" s="273"/>
      <c r="MRB62" s="274"/>
      <c r="MRC62" s="273"/>
      <c r="MRD62" s="274"/>
      <c r="MRE62" s="273"/>
      <c r="MRF62" s="274"/>
      <c r="MRG62" s="273"/>
      <c r="MRH62" s="274"/>
      <c r="MRI62" s="273"/>
      <c r="MRJ62" s="274"/>
      <c r="MRK62" s="273"/>
      <c r="MRL62" s="274"/>
      <c r="MRM62" s="273"/>
      <c r="MRN62" s="274"/>
      <c r="MRO62" s="273"/>
      <c r="MRP62" s="274"/>
      <c r="MRQ62" s="273"/>
      <c r="MRR62" s="274"/>
      <c r="MRS62" s="273"/>
      <c r="MRT62" s="274"/>
      <c r="MRU62" s="273"/>
      <c r="MRV62" s="274"/>
      <c r="MRW62" s="273"/>
      <c r="MRX62" s="274"/>
      <c r="MRY62" s="273"/>
      <c r="MRZ62" s="274"/>
      <c r="MSA62" s="273"/>
      <c r="MSB62" s="274"/>
      <c r="MSC62" s="273"/>
      <c r="MSD62" s="274"/>
      <c r="MSE62" s="273"/>
      <c r="MSF62" s="274"/>
      <c r="MSG62" s="273"/>
      <c r="MSH62" s="274"/>
      <c r="MSI62" s="273"/>
      <c r="MSJ62" s="274"/>
      <c r="MSK62" s="273"/>
      <c r="MSL62" s="274"/>
      <c r="MSM62" s="273"/>
      <c r="MSN62" s="274"/>
      <c r="MSO62" s="273"/>
      <c r="MSP62" s="274"/>
      <c r="MSQ62" s="273"/>
      <c r="MSR62" s="274"/>
      <c r="MSS62" s="273"/>
      <c r="MST62" s="274"/>
      <c r="MSU62" s="273"/>
      <c r="MSV62" s="274"/>
      <c r="MSW62" s="273"/>
      <c r="MSX62" s="274"/>
      <c r="MSY62" s="273"/>
      <c r="MSZ62" s="274"/>
      <c r="MTA62" s="273"/>
      <c r="MTB62" s="274"/>
      <c r="MTC62" s="273"/>
      <c r="MTD62" s="274"/>
      <c r="MTE62" s="273"/>
      <c r="MTF62" s="274"/>
      <c r="MTG62" s="273"/>
      <c r="MTH62" s="274"/>
      <c r="MTI62" s="273"/>
      <c r="MTJ62" s="274"/>
      <c r="MTK62" s="273"/>
      <c r="MTL62" s="274"/>
      <c r="MTM62" s="273"/>
      <c r="MTN62" s="274"/>
      <c r="MTO62" s="273"/>
      <c r="MTP62" s="274"/>
      <c r="MTQ62" s="273"/>
      <c r="MTR62" s="274"/>
      <c r="MTS62" s="273"/>
      <c r="MTT62" s="274"/>
      <c r="MTU62" s="273"/>
      <c r="MTV62" s="274"/>
      <c r="MTW62" s="273"/>
      <c r="MTX62" s="274"/>
      <c r="MTY62" s="273"/>
      <c r="MTZ62" s="274"/>
      <c r="MUA62" s="273"/>
      <c r="MUB62" s="274"/>
      <c r="MUC62" s="273"/>
      <c r="MUD62" s="274"/>
      <c r="MUE62" s="273"/>
      <c r="MUF62" s="274"/>
      <c r="MUG62" s="273"/>
      <c r="MUH62" s="274"/>
      <c r="MUI62" s="273"/>
      <c r="MUJ62" s="274"/>
      <c r="MUK62" s="273"/>
      <c r="MUL62" s="274"/>
      <c r="MUM62" s="273"/>
      <c r="MUN62" s="274"/>
      <c r="MUO62" s="273"/>
      <c r="MUP62" s="274"/>
      <c r="MUQ62" s="273"/>
      <c r="MUR62" s="274"/>
      <c r="MUS62" s="273"/>
      <c r="MUT62" s="274"/>
      <c r="MUU62" s="273"/>
      <c r="MUV62" s="274"/>
      <c r="MUW62" s="273"/>
      <c r="MUX62" s="274"/>
      <c r="MUY62" s="273"/>
      <c r="MUZ62" s="274"/>
      <c r="MVA62" s="273"/>
      <c r="MVB62" s="274"/>
      <c r="MVC62" s="273"/>
      <c r="MVD62" s="274"/>
      <c r="MVE62" s="273"/>
      <c r="MVF62" s="274"/>
      <c r="MVG62" s="273"/>
      <c r="MVH62" s="274"/>
      <c r="MVI62" s="273"/>
      <c r="MVJ62" s="274"/>
      <c r="MVK62" s="273"/>
      <c r="MVL62" s="274"/>
      <c r="MVM62" s="273"/>
      <c r="MVN62" s="274"/>
      <c r="MVO62" s="273"/>
      <c r="MVP62" s="274"/>
      <c r="MVQ62" s="273"/>
      <c r="MVR62" s="274"/>
      <c r="MVS62" s="273"/>
      <c r="MVT62" s="274"/>
      <c r="MVU62" s="273"/>
      <c r="MVV62" s="274"/>
      <c r="MVW62" s="273"/>
      <c r="MVX62" s="274"/>
      <c r="MVY62" s="273"/>
      <c r="MVZ62" s="274"/>
      <c r="MWA62" s="273"/>
      <c r="MWB62" s="274"/>
      <c r="MWC62" s="273"/>
      <c r="MWD62" s="274"/>
      <c r="MWE62" s="273"/>
      <c r="MWF62" s="274"/>
      <c r="MWG62" s="273"/>
      <c r="MWH62" s="274"/>
      <c r="MWI62" s="273"/>
      <c r="MWJ62" s="274"/>
      <c r="MWK62" s="273"/>
      <c r="MWL62" s="274"/>
      <c r="MWM62" s="273"/>
      <c r="MWN62" s="274"/>
      <c r="MWO62" s="273"/>
      <c r="MWP62" s="274"/>
      <c r="MWQ62" s="273"/>
      <c r="MWR62" s="274"/>
      <c r="MWS62" s="273"/>
      <c r="MWT62" s="274"/>
      <c r="MWU62" s="273"/>
      <c r="MWV62" s="274"/>
      <c r="MWW62" s="273"/>
      <c r="MWX62" s="274"/>
      <c r="MWY62" s="273"/>
      <c r="MWZ62" s="274"/>
      <c r="MXA62" s="273"/>
      <c r="MXB62" s="274"/>
      <c r="MXC62" s="273"/>
      <c r="MXD62" s="274"/>
      <c r="MXE62" s="273"/>
      <c r="MXF62" s="274"/>
      <c r="MXG62" s="273"/>
      <c r="MXH62" s="274"/>
      <c r="MXI62" s="273"/>
      <c r="MXJ62" s="274"/>
      <c r="MXK62" s="273"/>
      <c r="MXL62" s="274"/>
      <c r="MXM62" s="273"/>
      <c r="MXN62" s="274"/>
      <c r="MXO62" s="273"/>
      <c r="MXP62" s="274"/>
      <c r="MXQ62" s="273"/>
      <c r="MXR62" s="274"/>
      <c r="MXS62" s="273"/>
      <c r="MXT62" s="274"/>
      <c r="MXU62" s="273"/>
      <c r="MXV62" s="274"/>
      <c r="MXW62" s="273"/>
      <c r="MXX62" s="274"/>
      <c r="MXY62" s="273"/>
      <c r="MXZ62" s="274"/>
      <c r="MYA62" s="273"/>
      <c r="MYB62" s="274"/>
      <c r="MYC62" s="273"/>
      <c r="MYD62" s="274"/>
      <c r="MYE62" s="273"/>
      <c r="MYF62" s="274"/>
      <c r="MYG62" s="273"/>
      <c r="MYH62" s="274"/>
      <c r="MYI62" s="273"/>
      <c r="MYJ62" s="274"/>
      <c r="MYK62" s="273"/>
      <c r="MYL62" s="274"/>
      <c r="MYM62" s="273"/>
      <c r="MYN62" s="274"/>
      <c r="MYO62" s="273"/>
      <c r="MYP62" s="274"/>
      <c r="MYQ62" s="273"/>
      <c r="MYR62" s="274"/>
      <c r="MYS62" s="273"/>
      <c r="MYT62" s="274"/>
      <c r="MYU62" s="273"/>
      <c r="MYV62" s="274"/>
      <c r="MYW62" s="273"/>
      <c r="MYX62" s="274"/>
      <c r="MYY62" s="273"/>
      <c r="MYZ62" s="274"/>
      <c r="MZA62" s="273"/>
      <c r="MZB62" s="274"/>
      <c r="MZC62" s="273"/>
      <c r="MZD62" s="274"/>
      <c r="MZE62" s="273"/>
      <c r="MZF62" s="274"/>
      <c r="MZG62" s="273"/>
      <c r="MZH62" s="274"/>
      <c r="MZI62" s="273"/>
      <c r="MZJ62" s="274"/>
      <c r="MZK62" s="273"/>
      <c r="MZL62" s="274"/>
      <c r="MZM62" s="273"/>
      <c r="MZN62" s="274"/>
      <c r="MZO62" s="273"/>
      <c r="MZP62" s="274"/>
      <c r="MZQ62" s="273"/>
      <c r="MZR62" s="274"/>
      <c r="MZS62" s="273"/>
      <c r="MZT62" s="274"/>
      <c r="MZU62" s="273"/>
      <c r="MZV62" s="274"/>
      <c r="MZW62" s="273"/>
      <c r="MZX62" s="274"/>
      <c r="MZY62" s="273"/>
      <c r="MZZ62" s="274"/>
      <c r="NAA62" s="273"/>
      <c r="NAB62" s="274"/>
      <c r="NAC62" s="273"/>
      <c r="NAD62" s="274"/>
      <c r="NAE62" s="273"/>
      <c r="NAF62" s="274"/>
      <c r="NAG62" s="273"/>
      <c r="NAH62" s="274"/>
      <c r="NAI62" s="273"/>
      <c r="NAJ62" s="274"/>
      <c r="NAK62" s="273"/>
      <c r="NAL62" s="274"/>
      <c r="NAM62" s="273"/>
      <c r="NAN62" s="274"/>
      <c r="NAO62" s="273"/>
      <c r="NAP62" s="274"/>
      <c r="NAQ62" s="273"/>
      <c r="NAR62" s="274"/>
      <c r="NAS62" s="273"/>
      <c r="NAT62" s="274"/>
      <c r="NAU62" s="273"/>
      <c r="NAV62" s="274"/>
      <c r="NAW62" s="273"/>
      <c r="NAX62" s="274"/>
      <c r="NAY62" s="273"/>
      <c r="NAZ62" s="274"/>
      <c r="NBA62" s="273"/>
      <c r="NBB62" s="274"/>
      <c r="NBC62" s="273"/>
      <c r="NBD62" s="274"/>
      <c r="NBE62" s="273"/>
      <c r="NBF62" s="274"/>
      <c r="NBG62" s="273"/>
      <c r="NBH62" s="274"/>
      <c r="NBI62" s="273"/>
      <c r="NBJ62" s="274"/>
      <c r="NBK62" s="273"/>
      <c r="NBL62" s="274"/>
      <c r="NBM62" s="273"/>
      <c r="NBN62" s="274"/>
      <c r="NBO62" s="273"/>
      <c r="NBP62" s="274"/>
      <c r="NBQ62" s="273"/>
      <c r="NBR62" s="274"/>
      <c r="NBS62" s="273"/>
      <c r="NBT62" s="274"/>
      <c r="NBU62" s="273"/>
      <c r="NBV62" s="274"/>
      <c r="NBW62" s="273"/>
      <c r="NBX62" s="274"/>
      <c r="NBY62" s="273"/>
      <c r="NBZ62" s="274"/>
      <c r="NCA62" s="273"/>
      <c r="NCB62" s="274"/>
      <c r="NCC62" s="273"/>
      <c r="NCD62" s="274"/>
      <c r="NCE62" s="273"/>
      <c r="NCF62" s="274"/>
      <c r="NCG62" s="273"/>
      <c r="NCH62" s="274"/>
      <c r="NCI62" s="273"/>
      <c r="NCJ62" s="274"/>
      <c r="NCK62" s="273"/>
      <c r="NCL62" s="274"/>
      <c r="NCM62" s="273"/>
      <c r="NCN62" s="274"/>
      <c r="NCO62" s="273"/>
      <c r="NCP62" s="274"/>
      <c r="NCQ62" s="273"/>
      <c r="NCR62" s="274"/>
      <c r="NCS62" s="273"/>
      <c r="NCT62" s="274"/>
      <c r="NCU62" s="273"/>
      <c r="NCV62" s="274"/>
      <c r="NCW62" s="273"/>
      <c r="NCX62" s="274"/>
      <c r="NCY62" s="273"/>
      <c r="NCZ62" s="274"/>
      <c r="NDA62" s="273"/>
      <c r="NDB62" s="274"/>
      <c r="NDC62" s="273"/>
      <c r="NDD62" s="274"/>
      <c r="NDE62" s="273"/>
      <c r="NDF62" s="274"/>
      <c r="NDG62" s="273"/>
      <c r="NDH62" s="274"/>
      <c r="NDI62" s="273"/>
      <c r="NDJ62" s="274"/>
      <c r="NDK62" s="273"/>
      <c r="NDL62" s="274"/>
      <c r="NDM62" s="273"/>
      <c r="NDN62" s="274"/>
      <c r="NDO62" s="273"/>
      <c r="NDP62" s="274"/>
      <c r="NDQ62" s="273"/>
      <c r="NDR62" s="274"/>
      <c r="NDS62" s="273"/>
      <c r="NDT62" s="274"/>
      <c r="NDU62" s="273"/>
      <c r="NDV62" s="274"/>
      <c r="NDW62" s="273"/>
      <c r="NDX62" s="274"/>
      <c r="NDY62" s="273"/>
      <c r="NDZ62" s="274"/>
      <c r="NEA62" s="273"/>
      <c r="NEB62" s="274"/>
      <c r="NEC62" s="273"/>
      <c r="NED62" s="274"/>
      <c r="NEE62" s="273"/>
      <c r="NEF62" s="274"/>
      <c r="NEG62" s="273"/>
      <c r="NEH62" s="274"/>
      <c r="NEI62" s="273"/>
      <c r="NEJ62" s="274"/>
      <c r="NEK62" s="273"/>
      <c r="NEL62" s="274"/>
      <c r="NEM62" s="273"/>
      <c r="NEN62" s="274"/>
      <c r="NEO62" s="273"/>
      <c r="NEP62" s="274"/>
      <c r="NEQ62" s="273"/>
      <c r="NER62" s="274"/>
      <c r="NES62" s="273"/>
      <c r="NET62" s="274"/>
      <c r="NEU62" s="273"/>
      <c r="NEV62" s="274"/>
      <c r="NEW62" s="273"/>
      <c r="NEX62" s="274"/>
      <c r="NEY62" s="273"/>
      <c r="NEZ62" s="274"/>
      <c r="NFA62" s="273"/>
      <c r="NFB62" s="274"/>
      <c r="NFC62" s="273"/>
      <c r="NFD62" s="274"/>
      <c r="NFE62" s="273"/>
      <c r="NFF62" s="274"/>
      <c r="NFG62" s="273"/>
      <c r="NFH62" s="274"/>
      <c r="NFI62" s="273"/>
      <c r="NFJ62" s="274"/>
      <c r="NFK62" s="273"/>
      <c r="NFL62" s="274"/>
      <c r="NFM62" s="273"/>
      <c r="NFN62" s="274"/>
      <c r="NFO62" s="273"/>
      <c r="NFP62" s="274"/>
      <c r="NFQ62" s="273"/>
      <c r="NFR62" s="274"/>
      <c r="NFS62" s="273"/>
      <c r="NFT62" s="274"/>
      <c r="NFU62" s="273"/>
      <c r="NFV62" s="274"/>
      <c r="NFW62" s="273"/>
      <c r="NFX62" s="274"/>
      <c r="NFY62" s="273"/>
      <c r="NFZ62" s="274"/>
      <c r="NGA62" s="273"/>
      <c r="NGB62" s="274"/>
      <c r="NGC62" s="273"/>
      <c r="NGD62" s="274"/>
      <c r="NGE62" s="273"/>
      <c r="NGF62" s="274"/>
      <c r="NGG62" s="273"/>
      <c r="NGH62" s="274"/>
      <c r="NGI62" s="273"/>
      <c r="NGJ62" s="274"/>
      <c r="NGK62" s="273"/>
      <c r="NGL62" s="274"/>
      <c r="NGM62" s="273"/>
      <c r="NGN62" s="274"/>
      <c r="NGO62" s="273"/>
      <c r="NGP62" s="274"/>
      <c r="NGQ62" s="273"/>
      <c r="NGR62" s="274"/>
      <c r="NGS62" s="273"/>
      <c r="NGT62" s="274"/>
      <c r="NGU62" s="273"/>
      <c r="NGV62" s="274"/>
      <c r="NGW62" s="273"/>
      <c r="NGX62" s="274"/>
      <c r="NGY62" s="273"/>
      <c r="NGZ62" s="274"/>
      <c r="NHA62" s="273"/>
      <c r="NHB62" s="274"/>
      <c r="NHC62" s="273"/>
      <c r="NHD62" s="274"/>
      <c r="NHE62" s="273"/>
      <c r="NHF62" s="274"/>
      <c r="NHG62" s="273"/>
      <c r="NHH62" s="274"/>
      <c r="NHI62" s="273"/>
      <c r="NHJ62" s="274"/>
      <c r="NHK62" s="273"/>
      <c r="NHL62" s="274"/>
      <c r="NHM62" s="273"/>
      <c r="NHN62" s="274"/>
      <c r="NHO62" s="273"/>
      <c r="NHP62" s="274"/>
      <c r="NHQ62" s="273"/>
      <c r="NHR62" s="274"/>
      <c r="NHS62" s="273"/>
      <c r="NHT62" s="274"/>
      <c r="NHU62" s="273"/>
      <c r="NHV62" s="274"/>
      <c r="NHW62" s="273"/>
      <c r="NHX62" s="274"/>
      <c r="NHY62" s="273"/>
      <c r="NHZ62" s="274"/>
      <c r="NIA62" s="273"/>
      <c r="NIB62" s="274"/>
      <c r="NIC62" s="273"/>
      <c r="NID62" s="274"/>
      <c r="NIE62" s="273"/>
      <c r="NIF62" s="274"/>
      <c r="NIG62" s="273"/>
      <c r="NIH62" s="274"/>
      <c r="NII62" s="273"/>
      <c r="NIJ62" s="274"/>
      <c r="NIK62" s="273"/>
      <c r="NIL62" s="274"/>
      <c r="NIM62" s="273"/>
      <c r="NIN62" s="274"/>
      <c r="NIO62" s="273"/>
      <c r="NIP62" s="274"/>
      <c r="NIQ62" s="273"/>
      <c r="NIR62" s="274"/>
      <c r="NIS62" s="273"/>
      <c r="NIT62" s="274"/>
      <c r="NIU62" s="273"/>
      <c r="NIV62" s="274"/>
      <c r="NIW62" s="273"/>
      <c r="NIX62" s="274"/>
      <c r="NIY62" s="273"/>
      <c r="NIZ62" s="274"/>
      <c r="NJA62" s="273"/>
      <c r="NJB62" s="274"/>
      <c r="NJC62" s="273"/>
      <c r="NJD62" s="274"/>
      <c r="NJE62" s="273"/>
      <c r="NJF62" s="274"/>
      <c r="NJG62" s="273"/>
      <c r="NJH62" s="274"/>
      <c r="NJI62" s="273"/>
      <c r="NJJ62" s="274"/>
      <c r="NJK62" s="273"/>
      <c r="NJL62" s="274"/>
      <c r="NJM62" s="273"/>
      <c r="NJN62" s="274"/>
      <c r="NJO62" s="273"/>
      <c r="NJP62" s="274"/>
      <c r="NJQ62" s="273"/>
      <c r="NJR62" s="274"/>
      <c r="NJS62" s="273"/>
      <c r="NJT62" s="274"/>
      <c r="NJU62" s="273"/>
      <c r="NJV62" s="274"/>
      <c r="NJW62" s="273"/>
      <c r="NJX62" s="274"/>
      <c r="NJY62" s="273"/>
      <c r="NJZ62" s="274"/>
      <c r="NKA62" s="273"/>
      <c r="NKB62" s="274"/>
      <c r="NKC62" s="273"/>
      <c r="NKD62" s="274"/>
      <c r="NKE62" s="273"/>
      <c r="NKF62" s="274"/>
      <c r="NKG62" s="273"/>
      <c r="NKH62" s="274"/>
      <c r="NKI62" s="273"/>
      <c r="NKJ62" s="274"/>
      <c r="NKK62" s="273"/>
      <c r="NKL62" s="274"/>
      <c r="NKM62" s="273"/>
      <c r="NKN62" s="274"/>
      <c r="NKO62" s="273"/>
      <c r="NKP62" s="274"/>
      <c r="NKQ62" s="273"/>
      <c r="NKR62" s="274"/>
      <c r="NKS62" s="273"/>
      <c r="NKT62" s="274"/>
      <c r="NKU62" s="273"/>
      <c r="NKV62" s="274"/>
      <c r="NKW62" s="273"/>
      <c r="NKX62" s="274"/>
      <c r="NKY62" s="273"/>
      <c r="NKZ62" s="274"/>
      <c r="NLA62" s="273"/>
      <c r="NLB62" s="274"/>
      <c r="NLC62" s="273"/>
      <c r="NLD62" s="274"/>
      <c r="NLE62" s="273"/>
      <c r="NLF62" s="274"/>
      <c r="NLG62" s="273"/>
      <c r="NLH62" s="274"/>
      <c r="NLI62" s="273"/>
      <c r="NLJ62" s="274"/>
      <c r="NLK62" s="273"/>
      <c r="NLL62" s="274"/>
      <c r="NLM62" s="273"/>
      <c r="NLN62" s="274"/>
      <c r="NLO62" s="273"/>
      <c r="NLP62" s="274"/>
      <c r="NLQ62" s="273"/>
      <c r="NLR62" s="274"/>
      <c r="NLS62" s="273"/>
      <c r="NLT62" s="274"/>
      <c r="NLU62" s="273"/>
      <c r="NLV62" s="274"/>
      <c r="NLW62" s="273"/>
      <c r="NLX62" s="274"/>
      <c r="NLY62" s="273"/>
      <c r="NLZ62" s="274"/>
      <c r="NMA62" s="273"/>
      <c r="NMB62" s="274"/>
      <c r="NMC62" s="273"/>
      <c r="NMD62" s="274"/>
      <c r="NME62" s="273"/>
      <c r="NMF62" s="274"/>
      <c r="NMG62" s="273"/>
      <c r="NMH62" s="274"/>
      <c r="NMI62" s="273"/>
      <c r="NMJ62" s="274"/>
      <c r="NMK62" s="273"/>
      <c r="NML62" s="274"/>
      <c r="NMM62" s="273"/>
      <c r="NMN62" s="274"/>
      <c r="NMO62" s="273"/>
      <c r="NMP62" s="274"/>
      <c r="NMQ62" s="273"/>
      <c r="NMR62" s="274"/>
      <c r="NMS62" s="273"/>
      <c r="NMT62" s="274"/>
      <c r="NMU62" s="273"/>
      <c r="NMV62" s="274"/>
      <c r="NMW62" s="273"/>
      <c r="NMX62" s="274"/>
      <c r="NMY62" s="273"/>
      <c r="NMZ62" s="274"/>
      <c r="NNA62" s="273"/>
      <c r="NNB62" s="274"/>
      <c r="NNC62" s="273"/>
      <c r="NND62" s="274"/>
      <c r="NNE62" s="273"/>
      <c r="NNF62" s="274"/>
      <c r="NNG62" s="273"/>
      <c r="NNH62" s="274"/>
      <c r="NNI62" s="273"/>
      <c r="NNJ62" s="274"/>
      <c r="NNK62" s="273"/>
      <c r="NNL62" s="274"/>
      <c r="NNM62" s="273"/>
      <c r="NNN62" s="274"/>
      <c r="NNO62" s="273"/>
      <c r="NNP62" s="274"/>
      <c r="NNQ62" s="273"/>
      <c r="NNR62" s="274"/>
      <c r="NNS62" s="273"/>
      <c r="NNT62" s="274"/>
      <c r="NNU62" s="273"/>
      <c r="NNV62" s="274"/>
      <c r="NNW62" s="273"/>
      <c r="NNX62" s="274"/>
      <c r="NNY62" s="273"/>
      <c r="NNZ62" s="274"/>
      <c r="NOA62" s="273"/>
      <c r="NOB62" s="274"/>
      <c r="NOC62" s="273"/>
      <c r="NOD62" s="274"/>
      <c r="NOE62" s="273"/>
      <c r="NOF62" s="274"/>
      <c r="NOG62" s="273"/>
      <c r="NOH62" s="274"/>
      <c r="NOI62" s="273"/>
      <c r="NOJ62" s="274"/>
      <c r="NOK62" s="273"/>
      <c r="NOL62" s="274"/>
      <c r="NOM62" s="273"/>
      <c r="NON62" s="274"/>
      <c r="NOO62" s="273"/>
      <c r="NOP62" s="274"/>
      <c r="NOQ62" s="273"/>
      <c r="NOR62" s="274"/>
      <c r="NOS62" s="273"/>
      <c r="NOT62" s="274"/>
      <c r="NOU62" s="273"/>
      <c r="NOV62" s="274"/>
      <c r="NOW62" s="273"/>
      <c r="NOX62" s="274"/>
      <c r="NOY62" s="273"/>
      <c r="NOZ62" s="274"/>
      <c r="NPA62" s="273"/>
      <c r="NPB62" s="274"/>
      <c r="NPC62" s="273"/>
      <c r="NPD62" s="274"/>
      <c r="NPE62" s="273"/>
      <c r="NPF62" s="274"/>
      <c r="NPG62" s="273"/>
      <c r="NPH62" s="274"/>
      <c r="NPI62" s="273"/>
      <c r="NPJ62" s="274"/>
      <c r="NPK62" s="273"/>
      <c r="NPL62" s="274"/>
      <c r="NPM62" s="273"/>
      <c r="NPN62" s="274"/>
      <c r="NPO62" s="273"/>
      <c r="NPP62" s="274"/>
      <c r="NPQ62" s="273"/>
      <c r="NPR62" s="274"/>
      <c r="NPS62" s="273"/>
      <c r="NPT62" s="274"/>
      <c r="NPU62" s="273"/>
      <c r="NPV62" s="274"/>
      <c r="NPW62" s="273"/>
      <c r="NPX62" s="274"/>
      <c r="NPY62" s="273"/>
      <c r="NPZ62" s="274"/>
      <c r="NQA62" s="273"/>
      <c r="NQB62" s="274"/>
      <c r="NQC62" s="273"/>
      <c r="NQD62" s="274"/>
      <c r="NQE62" s="273"/>
      <c r="NQF62" s="274"/>
      <c r="NQG62" s="273"/>
      <c r="NQH62" s="274"/>
      <c r="NQI62" s="273"/>
      <c r="NQJ62" s="274"/>
      <c r="NQK62" s="273"/>
      <c r="NQL62" s="274"/>
      <c r="NQM62" s="273"/>
      <c r="NQN62" s="274"/>
      <c r="NQO62" s="273"/>
      <c r="NQP62" s="274"/>
      <c r="NQQ62" s="273"/>
      <c r="NQR62" s="274"/>
      <c r="NQS62" s="273"/>
      <c r="NQT62" s="274"/>
      <c r="NQU62" s="273"/>
      <c r="NQV62" s="274"/>
      <c r="NQW62" s="273"/>
      <c r="NQX62" s="274"/>
      <c r="NQY62" s="273"/>
      <c r="NQZ62" s="274"/>
      <c r="NRA62" s="273"/>
      <c r="NRB62" s="274"/>
      <c r="NRC62" s="273"/>
      <c r="NRD62" s="274"/>
      <c r="NRE62" s="273"/>
      <c r="NRF62" s="274"/>
      <c r="NRG62" s="273"/>
      <c r="NRH62" s="274"/>
      <c r="NRI62" s="273"/>
      <c r="NRJ62" s="274"/>
      <c r="NRK62" s="273"/>
      <c r="NRL62" s="274"/>
      <c r="NRM62" s="273"/>
      <c r="NRN62" s="274"/>
      <c r="NRO62" s="273"/>
      <c r="NRP62" s="274"/>
      <c r="NRQ62" s="273"/>
      <c r="NRR62" s="274"/>
      <c r="NRS62" s="273"/>
      <c r="NRT62" s="274"/>
      <c r="NRU62" s="273"/>
      <c r="NRV62" s="274"/>
      <c r="NRW62" s="273"/>
      <c r="NRX62" s="274"/>
      <c r="NRY62" s="273"/>
      <c r="NRZ62" s="274"/>
      <c r="NSA62" s="273"/>
      <c r="NSB62" s="274"/>
      <c r="NSC62" s="273"/>
      <c r="NSD62" s="274"/>
      <c r="NSE62" s="273"/>
      <c r="NSF62" s="274"/>
      <c r="NSG62" s="273"/>
      <c r="NSH62" s="274"/>
      <c r="NSI62" s="273"/>
      <c r="NSJ62" s="274"/>
      <c r="NSK62" s="273"/>
      <c r="NSL62" s="274"/>
      <c r="NSM62" s="273"/>
      <c r="NSN62" s="274"/>
      <c r="NSO62" s="273"/>
      <c r="NSP62" s="274"/>
      <c r="NSQ62" s="273"/>
      <c r="NSR62" s="274"/>
      <c r="NSS62" s="273"/>
      <c r="NST62" s="274"/>
      <c r="NSU62" s="273"/>
      <c r="NSV62" s="274"/>
      <c r="NSW62" s="273"/>
      <c r="NSX62" s="274"/>
      <c r="NSY62" s="273"/>
      <c r="NSZ62" s="274"/>
      <c r="NTA62" s="273"/>
      <c r="NTB62" s="274"/>
      <c r="NTC62" s="273"/>
      <c r="NTD62" s="274"/>
      <c r="NTE62" s="273"/>
      <c r="NTF62" s="274"/>
      <c r="NTG62" s="273"/>
      <c r="NTH62" s="274"/>
      <c r="NTI62" s="273"/>
      <c r="NTJ62" s="274"/>
      <c r="NTK62" s="273"/>
      <c r="NTL62" s="274"/>
      <c r="NTM62" s="273"/>
      <c r="NTN62" s="274"/>
      <c r="NTO62" s="273"/>
      <c r="NTP62" s="274"/>
      <c r="NTQ62" s="273"/>
      <c r="NTR62" s="274"/>
      <c r="NTS62" s="273"/>
      <c r="NTT62" s="274"/>
      <c r="NTU62" s="273"/>
      <c r="NTV62" s="274"/>
      <c r="NTW62" s="273"/>
      <c r="NTX62" s="274"/>
      <c r="NTY62" s="273"/>
      <c r="NTZ62" s="274"/>
      <c r="NUA62" s="273"/>
      <c r="NUB62" s="274"/>
      <c r="NUC62" s="273"/>
      <c r="NUD62" s="274"/>
      <c r="NUE62" s="273"/>
      <c r="NUF62" s="274"/>
      <c r="NUG62" s="273"/>
      <c r="NUH62" s="274"/>
      <c r="NUI62" s="273"/>
      <c r="NUJ62" s="274"/>
      <c r="NUK62" s="273"/>
      <c r="NUL62" s="274"/>
      <c r="NUM62" s="273"/>
      <c r="NUN62" s="274"/>
      <c r="NUO62" s="273"/>
      <c r="NUP62" s="274"/>
      <c r="NUQ62" s="273"/>
      <c r="NUR62" s="274"/>
      <c r="NUS62" s="273"/>
      <c r="NUT62" s="274"/>
      <c r="NUU62" s="273"/>
      <c r="NUV62" s="274"/>
      <c r="NUW62" s="273"/>
      <c r="NUX62" s="274"/>
      <c r="NUY62" s="273"/>
      <c r="NUZ62" s="274"/>
      <c r="NVA62" s="273"/>
      <c r="NVB62" s="274"/>
      <c r="NVC62" s="273"/>
      <c r="NVD62" s="274"/>
      <c r="NVE62" s="273"/>
      <c r="NVF62" s="274"/>
      <c r="NVG62" s="273"/>
      <c r="NVH62" s="274"/>
      <c r="NVI62" s="273"/>
      <c r="NVJ62" s="274"/>
      <c r="NVK62" s="273"/>
      <c r="NVL62" s="274"/>
      <c r="NVM62" s="273"/>
      <c r="NVN62" s="274"/>
      <c r="NVO62" s="273"/>
      <c r="NVP62" s="274"/>
      <c r="NVQ62" s="273"/>
      <c r="NVR62" s="274"/>
      <c r="NVS62" s="273"/>
      <c r="NVT62" s="274"/>
      <c r="NVU62" s="273"/>
      <c r="NVV62" s="274"/>
      <c r="NVW62" s="273"/>
      <c r="NVX62" s="274"/>
      <c r="NVY62" s="273"/>
      <c r="NVZ62" s="274"/>
      <c r="NWA62" s="273"/>
      <c r="NWB62" s="274"/>
      <c r="NWC62" s="273"/>
      <c r="NWD62" s="274"/>
      <c r="NWE62" s="273"/>
      <c r="NWF62" s="274"/>
      <c r="NWG62" s="273"/>
      <c r="NWH62" s="274"/>
      <c r="NWI62" s="273"/>
      <c r="NWJ62" s="274"/>
      <c r="NWK62" s="273"/>
      <c r="NWL62" s="274"/>
      <c r="NWM62" s="273"/>
      <c r="NWN62" s="274"/>
      <c r="NWO62" s="273"/>
      <c r="NWP62" s="274"/>
      <c r="NWQ62" s="273"/>
      <c r="NWR62" s="274"/>
      <c r="NWS62" s="273"/>
      <c r="NWT62" s="274"/>
      <c r="NWU62" s="273"/>
      <c r="NWV62" s="274"/>
      <c r="NWW62" s="273"/>
      <c r="NWX62" s="274"/>
      <c r="NWY62" s="273"/>
      <c r="NWZ62" s="274"/>
      <c r="NXA62" s="273"/>
      <c r="NXB62" s="274"/>
      <c r="NXC62" s="273"/>
      <c r="NXD62" s="274"/>
      <c r="NXE62" s="273"/>
      <c r="NXF62" s="274"/>
      <c r="NXG62" s="273"/>
      <c r="NXH62" s="274"/>
      <c r="NXI62" s="273"/>
      <c r="NXJ62" s="274"/>
      <c r="NXK62" s="273"/>
      <c r="NXL62" s="274"/>
      <c r="NXM62" s="273"/>
      <c r="NXN62" s="274"/>
      <c r="NXO62" s="273"/>
      <c r="NXP62" s="274"/>
      <c r="NXQ62" s="273"/>
      <c r="NXR62" s="274"/>
      <c r="NXS62" s="273"/>
      <c r="NXT62" s="274"/>
      <c r="NXU62" s="273"/>
      <c r="NXV62" s="274"/>
      <c r="NXW62" s="273"/>
      <c r="NXX62" s="274"/>
      <c r="NXY62" s="273"/>
      <c r="NXZ62" s="274"/>
      <c r="NYA62" s="273"/>
      <c r="NYB62" s="274"/>
      <c r="NYC62" s="273"/>
      <c r="NYD62" s="274"/>
      <c r="NYE62" s="273"/>
      <c r="NYF62" s="274"/>
      <c r="NYG62" s="273"/>
      <c r="NYH62" s="274"/>
      <c r="NYI62" s="273"/>
      <c r="NYJ62" s="274"/>
      <c r="NYK62" s="273"/>
      <c r="NYL62" s="274"/>
      <c r="NYM62" s="273"/>
      <c r="NYN62" s="274"/>
      <c r="NYO62" s="273"/>
      <c r="NYP62" s="274"/>
      <c r="NYQ62" s="273"/>
      <c r="NYR62" s="274"/>
      <c r="NYS62" s="273"/>
      <c r="NYT62" s="274"/>
      <c r="NYU62" s="273"/>
      <c r="NYV62" s="274"/>
      <c r="NYW62" s="273"/>
      <c r="NYX62" s="274"/>
      <c r="NYY62" s="273"/>
      <c r="NYZ62" s="274"/>
      <c r="NZA62" s="273"/>
      <c r="NZB62" s="274"/>
      <c r="NZC62" s="273"/>
      <c r="NZD62" s="274"/>
      <c r="NZE62" s="273"/>
      <c r="NZF62" s="274"/>
      <c r="NZG62" s="273"/>
      <c r="NZH62" s="274"/>
      <c r="NZI62" s="273"/>
      <c r="NZJ62" s="274"/>
      <c r="NZK62" s="273"/>
      <c r="NZL62" s="274"/>
      <c r="NZM62" s="273"/>
      <c r="NZN62" s="274"/>
      <c r="NZO62" s="273"/>
      <c r="NZP62" s="274"/>
      <c r="NZQ62" s="273"/>
      <c r="NZR62" s="274"/>
      <c r="NZS62" s="273"/>
      <c r="NZT62" s="274"/>
      <c r="NZU62" s="273"/>
      <c r="NZV62" s="274"/>
      <c r="NZW62" s="273"/>
      <c r="NZX62" s="274"/>
      <c r="NZY62" s="273"/>
      <c r="NZZ62" s="274"/>
      <c r="OAA62" s="273"/>
      <c r="OAB62" s="274"/>
      <c r="OAC62" s="273"/>
      <c r="OAD62" s="274"/>
      <c r="OAE62" s="273"/>
      <c r="OAF62" s="274"/>
      <c r="OAG62" s="273"/>
      <c r="OAH62" s="274"/>
      <c r="OAI62" s="273"/>
      <c r="OAJ62" s="274"/>
      <c r="OAK62" s="273"/>
      <c r="OAL62" s="274"/>
      <c r="OAM62" s="273"/>
      <c r="OAN62" s="274"/>
      <c r="OAO62" s="273"/>
      <c r="OAP62" s="274"/>
      <c r="OAQ62" s="273"/>
      <c r="OAR62" s="274"/>
      <c r="OAS62" s="273"/>
      <c r="OAT62" s="274"/>
      <c r="OAU62" s="273"/>
      <c r="OAV62" s="274"/>
      <c r="OAW62" s="273"/>
      <c r="OAX62" s="274"/>
      <c r="OAY62" s="273"/>
      <c r="OAZ62" s="274"/>
      <c r="OBA62" s="273"/>
      <c r="OBB62" s="274"/>
      <c r="OBC62" s="273"/>
      <c r="OBD62" s="274"/>
      <c r="OBE62" s="273"/>
      <c r="OBF62" s="274"/>
      <c r="OBG62" s="273"/>
      <c r="OBH62" s="274"/>
      <c r="OBI62" s="273"/>
      <c r="OBJ62" s="274"/>
      <c r="OBK62" s="273"/>
      <c r="OBL62" s="274"/>
      <c r="OBM62" s="273"/>
      <c r="OBN62" s="274"/>
      <c r="OBO62" s="273"/>
      <c r="OBP62" s="274"/>
      <c r="OBQ62" s="273"/>
      <c r="OBR62" s="274"/>
      <c r="OBS62" s="273"/>
      <c r="OBT62" s="274"/>
      <c r="OBU62" s="273"/>
      <c r="OBV62" s="274"/>
      <c r="OBW62" s="273"/>
      <c r="OBX62" s="274"/>
      <c r="OBY62" s="273"/>
      <c r="OBZ62" s="274"/>
      <c r="OCA62" s="273"/>
      <c r="OCB62" s="274"/>
      <c r="OCC62" s="273"/>
      <c r="OCD62" s="274"/>
      <c r="OCE62" s="273"/>
      <c r="OCF62" s="274"/>
      <c r="OCG62" s="273"/>
      <c r="OCH62" s="274"/>
      <c r="OCI62" s="273"/>
      <c r="OCJ62" s="274"/>
      <c r="OCK62" s="273"/>
      <c r="OCL62" s="274"/>
      <c r="OCM62" s="273"/>
      <c r="OCN62" s="274"/>
      <c r="OCO62" s="273"/>
      <c r="OCP62" s="274"/>
      <c r="OCQ62" s="273"/>
      <c r="OCR62" s="274"/>
      <c r="OCS62" s="273"/>
      <c r="OCT62" s="274"/>
      <c r="OCU62" s="273"/>
      <c r="OCV62" s="274"/>
      <c r="OCW62" s="273"/>
      <c r="OCX62" s="274"/>
      <c r="OCY62" s="273"/>
      <c r="OCZ62" s="274"/>
      <c r="ODA62" s="273"/>
      <c r="ODB62" s="274"/>
      <c r="ODC62" s="273"/>
      <c r="ODD62" s="274"/>
      <c r="ODE62" s="273"/>
      <c r="ODF62" s="274"/>
      <c r="ODG62" s="273"/>
      <c r="ODH62" s="274"/>
      <c r="ODI62" s="273"/>
      <c r="ODJ62" s="274"/>
      <c r="ODK62" s="273"/>
      <c r="ODL62" s="274"/>
      <c r="ODM62" s="273"/>
      <c r="ODN62" s="274"/>
      <c r="ODO62" s="273"/>
      <c r="ODP62" s="274"/>
      <c r="ODQ62" s="273"/>
      <c r="ODR62" s="274"/>
      <c r="ODS62" s="273"/>
      <c r="ODT62" s="274"/>
      <c r="ODU62" s="273"/>
      <c r="ODV62" s="274"/>
      <c r="ODW62" s="273"/>
      <c r="ODX62" s="274"/>
      <c r="ODY62" s="273"/>
      <c r="ODZ62" s="274"/>
      <c r="OEA62" s="273"/>
      <c r="OEB62" s="274"/>
      <c r="OEC62" s="273"/>
      <c r="OED62" s="274"/>
      <c r="OEE62" s="273"/>
      <c r="OEF62" s="274"/>
      <c r="OEG62" s="273"/>
      <c r="OEH62" s="274"/>
      <c r="OEI62" s="273"/>
      <c r="OEJ62" s="274"/>
      <c r="OEK62" s="273"/>
      <c r="OEL62" s="274"/>
      <c r="OEM62" s="273"/>
      <c r="OEN62" s="274"/>
      <c r="OEO62" s="273"/>
      <c r="OEP62" s="274"/>
      <c r="OEQ62" s="273"/>
      <c r="OER62" s="274"/>
      <c r="OES62" s="273"/>
      <c r="OET62" s="274"/>
      <c r="OEU62" s="273"/>
      <c r="OEV62" s="274"/>
      <c r="OEW62" s="273"/>
      <c r="OEX62" s="274"/>
      <c r="OEY62" s="273"/>
      <c r="OEZ62" s="274"/>
      <c r="OFA62" s="273"/>
      <c r="OFB62" s="274"/>
      <c r="OFC62" s="273"/>
      <c r="OFD62" s="274"/>
      <c r="OFE62" s="273"/>
      <c r="OFF62" s="274"/>
      <c r="OFG62" s="273"/>
      <c r="OFH62" s="274"/>
      <c r="OFI62" s="273"/>
      <c r="OFJ62" s="274"/>
      <c r="OFK62" s="273"/>
      <c r="OFL62" s="274"/>
      <c r="OFM62" s="273"/>
      <c r="OFN62" s="274"/>
      <c r="OFO62" s="273"/>
      <c r="OFP62" s="274"/>
      <c r="OFQ62" s="273"/>
      <c r="OFR62" s="274"/>
      <c r="OFS62" s="273"/>
      <c r="OFT62" s="274"/>
      <c r="OFU62" s="273"/>
      <c r="OFV62" s="274"/>
      <c r="OFW62" s="273"/>
      <c r="OFX62" s="274"/>
      <c r="OFY62" s="273"/>
      <c r="OFZ62" s="274"/>
      <c r="OGA62" s="273"/>
      <c r="OGB62" s="274"/>
      <c r="OGC62" s="273"/>
      <c r="OGD62" s="274"/>
      <c r="OGE62" s="273"/>
      <c r="OGF62" s="274"/>
      <c r="OGG62" s="273"/>
      <c r="OGH62" s="274"/>
      <c r="OGI62" s="273"/>
      <c r="OGJ62" s="274"/>
      <c r="OGK62" s="273"/>
      <c r="OGL62" s="274"/>
      <c r="OGM62" s="273"/>
      <c r="OGN62" s="274"/>
      <c r="OGO62" s="273"/>
      <c r="OGP62" s="274"/>
      <c r="OGQ62" s="273"/>
      <c r="OGR62" s="274"/>
      <c r="OGS62" s="273"/>
      <c r="OGT62" s="274"/>
      <c r="OGU62" s="273"/>
      <c r="OGV62" s="274"/>
      <c r="OGW62" s="273"/>
      <c r="OGX62" s="274"/>
      <c r="OGY62" s="273"/>
      <c r="OGZ62" s="274"/>
      <c r="OHA62" s="273"/>
      <c r="OHB62" s="274"/>
      <c r="OHC62" s="273"/>
      <c r="OHD62" s="274"/>
      <c r="OHE62" s="273"/>
      <c r="OHF62" s="274"/>
      <c r="OHG62" s="273"/>
      <c r="OHH62" s="274"/>
      <c r="OHI62" s="273"/>
      <c r="OHJ62" s="274"/>
      <c r="OHK62" s="273"/>
      <c r="OHL62" s="274"/>
      <c r="OHM62" s="273"/>
      <c r="OHN62" s="274"/>
      <c r="OHO62" s="273"/>
      <c r="OHP62" s="274"/>
      <c r="OHQ62" s="273"/>
      <c r="OHR62" s="274"/>
      <c r="OHS62" s="273"/>
      <c r="OHT62" s="274"/>
      <c r="OHU62" s="273"/>
      <c r="OHV62" s="274"/>
      <c r="OHW62" s="273"/>
      <c r="OHX62" s="274"/>
      <c r="OHY62" s="273"/>
      <c r="OHZ62" s="274"/>
      <c r="OIA62" s="273"/>
      <c r="OIB62" s="274"/>
      <c r="OIC62" s="273"/>
      <c r="OID62" s="274"/>
      <c r="OIE62" s="273"/>
      <c r="OIF62" s="274"/>
      <c r="OIG62" s="273"/>
      <c r="OIH62" s="274"/>
      <c r="OII62" s="273"/>
      <c r="OIJ62" s="274"/>
      <c r="OIK62" s="273"/>
      <c r="OIL62" s="274"/>
      <c r="OIM62" s="273"/>
      <c r="OIN62" s="274"/>
      <c r="OIO62" s="273"/>
      <c r="OIP62" s="274"/>
      <c r="OIQ62" s="273"/>
      <c r="OIR62" s="274"/>
      <c r="OIS62" s="273"/>
      <c r="OIT62" s="274"/>
      <c r="OIU62" s="273"/>
      <c r="OIV62" s="274"/>
      <c r="OIW62" s="273"/>
      <c r="OIX62" s="274"/>
      <c r="OIY62" s="273"/>
      <c r="OIZ62" s="274"/>
      <c r="OJA62" s="273"/>
      <c r="OJB62" s="274"/>
      <c r="OJC62" s="273"/>
      <c r="OJD62" s="274"/>
      <c r="OJE62" s="273"/>
      <c r="OJF62" s="274"/>
      <c r="OJG62" s="273"/>
      <c r="OJH62" s="274"/>
      <c r="OJI62" s="273"/>
      <c r="OJJ62" s="274"/>
      <c r="OJK62" s="273"/>
      <c r="OJL62" s="274"/>
      <c r="OJM62" s="273"/>
      <c r="OJN62" s="274"/>
      <c r="OJO62" s="273"/>
      <c r="OJP62" s="274"/>
      <c r="OJQ62" s="273"/>
      <c r="OJR62" s="274"/>
      <c r="OJS62" s="273"/>
      <c r="OJT62" s="274"/>
      <c r="OJU62" s="273"/>
      <c r="OJV62" s="274"/>
      <c r="OJW62" s="273"/>
      <c r="OJX62" s="274"/>
      <c r="OJY62" s="273"/>
      <c r="OJZ62" s="274"/>
      <c r="OKA62" s="273"/>
      <c r="OKB62" s="274"/>
      <c r="OKC62" s="273"/>
      <c r="OKD62" s="274"/>
      <c r="OKE62" s="273"/>
      <c r="OKF62" s="274"/>
      <c r="OKG62" s="273"/>
      <c r="OKH62" s="274"/>
      <c r="OKI62" s="273"/>
      <c r="OKJ62" s="274"/>
      <c r="OKK62" s="273"/>
      <c r="OKL62" s="274"/>
      <c r="OKM62" s="273"/>
      <c r="OKN62" s="274"/>
      <c r="OKO62" s="273"/>
      <c r="OKP62" s="274"/>
      <c r="OKQ62" s="273"/>
      <c r="OKR62" s="274"/>
      <c r="OKS62" s="273"/>
      <c r="OKT62" s="274"/>
      <c r="OKU62" s="273"/>
      <c r="OKV62" s="274"/>
      <c r="OKW62" s="273"/>
      <c r="OKX62" s="274"/>
      <c r="OKY62" s="273"/>
      <c r="OKZ62" s="274"/>
      <c r="OLA62" s="273"/>
      <c r="OLB62" s="274"/>
      <c r="OLC62" s="273"/>
      <c r="OLD62" s="274"/>
      <c r="OLE62" s="273"/>
      <c r="OLF62" s="274"/>
      <c r="OLG62" s="273"/>
      <c r="OLH62" s="274"/>
      <c r="OLI62" s="273"/>
      <c r="OLJ62" s="274"/>
      <c r="OLK62" s="273"/>
      <c r="OLL62" s="274"/>
      <c r="OLM62" s="273"/>
      <c r="OLN62" s="274"/>
      <c r="OLO62" s="273"/>
      <c r="OLP62" s="274"/>
      <c r="OLQ62" s="273"/>
      <c r="OLR62" s="274"/>
      <c r="OLS62" s="273"/>
      <c r="OLT62" s="274"/>
      <c r="OLU62" s="273"/>
      <c r="OLV62" s="274"/>
      <c r="OLW62" s="273"/>
      <c r="OLX62" s="274"/>
      <c r="OLY62" s="273"/>
      <c r="OLZ62" s="274"/>
      <c r="OMA62" s="273"/>
      <c r="OMB62" s="274"/>
      <c r="OMC62" s="273"/>
      <c r="OMD62" s="274"/>
      <c r="OME62" s="273"/>
      <c r="OMF62" s="274"/>
      <c r="OMG62" s="273"/>
      <c r="OMH62" s="274"/>
      <c r="OMI62" s="273"/>
      <c r="OMJ62" s="274"/>
      <c r="OMK62" s="273"/>
      <c r="OML62" s="274"/>
      <c r="OMM62" s="273"/>
      <c r="OMN62" s="274"/>
      <c r="OMO62" s="273"/>
      <c r="OMP62" s="274"/>
      <c r="OMQ62" s="273"/>
      <c r="OMR62" s="274"/>
      <c r="OMS62" s="273"/>
      <c r="OMT62" s="274"/>
      <c r="OMU62" s="273"/>
      <c r="OMV62" s="274"/>
      <c r="OMW62" s="273"/>
      <c r="OMX62" s="274"/>
      <c r="OMY62" s="273"/>
      <c r="OMZ62" s="274"/>
      <c r="ONA62" s="273"/>
      <c r="ONB62" s="274"/>
      <c r="ONC62" s="273"/>
      <c r="OND62" s="274"/>
      <c r="ONE62" s="273"/>
      <c r="ONF62" s="274"/>
      <c r="ONG62" s="273"/>
      <c r="ONH62" s="274"/>
      <c r="ONI62" s="273"/>
      <c r="ONJ62" s="274"/>
      <c r="ONK62" s="273"/>
      <c r="ONL62" s="274"/>
      <c r="ONM62" s="273"/>
      <c r="ONN62" s="274"/>
      <c r="ONO62" s="273"/>
      <c r="ONP62" s="274"/>
      <c r="ONQ62" s="273"/>
      <c r="ONR62" s="274"/>
      <c r="ONS62" s="273"/>
      <c r="ONT62" s="274"/>
      <c r="ONU62" s="273"/>
      <c r="ONV62" s="274"/>
      <c r="ONW62" s="273"/>
      <c r="ONX62" s="274"/>
      <c r="ONY62" s="273"/>
      <c r="ONZ62" s="274"/>
      <c r="OOA62" s="273"/>
      <c r="OOB62" s="274"/>
      <c r="OOC62" s="273"/>
      <c r="OOD62" s="274"/>
      <c r="OOE62" s="273"/>
      <c r="OOF62" s="274"/>
      <c r="OOG62" s="273"/>
      <c r="OOH62" s="274"/>
      <c r="OOI62" s="273"/>
      <c r="OOJ62" s="274"/>
      <c r="OOK62" s="273"/>
      <c r="OOL62" s="274"/>
      <c r="OOM62" s="273"/>
      <c r="OON62" s="274"/>
      <c r="OOO62" s="273"/>
      <c r="OOP62" s="274"/>
      <c r="OOQ62" s="273"/>
      <c r="OOR62" s="274"/>
      <c r="OOS62" s="273"/>
      <c r="OOT62" s="274"/>
      <c r="OOU62" s="273"/>
      <c r="OOV62" s="274"/>
      <c r="OOW62" s="273"/>
      <c r="OOX62" s="274"/>
      <c r="OOY62" s="273"/>
      <c r="OOZ62" s="274"/>
      <c r="OPA62" s="273"/>
      <c r="OPB62" s="274"/>
      <c r="OPC62" s="273"/>
      <c r="OPD62" s="274"/>
      <c r="OPE62" s="273"/>
      <c r="OPF62" s="274"/>
      <c r="OPG62" s="273"/>
      <c r="OPH62" s="274"/>
      <c r="OPI62" s="273"/>
      <c r="OPJ62" s="274"/>
      <c r="OPK62" s="273"/>
      <c r="OPL62" s="274"/>
      <c r="OPM62" s="273"/>
      <c r="OPN62" s="274"/>
      <c r="OPO62" s="273"/>
      <c r="OPP62" s="274"/>
      <c r="OPQ62" s="273"/>
      <c r="OPR62" s="274"/>
      <c r="OPS62" s="273"/>
      <c r="OPT62" s="274"/>
      <c r="OPU62" s="273"/>
      <c r="OPV62" s="274"/>
      <c r="OPW62" s="273"/>
      <c r="OPX62" s="274"/>
      <c r="OPY62" s="273"/>
      <c r="OPZ62" s="274"/>
      <c r="OQA62" s="273"/>
      <c r="OQB62" s="274"/>
      <c r="OQC62" s="273"/>
      <c r="OQD62" s="274"/>
      <c r="OQE62" s="273"/>
      <c r="OQF62" s="274"/>
      <c r="OQG62" s="273"/>
      <c r="OQH62" s="274"/>
      <c r="OQI62" s="273"/>
      <c r="OQJ62" s="274"/>
      <c r="OQK62" s="273"/>
      <c r="OQL62" s="274"/>
      <c r="OQM62" s="273"/>
      <c r="OQN62" s="274"/>
      <c r="OQO62" s="273"/>
      <c r="OQP62" s="274"/>
      <c r="OQQ62" s="273"/>
      <c r="OQR62" s="274"/>
      <c r="OQS62" s="273"/>
      <c r="OQT62" s="274"/>
      <c r="OQU62" s="273"/>
      <c r="OQV62" s="274"/>
      <c r="OQW62" s="273"/>
      <c r="OQX62" s="274"/>
      <c r="OQY62" s="273"/>
      <c r="OQZ62" s="274"/>
      <c r="ORA62" s="273"/>
      <c r="ORB62" s="274"/>
      <c r="ORC62" s="273"/>
      <c r="ORD62" s="274"/>
      <c r="ORE62" s="273"/>
      <c r="ORF62" s="274"/>
      <c r="ORG62" s="273"/>
      <c r="ORH62" s="274"/>
      <c r="ORI62" s="273"/>
      <c r="ORJ62" s="274"/>
      <c r="ORK62" s="273"/>
      <c r="ORL62" s="274"/>
      <c r="ORM62" s="273"/>
      <c r="ORN62" s="274"/>
      <c r="ORO62" s="273"/>
      <c r="ORP62" s="274"/>
      <c r="ORQ62" s="273"/>
      <c r="ORR62" s="274"/>
      <c r="ORS62" s="273"/>
      <c r="ORT62" s="274"/>
      <c r="ORU62" s="273"/>
      <c r="ORV62" s="274"/>
      <c r="ORW62" s="273"/>
      <c r="ORX62" s="274"/>
      <c r="ORY62" s="273"/>
      <c r="ORZ62" s="274"/>
      <c r="OSA62" s="273"/>
      <c r="OSB62" s="274"/>
      <c r="OSC62" s="273"/>
      <c r="OSD62" s="274"/>
      <c r="OSE62" s="273"/>
      <c r="OSF62" s="274"/>
      <c r="OSG62" s="273"/>
      <c r="OSH62" s="274"/>
      <c r="OSI62" s="273"/>
      <c r="OSJ62" s="274"/>
      <c r="OSK62" s="273"/>
      <c r="OSL62" s="274"/>
      <c r="OSM62" s="273"/>
      <c r="OSN62" s="274"/>
      <c r="OSO62" s="273"/>
      <c r="OSP62" s="274"/>
      <c r="OSQ62" s="273"/>
      <c r="OSR62" s="274"/>
      <c r="OSS62" s="273"/>
      <c r="OST62" s="274"/>
      <c r="OSU62" s="273"/>
      <c r="OSV62" s="274"/>
      <c r="OSW62" s="273"/>
      <c r="OSX62" s="274"/>
      <c r="OSY62" s="273"/>
      <c r="OSZ62" s="274"/>
      <c r="OTA62" s="273"/>
      <c r="OTB62" s="274"/>
      <c r="OTC62" s="273"/>
      <c r="OTD62" s="274"/>
      <c r="OTE62" s="273"/>
      <c r="OTF62" s="274"/>
      <c r="OTG62" s="273"/>
      <c r="OTH62" s="274"/>
      <c r="OTI62" s="273"/>
      <c r="OTJ62" s="274"/>
      <c r="OTK62" s="273"/>
      <c r="OTL62" s="274"/>
      <c r="OTM62" s="273"/>
      <c r="OTN62" s="274"/>
      <c r="OTO62" s="273"/>
      <c r="OTP62" s="274"/>
      <c r="OTQ62" s="273"/>
      <c r="OTR62" s="274"/>
      <c r="OTS62" s="273"/>
      <c r="OTT62" s="274"/>
      <c r="OTU62" s="273"/>
      <c r="OTV62" s="274"/>
      <c r="OTW62" s="273"/>
      <c r="OTX62" s="274"/>
      <c r="OTY62" s="273"/>
      <c r="OTZ62" s="274"/>
      <c r="OUA62" s="273"/>
      <c r="OUB62" s="274"/>
      <c r="OUC62" s="273"/>
      <c r="OUD62" s="274"/>
      <c r="OUE62" s="273"/>
      <c r="OUF62" s="274"/>
      <c r="OUG62" s="273"/>
      <c r="OUH62" s="274"/>
      <c r="OUI62" s="273"/>
      <c r="OUJ62" s="274"/>
      <c r="OUK62" s="273"/>
      <c r="OUL62" s="274"/>
      <c r="OUM62" s="273"/>
      <c r="OUN62" s="274"/>
      <c r="OUO62" s="273"/>
      <c r="OUP62" s="274"/>
      <c r="OUQ62" s="273"/>
      <c r="OUR62" s="274"/>
      <c r="OUS62" s="273"/>
      <c r="OUT62" s="274"/>
      <c r="OUU62" s="273"/>
      <c r="OUV62" s="274"/>
      <c r="OUW62" s="273"/>
      <c r="OUX62" s="274"/>
      <c r="OUY62" s="273"/>
      <c r="OUZ62" s="274"/>
      <c r="OVA62" s="273"/>
      <c r="OVB62" s="274"/>
      <c r="OVC62" s="273"/>
      <c r="OVD62" s="274"/>
      <c r="OVE62" s="273"/>
      <c r="OVF62" s="274"/>
      <c r="OVG62" s="273"/>
      <c r="OVH62" s="274"/>
      <c r="OVI62" s="273"/>
      <c r="OVJ62" s="274"/>
      <c r="OVK62" s="273"/>
      <c r="OVL62" s="274"/>
      <c r="OVM62" s="273"/>
      <c r="OVN62" s="274"/>
      <c r="OVO62" s="273"/>
      <c r="OVP62" s="274"/>
      <c r="OVQ62" s="273"/>
      <c r="OVR62" s="274"/>
      <c r="OVS62" s="273"/>
      <c r="OVT62" s="274"/>
      <c r="OVU62" s="273"/>
      <c r="OVV62" s="274"/>
      <c r="OVW62" s="273"/>
      <c r="OVX62" s="274"/>
      <c r="OVY62" s="273"/>
      <c r="OVZ62" s="274"/>
      <c r="OWA62" s="273"/>
      <c r="OWB62" s="274"/>
      <c r="OWC62" s="273"/>
      <c r="OWD62" s="274"/>
      <c r="OWE62" s="273"/>
      <c r="OWF62" s="274"/>
      <c r="OWG62" s="273"/>
      <c r="OWH62" s="274"/>
      <c r="OWI62" s="273"/>
      <c r="OWJ62" s="274"/>
      <c r="OWK62" s="273"/>
      <c r="OWL62" s="274"/>
      <c r="OWM62" s="273"/>
      <c r="OWN62" s="274"/>
      <c r="OWO62" s="273"/>
      <c r="OWP62" s="274"/>
      <c r="OWQ62" s="273"/>
      <c r="OWR62" s="274"/>
      <c r="OWS62" s="273"/>
      <c r="OWT62" s="274"/>
      <c r="OWU62" s="273"/>
      <c r="OWV62" s="274"/>
      <c r="OWW62" s="273"/>
      <c r="OWX62" s="274"/>
      <c r="OWY62" s="273"/>
      <c r="OWZ62" s="274"/>
      <c r="OXA62" s="273"/>
      <c r="OXB62" s="274"/>
      <c r="OXC62" s="273"/>
      <c r="OXD62" s="274"/>
      <c r="OXE62" s="273"/>
      <c r="OXF62" s="274"/>
      <c r="OXG62" s="273"/>
      <c r="OXH62" s="274"/>
      <c r="OXI62" s="273"/>
      <c r="OXJ62" s="274"/>
      <c r="OXK62" s="273"/>
      <c r="OXL62" s="274"/>
      <c r="OXM62" s="273"/>
      <c r="OXN62" s="274"/>
      <c r="OXO62" s="273"/>
      <c r="OXP62" s="274"/>
      <c r="OXQ62" s="273"/>
      <c r="OXR62" s="274"/>
      <c r="OXS62" s="273"/>
      <c r="OXT62" s="274"/>
      <c r="OXU62" s="273"/>
      <c r="OXV62" s="274"/>
      <c r="OXW62" s="273"/>
      <c r="OXX62" s="274"/>
      <c r="OXY62" s="273"/>
      <c r="OXZ62" s="274"/>
      <c r="OYA62" s="273"/>
      <c r="OYB62" s="274"/>
      <c r="OYC62" s="273"/>
      <c r="OYD62" s="274"/>
      <c r="OYE62" s="273"/>
      <c r="OYF62" s="274"/>
      <c r="OYG62" s="273"/>
      <c r="OYH62" s="274"/>
      <c r="OYI62" s="273"/>
      <c r="OYJ62" s="274"/>
      <c r="OYK62" s="273"/>
      <c r="OYL62" s="274"/>
      <c r="OYM62" s="273"/>
      <c r="OYN62" s="274"/>
      <c r="OYO62" s="273"/>
      <c r="OYP62" s="274"/>
      <c r="OYQ62" s="273"/>
      <c r="OYR62" s="274"/>
      <c r="OYS62" s="273"/>
      <c r="OYT62" s="274"/>
      <c r="OYU62" s="273"/>
      <c r="OYV62" s="274"/>
      <c r="OYW62" s="273"/>
      <c r="OYX62" s="274"/>
      <c r="OYY62" s="273"/>
      <c r="OYZ62" s="274"/>
      <c r="OZA62" s="273"/>
      <c r="OZB62" s="274"/>
      <c r="OZC62" s="273"/>
      <c r="OZD62" s="274"/>
      <c r="OZE62" s="273"/>
      <c r="OZF62" s="274"/>
      <c r="OZG62" s="273"/>
      <c r="OZH62" s="274"/>
      <c r="OZI62" s="273"/>
      <c r="OZJ62" s="274"/>
      <c r="OZK62" s="273"/>
      <c r="OZL62" s="274"/>
      <c r="OZM62" s="273"/>
      <c r="OZN62" s="274"/>
      <c r="OZO62" s="273"/>
      <c r="OZP62" s="274"/>
      <c r="OZQ62" s="273"/>
      <c r="OZR62" s="274"/>
      <c r="OZS62" s="273"/>
      <c r="OZT62" s="274"/>
      <c r="OZU62" s="273"/>
      <c r="OZV62" s="274"/>
      <c r="OZW62" s="273"/>
      <c r="OZX62" s="274"/>
      <c r="OZY62" s="273"/>
      <c r="OZZ62" s="274"/>
      <c r="PAA62" s="273"/>
      <c r="PAB62" s="274"/>
      <c r="PAC62" s="273"/>
      <c r="PAD62" s="274"/>
      <c r="PAE62" s="273"/>
      <c r="PAF62" s="274"/>
      <c r="PAG62" s="273"/>
      <c r="PAH62" s="274"/>
      <c r="PAI62" s="273"/>
      <c r="PAJ62" s="274"/>
      <c r="PAK62" s="273"/>
      <c r="PAL62" s="274"/>
      <c r="PAM62" s="273"/>
      <c r="PAN62" s="274"/>
      <c r="PAO62" s="273"/>
      <c r="PAP62" s="274"/>
      <c r="PAQ62" s="273"/>
      <c r="PAR62" s="274"/>
      <c r="PAS62" s="273"/>
      <c r="PAT62" s="274"/>
      <c r="PAU62" s="273"/>
      <c r="PAV62" s="274"/>
      <c r="PAW62" s="273"/>
      <c r="PAX62" s="274"/>
      <c r="PAY62" s="273"/>
      <c r="PAZ62" s="274"/>
      <c r="PBA62" s="273"/>
      <c r="PBB62" s="274"/>
      <c r="PBC62" s="273"/>
      <c r="PBD62" s="274"/>
      <c r="PBE62" s="273"/>
      <c r="PBF62" s="274"/>
      <c r="PBG62" s="273"/>
      <c r="PBH62" s="274"/>
      <c r="PBI62" s="273"/>
      <c r="PBJ62" s="274"/>
      <c r="PBK62" s="273"/>
      <c r="PBL62" s="274"/>
      <c r="PBM62" s="273"/>
      <c r="PBN62" s="274"/>
      <c r="PBO62" s="273"/>
      <c r="PBP62" s="274"/>
      <c r="PBQ62" s="273"/>
      <c r="PBR62" s="274"/>
      <c r="PBS62" s="273"/>
      <c r="PBT62" s="274"/>
      <c r="PBU62" s="273"/>
      <c r="PBV62" s="274"/>
      <c r="PBW62" s="273"/>
      <c r="PBX62" s="274"/>
      <c r="PBY62" s="273"/>
      <c r="PBZ62" s="274"/>
      <c r="PCA62" s="273"/>
      <c r="PCB62" s="274"/>
      <c r="PCC62" s="273"/>
      <c r="PCD62" s="274"/>
      <c r="PCE62" s="273"/>
      <c r="PCF62" s="274"/>
      <c r="PCG62" s="273"/>
      <c r="PCH62" s="274"/>
      <c r="PCI62" s="273"/>
      <c r="PCJ62" s="274"/>
      <c r="PCK62" s="273"/>
      <c r="PCL62" s="274"/>
      <c r="PCM62" s="273"/>
      <c r="PCN62" s="274"/>
      <c r="PCO62" s="273"/>
      <c r="PCP62" s="274"/>
      <c r="PCQ62" s="273"/>
      <c r="PCR62" s="274"/>
      <c r="PCS62" s="273"/>
      <c r="PCT62" s="274"/>
      <c r="PCU62" s="273"/>
      <c r="PCV62" s="274"/>
      <c r="PCW62" s="273"/>
      <c r="PCX62" s="274"/>
      <c r="PCY62" s="273"/>
      <c r="PCZ62" s="274"/>
      <c r="PDA62" s="273"/>
      <c r="PDB62" s="274"/>
      <c r="PDC62" s="273"/>
      <c r="PDD62" s="274"/>
      <c r="PDE62" s="273"/>
      <c r="PDF62" s="274"/>
      <c r="PDG62" s="273"/>
      <c r="PDH62" s="274"/>
      <c r="PDI62" s="273"/>
      <c r="PDJ62" s="274"/>
      <c r="PDK62" s="273"/>
      <c r="PDL62" s="274"/>
      <c r="PDM62" s="273"/>
      <c r="PDN62" s="274"/>
      <c r="PDO62" s="273"/>
      <c r="PDP62" s="274"/>
      <c r="PDQ62" s="273"/>
      <c r="PDR62" s="274"/>
      <c r="PDS62" s="273"/>
      <c r="PDT62" s="274"/>
      <c r="PDU62" s="273"/>
      <c r="PDV62" s="274"/>
      <c r="PDW62" s="273"/>
      <c r="PDX62" s="274"/>
      <c r="PDY62" s="273"/>
      <c r="PDZ62" s="274"/>
      <c r="PEA62" s="273"/>
      <c r="PEB62" s="274"/>
      <c r="PEC62" s="273"/>
      <c r="PED62" s="274"/>
      <c r="PEE62" s="273"/>
      <c r="PEF62" s="274"/>
      <c r="PEG62" s="273"/>
      <c r="PEH62" s="274"/>
      <c r="PEI62" s="273"/>
      <c r="PEJ62" s="274"/>
      <c r="PEK62" s="273"/>
      <c r="PEL62" s="274"/>
      <c r="PEM62" s="273"/>
      <c r="PEN62" s="274"/>
      <c r="PEO62" s="273"/>
      <c r="PEP62" s="274"/>
      <c r="PEQ62" s="273"/>
      <c r="PER62" s="274"/>
      <c r="PES62" s="273"/>
      <c r="PET62" s="274"/>
      <c r="PEU62" s="273"/>
      <c r="PEV62" s="274"/>
      <c r="PEW62" s="273"/>
      <c r="PEX62" s="274"/>
      <c r="PEY62" s="273"/>
      <c r="PEZ62" s="274"/>
      <c r="PFA62" s="273"/>
      <c r="PFB62" s="274"/>
      <c r="PFC62" s="273"/>
      <c r="PFD62" s="274"/>
      <c r="PFE62" s="273"/>
      <c r="PFF62" s="274"/>
      <c r="PFG62" s="273"/>
      <c r="PFH62" s="274"/>
      <c r="PFI62" s="273"/>
      <c r="PFJ62" s="274"/>
      <c r="PFK62" s="273"/>
      <c r="PFL62" s="274"/>
      <c r="PFM62" s="273"/>
      <c r="PFN62" s="274"/>
      <c r="PFO62" s="273"/>
      <c r="PFP62" s="274"/>
      <c r="PFQ62" s="273"/>
      <c r="PFR62" s="274"/>
      <c r="PFS62" s="273"/>
      <c r="PFT62" s="274"/>
      <c r="PFU62" s="273"/>
      <c r="PFV62" s="274"/>
      <c r="PFW62" s="273"/>
      <c r="PFX62" s="274"/>
      <c r="PFY62" s="273"/>
      <c r="PFZ62" s="274"/>
      <c r="PGA62" s="273"/>
      <c r="PGB62" s="274"/>
      <c r="PGC62" s="273"/>
      <c r="PGD62" s="274"/>
      <c r="PGE62" s="273"/>
      <c r="PGF62" s="274"/>
      <c r="PGG62" s="273"/>
      <c r="PGH62" s="274"/>
      <c r="PGI62" s="273"/>
      <c r="PGJ62" s="274"/>
      <c r="PGK62" s="273"/>
      <c r="PGL62" s="274"/>
      <c r="PGM62" s="273"/>
      <c r="PGN62" s="274"/>
      <c r="PGO62" s="273"/>
      <c r="PGP62" s="274"/>
      <c r="PGQ62" s="273"/>
      <c r="PGR62" s="274"/>
      <c r="PGS62" s="273"/>
      <c r="PGT62" s="274"/>
      <c r="PGU62" s="273"/>
      <c r="PGV62" s="274"/>
      <c r="PGW62" s="273"/>
      <c r="PGX62" s="274"/>
      <c r="PGY62" s="273"/>
      <c r="PGZ62" s="274"/>
      <c r="PHA62" s="273"/>
      <c r="PHB62" s="274"/>
      <c r="PHC62" s="273"/>
      <c r="PHD62" s="274"/>
      <c r="PHE62" s="273"/>
      <c r="PHF62" s="274"/>
      <c r="PHG62" s="273"/>
      <c r="PHH62" s="274"/>
      <c r="PHI62" s="273"/>
      <c r="PHJ62" s="274"/>
      <c r="PHK62" s="273"/>
      <c r="PHL62" s="274"/>
      <c r="PHM62" s="273"/>
      <c r="PHN62" s="274"/>
      <c r="PHO62" s="273"/>
      <c r="PHP62" s="274"/>
      <c r="PHQ62" s="273"/>
      <c r="PHR62" s="274"/>
      <c r="PHS62" s="273"/>
      <c r="PHT62" s="274"/>
      <c r="PHU62" s="273"/>
      <c r="PHV62" s="274"/>
      <c r="PHW62" s="273"/>
      <c r="PHX62" s="274"/>
      <c r="PHY62" s="273"/>
      <c r="PHZ62" s="274"/>
      <c r="PIA62" s="273"/>
      <c r="PIB62" s="274"/>
      <c r="PIC62" s="273"/>
      <c r="PID62" s="274"/>
      <c r="PIE62" s="273"/>
      <c r="PIF62" s="274"/>
      <c r="PIG62" s="273"/>
      <c r="PIH62" s="274"/>
      <c r="PII62" s="273"/>
      <c r="PIJ62" s="274"/>
      <c r="PIK62" s="273"/>
      <c r="PIL62" s="274"/>
      <c r="PIM62" s="273"/>
      <c r="PIN62" s="274"/>
      <c r="PIO62" s="273"/>
      <c r="PIP62" s="274"/>
      <c r="PIQ62" s="273"/>
      <c r="PIR62" s="274"/>
      <c r="PIS62" s="273"/>
      <c r="PIT62" s="274"/>
      <c r="PIU62" s="273"/>
      <c r="PIV62" s="274"/>
      <c r="PIW62" s="273"/>
      <c r="PIX62" s="274"/>
      <c r="PIY62" s="273"/>
      <c r="PIZ62" s="274"/>
      <c r="PJA62" s="273"/>
      <c r="PJB62" s="274"/>
      <c r="PJC62" s="273"/>
      <c r="PJD62" s="274"/>
      <c r="PJE62" s="273"/>
      <c r="PJF62" s="274"/>
      <c r="PJG62" s="273"/>
      <c r="PJH62" s="274"/>
      <c r="PJI62" s="273"/>
      <c r="PJJ62" s="274"/>
      <c r="PJK62" s="273"/>
      <c r="PJL62" s="274"/>
      <c r="PJM62" s="273"/>
      <c r="PJN62" s="274"/>
      <c r="PJO62" s="273"/>
      <c r="PJP62" s="274"/>
      <c r="PJQ62" s="273"/>
      <c r="PJR62" s="274"/>
      <c r="PJS62" s="273"/>
      <c r="PJT62" s="274"/>
      <c r="PJU62" s="273"/>
      <c r="PJV62" s="274"/>
      <c r="PJW62" s="273"/>
      <c r="PJX62" s="274"/>
      <c r="PJY62" s="273"/>
      <c r="PJZ62" s="274"/>
      <c r="PKA62" s="273"/>
      <c r="PKB62" s="274"/>
      <c r="PKC62" s="273"/>
      <c r="PKD62" s="274"/>
      <c r="PKE62" s="273"/>
      <c r="PKF62" s="274"/>
      <c r="PKG62" s="273"/>
      <c r="PKH62" s="274"/>
      <c r="PKI62" s="273"/>
      <c r="PKJ62" s="274"/>
      <c r="PKK62" s="273"/>
      <c r="PKL62" s="274"/>
      <c r="PKM62" s="273"/>
      <c r="PKN62" s="274"/>
      <c r="PKO62" s="273"/>
      <c r="PKP62" s="274"/>
      <c r="PKQ62" s="273"/>
      <c r="PKR62" s="274"/>
      <c r="PKS62" s="273"/>
      <c r="PKT62" s="274"/>
      <c r="PKU62" s="273"/>
      <c r="PKV62" s="274"/>
      <c r="PKW62" s="273"/>
      <c r="PKX62" s="274"/>
      <c r="PKY62" s="273"/>
      <c r="PKZ62" s="274"/>
      <c r="PLA62" s="273"/>
      <c r="PLB62" s="274"/>
      <c r="PLC62" s="273"/>
      <c r="PLD62" s="274"/>
      <c r="PLE62" s="273"/>
      <c r="PLF62" s="274"/>
      <c r="PLG62" s="273"/>
      <c r="PLH62" s="274"/>
      <c r="PLI62" s="273"/>
      <c r="PLJ62" s="274"/>
      <c r="PLK62" s="273"/>
      <c r="PLL62" s="274"/>
      <c r="PLM62" s="273"/>
      <c r="PLN62" s="274"/>
      <c r="PLO62" s="273"/>
      <c r="PLP62" s="274"/>
      <c r="PLQ62" s="273"/>
      <c r="PLR62" s="274"/>
      <c r="PLS62" s="273"/>
      <c r="PLT62" s="274"/>
      <c r="PLU62" s="273"/>
      <c r="PLV62" s="274"/>
      <c r="PLW62" s="273"/>
      <c r="PLX62" s="274"/>
      <c r="PLY62" s="273"/>
      <c r="PLZ62" s="274"/>
      <c r="PMA62" s="273"/>
      <c r="PMB62" s="274"/>
      <c r="PMC62" s="273"/>
      <c r="PMD62" s="274"/>
      <c r="PME62" s="273"/>
      <c r="PMF62" s="274"/>
      <c r="PMG62" s="273"/>
      <c r="PMH62" s="274"/>
      <c r="PMI62" s="273"/>
      <c r="PMJ62" s="274"/>
      <c r="PMK62" s="273"/>
      <c r="PML62" s="274"/>
      <c r="PMM62" s="273"/>
      <c r="PMN62" s="274"/>
      <c r="PMO62" s="273"/>
      <c r="PMP62" s="274"/>
      <c r="PMQ62" s="273"/>
      <c r="PMR62" s="274"/>
      <c r="PMS62" s="273"/>
      <c r="PMT62" s="274"/>
      <c r="PMU62" s="273"/>
      <c r="PMV62" s="274"/>
      <c r="PMW62" s="273"/>
      <c r="PMX62" s="274"/>
      <c r="PMY62" s="273"/>
      <c r="PMZ62" s="274"/>
      <c r="PNA62" s="273"/>
      <c r="PNB62" s="274"/>
      <c r="PNC62" s="273"/>
      <c r="PND62" s="274"/>
      <c r="PNE62" s="273"/>
      <c r="PNF62" s="274"/>
      <c r="PNG62" s="273"/>
      <c r="PNH62" s="274"/>
      <c r="PNI62" s="273"/>
      <c r="PNJ62" s="274"/>
      <c r="PNK62" s="273"/>
      <c r="PNL62" s="274"/>
      <c r="PNM62" s="273"/>
      <c r="PNN62" s="274"/>
      <c r="PNO62" s="273"/>
      <c r="PNP62" s="274"/>
      <c r="PNQ62" s="273"/>
      <c r="PNR62" s="274"/>
      <c r="PNS62" s="273"/>
      <c r="PNT62" s="274"/>
      <c r="PNU62" s="273"/>
      <c r="PNV62" s="274"/>
      <c r="PNW62" s="273"/>
      <c r="PNX62" s="274"/>
      <c r="PNY62" s="273"/>
      <c r="PNZ62" s="274"/>
      <c r="POA62" s="273"/>
      <c r="POB62" s="274"/>
      <c r="POC62" s="273"/>
      <c r="POD62" s="274"/>
      <c r="POE62" s="273"/>
      <c r="POF62" s="274"/>
      <c r="POG62" s="273"/>
      <c r="POH62" s="274"/>
      <c r="POI62" s="273"/>
      <c r="POJ62" s="274"/>
      <c r="POK62" s="273"/>
      <c r="POL62" s="274"/>
      <c r="POM62" s="273"/>
      <c r="PON62" s="274"/>
      <c r="POO62" s="273"/>
      <c r="POP62" s="274"/>
      <c r="POQ62" s="273"/>
      <c r="POR62" s="274"/>
      <c r="POS62" s="273"/>
      <c r="POT62" s="274"/>
      <c r="POU62" s="273"/>
      <c r="POV62" s="274"/>
      <c r="POW62" s="273"/>
      <c r="POX62" s="274"/>
      <c r="POY62" s="273"/>
      <c r="POZ62" s="274"/>
      <c r="PPA62" s="273"/>
      <c r="PPB62" s="274"/>
      <c r="PPC62" s="273"/>
      <c r="PPD62" s="274"/>
      <c r="PPE62" s="273"/>
      <c r="PPF62" s="274"/>
      <c r="PPG62" s="273"/>
      <c r="PPH62" s="274"/>
      <c r="PPI62" s="273"/>
      <c r="PPJ62" s="274"/>
      <c r="PPK62" s="273"/>
      <c r="PPL62" s="274"/>
      <c r="PPM62" s="273"/>
      <c r="PPN62" s="274"/>
      <c r="PPO62" s="273"/>
      <c r="PPP62" s="274"/>
      <c r="PPQ62" s="273"/>
      <c r="PPR62" s="274"/>
      <c r="PPS62" s="273"/>
      <c r="PPT62" s="274"/>
      <c r="PPU62" s="273"/>
      <c r="PPV62" s="274"/>
      <c r="PPW62" s="273"/>
      <c r="PPX62" s="274"/>
      <c r="PPY62" s="273"/>
      <c r="PPZ62" s="274"/>
      <c r="PQA62" s="273"/>
      <c r="PQB62" s="274"/>
      <c r="PQC62" s="273"/>
      <c r="PQD62" s="274"/>
      <c r="PQE62" s="273"/>
      <c r="PQF62" s="274"/>
      <c r="PQG62" s="273"/>
      <c r="PQH62" s="274"/>
      <c r="PQI62" s="273"/>
      <c r="PQJ62" s="274"/>
      <c r="PQK62" s="273"/>
      <c r="PQL62" s="274"/>
      <c r="PQM62" s="273"/>
      <c r="PQN62" s="274"/>
      <c r="PQO62" s="273"/>
      <c r="PQP62" s="274"/>
      <c r="PQQ62" s="273"/>
      <c r="PQR62" s="274"/>
      <c r="PQS62" s="273"/>
      <c r="PQT62" s="274"/>
      <c r="PQU62" s="273"/>
      <c r="PQV62" s="274"/>
      <c r="PQW62" s="273"/>
      <c r="PQX62" s="274"/>
      <c r="PQY62" s="273"/>
      <c r="PQZ62" s="274"/>
      <c r="PRA62" s="273"/>
      <c r="PRB62" s="274"/>
      <c r="PRC62" s="273"/>
      <c r="PRD62" s="274"/>
      <c r="PRE62" s="273"/>
      <c r="PRF62" s="274"/>
      <c r="PRG62" s="273"/>
      <c r="PRH62" s="274"/>
      <c r="PRI62" s="273"/>
      <c r="PRJ62" s="274"/>
      <c r="PRK62" s="273"/>
      <c r="PRL62" s="274"/>
      <c r="PRM62" s="273"/>
      <c r="PRN62" s="274"/>
      <c r="PRO62" s="273"/>
      <c r="PRP62" s="274"/>
      <c r="PRQ62" s="273"/>
      <c r="PRR62" s="274"/>
      <c r="PRS62" s="273"/>
      <c r="PRT62" s="274"/>
      <c r="PRU62" s="273"/>
      <c r="PRV62" s="274"/>
      <c r="PRW62" s="273"/>
      <c r="PRX62" s="274"/>
      <c r="PRY62" s="273"/>
      <c r="PRZ62" s="274"/>
      <c r="PSA62" s="273"/>
      <c r="PSB62" s="274"/>
      <c r="PSC62" s="273"/>
      <c r="PSD62" s="274"/>
      <c r="PSE62" s="273"/>
      <c r="PSF62" s="274"/>
      <c r="PSG62" s="273"/>
      <c r="PSH62" s="274"/>
      <c r="PSI62" s="273"/>
      <c r="PSJ62" s="274"/>
      <c r="PSK62" s="273"/>
      <c r="PSL62" s="274"/>
      <c r="PSM62" s="273"/>
      <c r="PSN62" s="274"/>
      <c r="PSO62" s="273"/>
      <c r="PSP62" s="274"/>
      <c r="PSQ62" s="273"/>
      <c r="PSR62" s="274"/>
      <c r="PSS62" s="273"/>
      <c r="PST62" s="274"/>
      <c r="PSU62" s="273"/>
      <c r="PSV62" s="274"/>
      <c r="PSW62" s="273"/>
      <c r="PSX62" s="274"/>
      <c r="PSY62" s="273"/>
      <c r="PSZ62" s="274"/>
      <c r="PTA62" s="273"/>
      <c r="PTB62" s="274"/>
      <c r="PTC62" s="273"/>
      <c r="PTD62" s="274"/>
      <c r="PTE62" s="273"/>
      <c r="PTF62" s="274"/>
      <c r="PTG62" s="273"/>
      <c r="PTH62" s="274"/>
      <c r="PTI62" s="273"/>
      <c r="PTJ62" s="274"/>
      <c r="PTK62" s="273"/>
      <c r="PTL62" s="274"/>
      <c r="PTM62" s="273"/>
      <c r="PTN62" s="274"/>
      <c r="PTO62" s="273"/>
      <c r="PTP62" s="274"/>
      <c r="PTQ62" s="273"/>
      <c r="PTR62" s="274"/>
      <c r="PTS62" s="273"/>
      <c r="PTT62" s="274"/>
      <c r="PTU62" s="273"/>
      <c r="PTV62" s="274"/>
      <c r="PTW62" s="273"/>
      <c r="PTX62" s="274"/>
      <c r="PTY62" s="273"/>
      <c r="PTZ62" s="274"/>
      <c r="PUA62" s="273"/>
      <c r="PUB62" s="274"/>
      <c r="PUC62" s="273"/>
      <c r="PUD62" s="274"/>
      <c r="PUE62" s="273"/>
      <c r="PUF62" s="274"/>
      <c r="PUG62" s="273"/>
      <c r="PUH62" s="274"/>
      <c r="PUI62" s="273"/>
      <c r="PUJ62" s="274"/>
      <c r="PUK62" s="273"/>
      <c r="PUL62" s="274"/>
      <c r="PUM62" s="273"/>
      <c r="PUN62" s="274"/>
      <c r="PUO62" s="273"/>
      <c r="PUP62" s="274"/>
      <c r="PUQ62" s="273"/>
      <c r="PUR62" s="274"/>
      <c r="PUS62" s="273"/>
      <c r="PUT62" s="274"/>
      <c r="PUU62" s="273"/>
      <c r="PUV62" s="274"/>
      <c r="PUW62" s="273"/>
      <c r="PUX62" s="274"/>
      <c r="PUY62" s="273"/>
      <c r="PUZ62" s="274"/>
      <c r="PVA62" s="273"/>
      <c r="PVB62" s="274"/>
      <c r="PVC62" s="273"/>
      <c r="PVD62" s="274"/>
      <c r="PVE62" s="273"/>
      <c r="PVF62" s="274"/>
      <c r="PVG62" s="273"/>
      <c r="PVH62" s="274"/>
      <c r="PVI62" s="273"/>
      <c r="PVJ62" s="274"/>
      <c r="PVK62" s="273"/>
      <c r="PVL62" s="274"/>
      <c r="PVM62" s="273"/>
      <c r="PVN62" s="274"/>
      <c r="PVO62" s="273"/>
      <c r="PVP62" s="274"/>
      <c r="PVQ62" s="273"/>
      <c r="PVR62" s="274"/>
      <c r="PVS62" s="273"/>
      <c r="PVT62" s="274"/>
      <c r="PVU62" s="273"/>
      <c r="PVV62" s="274"/>
      <c r="PVW62" s="273"/>
      <c r="PVX62" s="274"/>
      <c r="PVY62" s="273"/>
      <c r="PVZ62" s="274"/>
      <c r="PWA62" s="273"/>
      <c r="PWB62" s="274"/>
      <c r="PWC62" s="273"/>
      <c r="PWD62" s="274"/>
      <c r="PWE62" s="273"/>
      <c r="PWF62" s="274"/>
      <c r="PWG62" s="273"/>
      <c r="PWH62" s="274"/>
      <c r="PWI62" s="273"/>
      <c r="PWJ62" s="274"/>
      <c r="PWK62" s="273"/>
      <c r="PWL62" s="274"/>
      <c r="PWM62" s="273"/>
      <c r="PWN62" s="274"/>
      <c r="PWO62" s="273"/>
      <c r="PWP62" s="274"/>
      <c r="PWQ62" s="273"/>
      <c r="PWR62" s="274"/>
      <c r="PWS62" s="273"/>
      <c r="PWT62" s="274"/>
      <c r="PWU62" s="273"/>
      <c r="PWV62" s="274"/>
      <c r="PWW62" s="273"/>
      <c r="PWX62" s="274"/>
      <c r="PWY62" s="273"/>
      <c r="PWZ62" s="274"/>
      <c r="PXA62" s="273"/>
      <c r="PXB62" s="274"/>
      <c r="PXC62" s="273"/>
      <c r="PXD62" s="274"/>
      <c r="PXE62" s="273"/>
      <c r="PXF62" s="274"/>
      <c r="PXG62" s="273"/>
      <c r="PXH62" s="274"/>
      <c r="PXI62" s="273"/>
      <c r="PXJ62" s="274"/>
      <c r="PXK62" s="273"/>
      <c r="PXL62" s="274"/>
      <c r="PXM62" s="273"/>
      <c r="PXN62" s="274"/>
      <c r="PXO62" s="273"/>
      <c r="PXP62" s="274"/>
      <c r="PXQ62" s="273"/>
      <c r="PXR62" s="274"/>
      <c r="PXS62" s="273"/>
      <c r="PXT62" s="274"/>
      <c r="PXU62" s="273"/>
      <c r="PXV62" s="274"/>
      <c r="PXW62" s="273"/>
      <c r="PXX62" s="274"/>
      <c r="PXY62" s="273"/>
      <c r="PXZ62" s="274"/>
      <c r="PYA62" s="273"/>
      <c r="PYB62" s="274"/>
      <c r="PYC62" s="273"/>
      <c r="PYD62" s="274"/>
      <c r="PYE62" s="273"/>
      <c r="PYF62" s="274"/>
      <c r="PYG62" s="273"/>
      <c r="PYH62" s="274"/>
      <c r="PYI62" s="273"/>
      <c r="PYJ62" s="274"/>
      <c r="PYK62" s="273"/>
      <c r="PYL62" s="274"/>
      <c r="PYM62" s="273"/>
      <c r="PYN62" s="274"/>
      <c r="PYO62" s="273"/>
      <c r="PYP62" s="274"/>
      <c r="PYQ62" s="273"/>
      <c r="PYR62" s="274"/>
      <c r="PYS62" s="273"/>
      <c r="PYT62" s="274"/>
      <c r="PYU62" s="273"/>
      <c r="PYV62" s="274"/>
      <c r="PYW62" s="273"/>
      <c r="PYX62" s="274"/>
      <c r="PYY62" s="273"/>
      <c r="PYZ62" s="274"/>
      <c r="PZA62" s="273"/>
      <c r="PZB62" s="274"/>
      <c r="PZC62" s="273"/>
      <c r="PZD62" s="274"/>
      <c r="PZE62" s="273"/>
      <c r="PZF62" s="274"/>
      <c r="PZG62" s="273"/>
      <c r="PZH62" s="274"/>
      <c r="PZI62" s="273"/>
      <c r="PZJ62" s="274"/>
      <c r="PZK62" s="273"/>
      <c r="PZL62" s="274"/>
      <c r="PZM62" s="273"/>
      <c r="PZN62" s="274"/>
      <c r="PZO62" s="273"/>
      <c r="PZP62" s="274"/>
      <c r="PZQ62" s="273"/>
      <c r="PZR62" s="274"/>
      <c r="PZS62" s="273"/>
      <c r="PZT62" s="274"/>
      <c r="PZU62" s="273"/>
      <c r="PZV62" s="274"/>
      <c r="PZW62" s="273"/>
      <c r="PZX62" s="274"/>
      <c r="PZY62" s="273"/>
      <c r="PZZ62" s="274"/>
      <c r="QAA62" s="273"/>
      <c r="QAB62" s="274"/>
      <c r="QAC62" s="273"/>
      <c r="QAD62" s="274"/>
      <c r="QAE62" s="273"/>
      <c r="QAF62" s="274"/>
      <c r="QAG62" s="273"/>
      <c r="QAH62" s="274"/>
      <c r="QAI62" s="273"/>
      <c r="QAJ62" s="274"/>
      <c r="QAK62" s="273"/>
      <c r="QAL62" s="274"/>
      <c r="QAM62" s="273"/>
      <c r="QAN62" s="274"/>
      <c r="QAO62" s="273"/>
      <c r="QAP62" s="274"/>
      <c r="QAQ62" s="273"/>
      <c r="QAR62" s="274"/>
      <c r="QAS62" s="273"/>
      <c r="QAT62" s="274"/>
      <c r="QAU62" s="273"/>
      <c r="QAV62" s="274"/>
      <c r="QAW62" s="273"/>
      <c r="QAX62" s="274"/>
      <c r="QAY62" s="273"/>
      <c r="QAZ62" s="274"/>
      <c r="QBA62" s="273"/>
      <c r="QBB62" s="274"/>
      <c r="QBC62" s="273"/>
      <c r="QBD62" s="274"/>
      <c r="QBE62" s="273"/>
      <c r="QBF62" s="274"/>
      <c r="QBG62" s="273"/>
      <c r="QBH62" s="274"/>
      <c r="QBI62" s="273"/>
      <c r="QBJ62" s="274"/>
      <c r="QBK62" s="273"/>
      <c r="QBL62" s="274"/>
      <c r="QBM62" s="273"/>
      <c r="QBN62" s="274"/>
      <c r="QBO62" s="273"/>
      <c r="QBP62" s="274"/>
      <c r="QBQ62" s="273"/>
      <c r="QBR62" s="274"/>
      <c r="QBS62" s="273"/>
      <c r="QBT62" s="274"/>
      <c r="QBU62" s="273"/>
      <c r="QBV62" s="274"/>
      <c r="QBW62" s="273"/>
      <c r="QBX62" s="274"/>
      <c r="QBY62" s="273"/>
      <c r="QBZ62" s="274"/>
      <c r="QCA62" s="273"/>
      <c r="QCB62" s="274"/>
      <c r="QCC62" s="273"/>
      <c r="QCD62" s="274"/>
      <c r="QCE62" s="273"/>
      <c r="QCF62" s="274"/>
      <c r="QCG62" s="273"/>
      <c r="QCH62" s="274"/>
      <c r="QCI62" s="273"/>
      <c r="QCJ62" s="274"/>
      <c r="QCK62" s="273"/>
      <c r="QCL62" s="274"/>
      <c r="QCM62" s="273"/>
      <c r="QCN62" s="274"/>
      <c r="QCO62" s="273"/>
      <c r="QCP62" s="274"/>
      <c r="QCQ62" s="273"/>
      <c r="QCR62" s="274"/>
      <c r="QCS62" s="273"/>
      <c r="QCT62" s="274"/>
      <c r="QCU62" s="273"/>
      <c r="QCV62" s="274"/>
      <c r="QCW62" s="273"/>
      <c r="QCX62" s="274"/>
      <c r="QCY62" s="273"/>
      <c r="QCZ62" s="274"/>
      <c r="QDA62" s="273"/>
      <c r="QDB62" s="274"/>
      <c r="QDC62" s="273"/>
      <c r="QDD62" s="274"/>
      <c r="QDE62" s="273"/>
      <c r="QDF62" s="274"/>
      <c r="QDG62" s="273"/>
      <c r="QDH62" s="274"/>
      <c r="QDI62" s="273"/>
      <c r="QDJ62" s="274"/>
      <c r="QDK62" s="273"/>
      <c r="QDL62" s="274"/>
      <c r="QDM62" s="273"/>
      <c r="QDN62" s="274"/>
      <c r="QDO62" s="273"/>
      <c r="QDP62" s="274"/>
      <c r="QDQ62" s="273"/>
      <c r="QDR62" s="274"/>
      <c r="QDS62" s="273"/>
      <c r="QDT62" s="274"/>
      <c r="QDU62" s="273"/>
      <c r="QDV62" s="274"/>
      <c r="QDW62" s="273"/>
      <c r="QDX62" s="274"/>
      <c r="QDY62" s="273"/>
      <c r="QDZ62" s="274"/>
      <c r="QEA62" s="273"/>
      <c r="QEB62" s="274"/>
      <c r="QEC62" s="273"/>
      <c r="QED62" s="274"/>
      <c r="QEE62" s="273"/>
      <c r="QEF62" s="274"/>
      <c r="QEG62" s="273"/>
      <c r="QEH62" s="274"/>
      <c r="QEI62" s="273"/>
      <c r="QEJ62" s="274"/>
      <c r="QEK62" s="273"/>
      <c r="QEL62" s="274"/>
      <c r="QEM62" s="273"/>
      <c r="QEN62" s="274"/>
      <c r="QEO62" s="273"/>
      <c r="QEP62" s="274"/>
      <c r="QEQ62" s="273"/>
      <c r="QER62" s="274"/>
      <c r="QES62" s="273"/>
      <c r="QET62" s="274"/>
      <c r="QEU62" s="273"/>
      <c r="QEV62" s="274"/>
      <c r="QEW62" s="273"/>
      <c r="QEX62" s="274"/>
      <c r="QEY62" s="273"/>
      <c r="QEZ62" s="274"/>
      <c r="QFA62" s="273"/>
      <c r="QFB62" s="274"/>
      <c r="QFC62" s="273"/>
      <c r="QFD62" s="274"/>
      <c r="QFE62" s="273"/>
      <c r="QFF62" s="274"/>
      <c r="QFG62" s="273"/>
      <c r="QFH62" s="274"/>
      <c r="QFI62" s="273"/>
      <c r="QFJ62" s="274"/>
      <c r="QFK62" s="273"/>
      <c r="QFL62" s="274"/>
      <c r="QFM62" s="273"/>
      <c r="QFN62" s="274"/>
      <c r="QFO62" s="273"/>
      <c r="QFP62" s="274"/>
      <c r="QFQ62" s="273"/>
      <c r="QFR62" s="274"/>
      <c r="QFS62" s="273"/>
      <c r="QFT62" s="274"/>
      <c r="QFU62" s="273"/>
      <c r="QFV62" s="274"/>
      <c r="QFW62" s="273"/>
      <c r="QFX62" s="274"/>
      <c r="QFY62" s="273"/>
      <c r="QFZ62" s="274"/>
      <c r="QGA62" s="273"/>
      <c r="QGB62" s="274"/>
      <c r="QGC62" s="273"/>
      <c r="QGD62" s="274"/>
      <c r="QGE62" s="273"/>
      <c r="QGF62" s="274"/>
      <c r="QGG62" s="273"/>
      <c r="QGH62" s="274"/>
      <c r="QGI62" s="273"/>
      <c r="QGJ62" s="274"/>
      <c r="QGK62" s="273"/>
      <c r="QGL62" s="274"/>
      <c r="QGM62" s="273"/>
      <c r="QGN62" s="274"/>
      <c r="QGO62" s="273"/>
      <c r="QGP62" s="274"/>
      <c r="QGQ62" s="273"/>
      <c r="QGR62" s="274"/>
      <c r="QGS62" s="273"/>
      <c r="QGT62" s="274"/>
      <c r="QGU62" s="273"/>
      <c r="QGV62" s="274"/>
      <c r="QGW62" s="273"/>
      <c r="QGX62" s="274"/>
      <c r="QGY62" s="273"/>
      <c r="QGZ62" s="274"/>
      <c r="QHA62" s="273"/>
      <c r="QHB62" s="274"/>
      <c r="QHC62" s="273"/>
      <c r="QHD62" s="274"/>
      <c r="QHE62" s="273"/>
      <c r="QHF62" s="274"/>
      <c r="QHG62" s="273"/>
      <c r="QHH62" s="274"/>
      <c r="QHI62" s="273"/>
      <c r="QHJ62" s="274"/>
      <c r="QHK62" s="273"/>
      <c r="QHL62" s="274"/>
      <c r="QHM62" s="273"/>
      <c r="QHN62" s="274"/>
      <c r="QHO62" s="273"/>
      <c r="QHP62" s="274"/>
      <c r="QHQ62" s="273"/>
      <c r="QHR62" s="274"/>
      <c r="QHS62" s="273"/>
      <c r="QHT62" s="274"/>
      <c r="QHU62" s="273"/>
      <c r="QHV62" s="274"/>
      <c r="QHW62" s="273"/>
      <c r="QHX62" s="274"/>
      <c r="QHY62" s="273"/>
      <c r="QHZ62" s="274"/>
      <c r="QIA62" s="273"/>
      <c r="QIB62" s="274"/>
      <c r="QIC62" s="273"/>
      <c r="QID62" s="274"/>
      <c r="QIE62" s="273"/>
      <c r="QIF62" s="274"/>
      <c r="QIG62" s="273"/>
      <c r="QIH62" s="274"/>
      <c r="QII62" s="273"/>
      <c r="QIJ62" s="274"/>
      <c r="QIK62" s="273"/>
      <c r="QIL62" s="274"/>
      <c r="QIM62" s="273"/>
      <c r="QIN62" s="274"/>
      <c r="QIO62" s="273"/>
      <c r="QIP62" s="274"/>
      <c r="QIQ62" s="273"/>
      <c r="QIR62" s="274"/>
      <c r="QIS62" s="273"/>
      <c r="QIT62" s="274"/>
      <c r="QIU62" s="273"/>
      <c r="QIV62" s="274"/>
      <c r="QIW62" s="273"/>
      <c r="QIX62" s="274"/>
      <c r="QIY62" s="273"/>
      <c r="QIZ62" s="274"/>
      <c r="QJA62" s="273"/>
      <c r="QJB62" s="274"/>
      <c r="QJC62" s="273"/>
      <c r="QJD62" s="274"/>
      <c r="QJE62" s="273"/>
      <c r="QJF62" s="274"/>
      <c r="QJG62" s="273"/>
      <c r="QJH62" s="274"/>
      <c r="QJI62" s="273"/>
      <c r="QJJ62" s="274"/>
      <c r="QJK62" s="273"/>
      <c r="QJL62" s="274"/>
      <c r="QJM62" s="273"/>
      <c r="QJN62" s="274"/>
      <c r="QJO62" s="273"/>
      <c r="QJP62" s="274"/>
      <c r="QJQ62" s="273"/>
      <c r="QJR62" s="274"/>
      <c r="QJS62" s="273"/>
      <c r="QJT62" s="274"/>
      <c r="QJU62" s="273"/>
      <c r="QJV62" s="274"/>
      <c r="QJW62" s="273"/>
      <c r="QJX62" s="274"/>
      <c r="QJY62" s="273"/>
      <c r="QJZ62" s="274"/>
      <c r="QKA62" s="273"/>
      <c r="QKB62" s="274"/>
      <c r="QKC62" s="273"/>
      <c r="QKD62" s="274"/>
      <c r="QKE62" s="273"/>
      <c r="QKF62" s="274"/>
      <c r="QKG62" s="273"/>
      <c r="QKH62" s="274"/>
      <c r="QKI62" s="273"/>
      <c r="QKJ62" s="274"/>
      <c r="QKK62" s="273"/>
      <c r="QKL62" s="274"/>
      <c r="QKM62" s="273"/>
      <c r="QKN62" s="274"/>
      <c r="QKO62" s="273"/>
      <c r="QKP62" s="274"/>
      <c r="QKQ62" s="273"/>
      <c r="QKR62" s="274"/>
      <c r="QKS62" s="273"/>
      <c r="QKT62" s="274"/>
      <c r="QKU62" s="273"/>
      <c r="QKV62" s="274"/>
      <c r="QKW62" s="273"/>
      <c r="QKX62" s="274"/>
      <c r="QKY62" s="273"/>
      <c r="QKZ62" s="274"/>
      <c r="QLA62" s="273"/>
      <c r="QLB62" s="274"/>
      <c r="QLC62" s="273"/>
      <c r="QLD62" s="274"/>
      <c r="QLE62" s="273"/>
      <c r="QLF62" s="274"/>
      <c r="QLG62" s="273"/>
      <c r="QLH62" s="274"/>
      <c r="QLI62" s="273"/>
      <c r="QLJ62" s="274"/>
      <c r="QLK62" s="273"/>
      <c r="QLL62" s="274"/>
      <c r="QLM62" s="273"/>
      <c r="QLN62" s="274"/>
      <c r="QLO62" s="273"/>
      <c r="QLP62" s="274"/>
      <c r="QLQ62" s="273"/>
      <c r="QLR62" s="274"/>
      <c r="QLS62" s="273"/>
      <c r="QLT62" s="274"/>
      <c r="QLU62" s="273"/>
      <c r="QLV62" s="274"/>
      <c r="QLW62" s="273"/>
      <c r="QLX62" s="274"/>
      <c r="QLY62" s="273"/>
      <c r="QLZ62" s="274"/>
      <c r="QMA62" s="273"/>
      <c r="QMB62" s="274"/>
      <c r="QMC62" s="273"/>
      <c r="QMD62" s="274"/>
      <c r="QME62" s="273"/>
      <c r="QMF62" s="274"/>
      <c r="QMG62" s="273"/>
      <c r="QMH62" s="274"/>
      <c r="QMI62" s="273"/>
      <c r="QMJ62" s="274"/>
      <c r="QMK62" s="273"/>
      <c r="QML62" s="274"/>
      <c r="QMM62" s="273"/>
      <c r="QMN62" s="274"/>
      <c r="QMO62" s="273"/>
      <c r="QMP62" s="274"/>
      <c r="QMQ62" s="273"/>
      <c r="QMR62" s="274"/>
      <c r="QMS62" s="273"/>
      <c r="QMT62" s="274"/>
      <c r="QMU62" s="273"/>
      <c r="QMV62" s="274"/>
      <c r="QMW62" s="273"/>
      <c r="QMX62" s="274"/>
      <c r="QMY62" s="273"/>
      <c r="QMZ62" s="274"/>
      <c r="QNA62" s="273"/>
      <c r="QNB62" s="274"/>
      <c r="QNC62" s="273"/>
      <c r="QND62" s="274"/>
      <c r="QNE62" s="273"/>
      <c r="QNF62" s="274"/>
      <c r="QNG62" s="273"/>
      <c r="QNH62" s="274"/>
      <c r="QNI62" s="273"/>
      <c r="QNJ62" s="274"/>
      <c r="QNK62" s="273"/>
      <c r="QNL62" s="274"/>
      <c r="QNM62" s="273"/>
      <c r="QNN62" s="274"/>
      <c r="QNO62" s="273"/>
      <c r="QNP62" s="274"/>
      <c r="QNQ62" s="273"/>
      <c r="QNR62" s="274"/>
      <c r="QNS62" s="273"/>
      <c r="QNT62" s="274"/>
      <c r="QNU62" s="273"/>
      <c r="QNV62" s="274"/>
      <c r="QNW62" s="273"/>
      <c r="QNX62" s="274"/>
      <c r="QNY62" s="273"/>
      <c r="QNZ62" s="274"/>
      <c r="QOA62" s="273"/>
      <c r="QOB62" s="274"/>
      <c r="QOC62" s="273"/>
      <c r="QOD62" s="274"/>
      <c r="QOE62" s="273"/>
      <c r="QOF62" s="274"/>
      <c r="QOG62" s="273"/>
      <c r="QOH62" s="274"/>
      <c r="QOI62" s="273"/>
      <c r="QOJ62" s="274"/>
      <c r="QOK62" s="273"/>
      <c r="QOL62" s="274"/>
      <c r="QOM62" s="273"/>
      <c r="QON62" s="274"/>
      <c r="QOO62" s="273"/>
      <c r="QOP62" s="274"/>
      <c r="QOQ62" s="273"/>
      <c r="QOR62" s="274"/>
      <c r="QOS62" s="273"/>
      <c r="QOT62" s="274"/>
      <c r="QOU62" s="273"/>
      <c r="QOV62" s="274"/>
      <c r="QOW62" s="273"/>
      <c r="QOX62" s="274"/>
      <c r="QOY62" s="273"/>
      <c r="QOZ62" s="274"/>
      <c r="QPA62" s="273"/>
      <c r="QPB62" s="274"/>
      <c r="QPC62" s="273"/>
      <c r="QPD62" s="274"/>
      <c r="QPE62" s="273"/>
      <c r="QPF62" s="274"/>
      <c r="QPG62" s="273"/>
      <c r="QPH62" s="274"/>
      <c r="QPI62" s="273"/>
      <c r="QPJ62" s="274"/>
      <c r="QPK62" s="273"/>
      <c r="QPL62" s="274"/>
      <c r="QPM62" s="273"/>
      <c r="QPN62" s="274"/>
      <c r="QPO62" s="273"/>
      <c r="QPP62" s="274"/>
      <c r="QPQ62" s="273"/>
      <c r="QPR62" s="274"/>
      <c r="QPS62" s="273"/>
      <c r="QPT62" s="274"/>
      <c r="QPU62" s="273"/>
      <c r="QPV62" s="274"/>
      <c r="QPW62" s="273"/>
      <c r="QPX62" s="274"/>
      <c r="QPY62" s="273"/>
      <c r="QPZ62" s="274"/>
      <c r="QQA62" s="273"/>
      <c r="QQB62" s="274"/>
      <c r="QQC62" s="273"/>
      <c r="QQD62" s="274"/>
      <c r="QQE62" s="273"/>
      <c r="QQF62" s="274"/>
      <c r="QQG62" s="273"/>
      <c r="QQH62" s="274"/>
      <c r="QQI62" s="273"/>
      <c r="QQJ62" s="274"/>
      <c r="QQK62" s="273"/>
      <c r="QQL62" s="274"/>
      <c r="QQM62" s="273"/>
      <c r="QQN62" s="274"/>
      <c r="QQO62" s="273"/>
      <c r="QQP62" s="274"/>
      <c r="QQQ62" s="273"/>
      <c r="QQR62" s="274"/>
      <c r="QQS62" s="273"/>
      <c r="QQT62" s="274"/>
      <c r="QQU62" s="273"/>
      <c r="QQV62" s="274"/>
      <c r="QQW62" s="273"/>
      <c r="QQX62" s="274"/>
      <c r="QQY62" s="273"/>
      <c r="QQZ62" s="274"/>
      <c r="QRA62" s="273"/>
      <c r="QRB62" s="274"/>
      <c r="QRC62" s="273"/>
      <c r="QRD62" s="274"/>
      <c r="QRE62" s="273"/>
      <c r="QRF62" s="274"/>
      <c r="QRG62" s="273"/>
      <c r="QRH62" s="274"/>
      <c r="QRI62" s="273"/>
      <c r="QRJ62" s="274"/>
      <c r="QRK62" s="273"/>
      <c r="QRL62" s="274"/>
      <c r="QRM62" s="273"/>
      <c r="QRN62" s="274"/>
      <c r="QRO62" s="273"/>
      <c r="QRP62" s="274"/>
      <c r="QRQ62" s="273"/>
      <c r="QRR62" s="274"/>
      <c r="QRS62" s="273"/>
      <c r="QRT62" s="274"/>
      <c r="QRU62" s="273"/>
      <c r="QRV62" s="274"/>
      <c r="QRW62" s="273"/>
      <c r="QRX62" s="274"/>
      <c r="QRY62" s="273"/>
      <c r="QRZ62" s="274"/>
      <c r="QSA62" s="273"/>
      <c r="QSB62" s="274"/>
      <c r="QSC62" s="273"/>
      <c r="QSD62" s="274"/>
      <c r="QSE62" s="273"/>
      <c r="QSF62" s="274"/>
      <c r="QSG62" s="273"/>
      <c r="QSH62" s="274"/>
      <c r="QSI62" s="273"/>
      <c r="QSJ62" s="274"/>
      <c r="QSK62" s="273"/>
      <c r="QSL62" s="274"/>
      <c r="QSM62" s="273"/>
      <c r="QSN62" s="274"/>
      <c r="QSO62" s="273"/>
      <c r="QSP62" s="274"/>
      <c r="QSQ62" s="273"/>
      <c r="QSR62" s="274"/>
      <c r="QSS62" s="273"/>
      <c r="QST62" s="274"/>
      <c r="QSU62" s="273"/>
      <c r="QSV62" s="274"/>
      <c r="QSW62" s="273"/>
      <c r="QSX62" s="274"/>
      <c r="QSY62" s="273"/>
      <c r="QSZ62" s="274"/>
      <c r="QTA62" s="273"/>
      <c r="QTB62" s="274"/>
      <c r="QTC62" s="273"/>
      <c r="QTD62" s="274"/>
      <c r="QTE62" s="273"/>
      <c r="QTF62" s="274"/>
      <c r="QTG62" s="273"/>
      <c r="QTH62" s="274"/>
      <c r="QTI62" s="273"/>
      <c r="QTJ62" s="274"/>
      <c r="QTK62" s="273"/>
      <c r="QTL62" s="274"/>
      <c r="QTM62" s="273"/>
      <c r="QTN62" s="274"/>
      <c r="QTO62" s="273"/>
      <c r="QTP62" s="274"/>
      <c r="QTQ62" s="273"/>
      <c r="QTR62" s="274"/>
      <c r="QTS62" s="273"/>
      <c r="QTT62" s="274"/>
      <c r="QTU62" s="273"/>
      <c r="QTV62" s="274"/>
      <c r="QTW62" s="273"/>
      <c r="QTX62" s="274"/>
      <c r="QTY62" s="273"/>
      <c r="QTZ62" s="274"/>
      <c r="QUA62" s="273"/>
      <c r="QUB62" s="274"/>
      <c r="QUC62" s="273"/>
      <c r="QUD62" s="274"/>
      <c r="QUE62" s="273"/>
      <c r="QUF62" s="274"/>
      <c r="QUG62" s="273"/>
      <c r="QUH62" s="274"/>
      <c r="QUI62" s="273"/>
      <c r="QUJ62" s="274"/>
      <c r="QUK62" s="273"/>
      <c r="QUL62" s="274"/>
      <c r="QUM62" s="273"/>
      <c r="QUN62" s="274"/>
      <c r="QUO62" s="273"/>
      <c r="QUP62" s="274"/>
      <c r="QUQ62" s="273"/>
      <c r="QUR62" s="274"/>
      <c r="QUS62" s="273"/>
      <c r="QUT62" s="274"/>
      <c r="QUU62" s="273"/>
      <c r="QUV62" s="274"/>
      <c r="QUW62" s="273"/>
      <c r="QUX62" s="274"/>
      <c r="QUY62" s="273"/>
      <c r="QUZ62" s="274"/>
      <c r="QVA62" s="273"/>
      <c r="QVB62" s="274"/>
      <c r="QVC62" s="273"/>
      <c r="QVD62" s="274"/>
      <c r="QVE62" s="273"/>
      <c r="QVF62" s="274"/>
      <c r="QVG62" s="273"/>
      <c r="QVH62" s="274"/>
      <c r="QVI62" s="273"/>
      <c r="QVJ62" s="274"/>
      <c r="QVK62" s="273"/>
      <c r="QVL62" s="274"/>
      <c r="QVM62" s="273"/>
      <c r="QVN62" s="274"/>
      <c r="QVO62" s="273"/>
      <c r="QVP62" s="274"/>
      <c r="QVQ62" s="273"/>
      <c r="QVR62" s="274"/>
      <c r="QVS62" s="273"/>
      <c r="QVT62" s="274"/>
      <c r="QVU62" s="273"/>
      <c r="QVV62" s="274"/>
      <c r="QVW62" s="273"/>
      <c r="QVX62" s="274"/>
      <c r="QVY62" s="273"/>
      <c r="QVZ62" s="274"/>
      <c r="QWA62" s="273"/>
      <c r="QWB62" s="274"/>
      <c r="QWC62" s="273"/>
      <c r="QWD62" s="274"/>
      <c r="QWE62" s="273"/>
      <c r="QWF62" s="274"/>
      <c r="QWG62" s="273"/>
      <c r="QWH62" s="274"/>
      <c r="QWI62" s="273"/>
      <c r="QWJ62" s="274"/>
      <c r="QWK62" s="273"/>
      <c r="QWL62" s="274"/>
      <c r="QWM62" s="273"/>
      <c r="QWN62" s="274"/>
      <c r="QWO62" s="273"/>
      <c r="QWP62" s="274"/>
      <c r="QWQ62" s="273"/>
      <c r="QWR62" s="274"/>
      <c r="QWS62" s="273"/>
      <c r="QWT62" s="274"/>
      <c r="QWU62" s="273"/>
      <c r="QWV62" s="274"/>
      <c r="QWW62" s="273"/>
      <c r="QWX62" s="274"/>
      <c r="QWY62" s="273"/>
      <c r="QWZ62" s="274"/>
      <c r="QXA62" s="273"/>
      <c r="QXB62" s="274"/>
      <c r="QXC62" s="273"/>
      <c r="QXD62" s="274"/>
      <c r="QXE62" s="273"/>
      <c r="QXF62" s="274"/>
      <c r="QXG62" s="273"/>
      <c r="QXH62" s="274"/>
      <c r="QXI62" s="273"/>
      <c r="QXJ62" s="274"/>
      <c r="QXK62" s="273"/>
      <c r="QXL62" s="274"/>
      <c r="QXM62" s="273"/>
      <c r="QXN62" s="274"/>
      <c r="QXO62" s="273"/>
      <c r="QXP62" s="274"/>
      <c r="QXQ62" s="273"/>
      <c r="QXR62" s="274"/>
      <c r="QXS62" s="273"/>
      <c r="QXT62" s="274"/>
      <c r="QXU62" s="273"/>
      <c r="QXV62" s="274"/>
      <c r="QXW62" s="273"/>
      <c r="QXX62" s="274"/>
      <c r="QXY62" s="273"/>
      <c r="QXZ62" s="274"/>
      <c r="QYA62" s="273"/>
      <c r="QYB62" s="274"/>
      <c r="QYC62" s="273"/>
      <c r="QYD62" s="274"/>
      <c r="QYE62" s="273"/>
      <c r="QYF62" s="274"/>
      <c r="QYG62" s="273"/>
      <c r="QYH62" s="274"/>
      <c r="QYI62" s="273"/>
      <c r="QYJ62" s="274"/>
      <c r="QYK62" s="273"/>
      <c r="QYL62" s="274"/>
      <c r="QYM62" s="273"/>
      <c r="QYN62" s="274"/>
      <c r="QYO62" s="273"/>
      <c r="QYP62" s="274"/>
      <c r="QYQ62" s="273"/>
      <c r="QYR62" s="274"/>
      <c r="QYS62" s="273"/>
      <c r="QYT62" s="274"/>
      <c r="QYU62" s="273"/>
      <c r="QYV62" s="274"/>
      <c r="QYW62" s="273"/>
      <c r="QYX62" s="274"/>
      <c r="QYY62" s="273"/>
      <c r="QYZ62" s="274"/>
      <c r="QZA62" s="273"/>
      <c r="QZB62" s="274"/>
      <c r="QZC62" s="273"/>
      <c r="QZD62" s="274"/>
      <c r="QZE62" s="273"/>
      <c r="QZF62" s="274"/>
      <c r="QZG62" s="273"/>
      <c r="QZH62" s="274"/>
      <c r="QZI62" s="273"/>
      <c r="QZJ62" s="274"/>
      <c r="QZK62" s="273"/>
      <c r="QZL62" s="274"/>
      <c r="QZM62" s="273"/>
      <c r="QZN62" s="274"/>
      <c r="QZO62" s="273"/>
      <c r="QZP62" s="274"/>
      <c r="QZQ62" s="273"/>
      <c r="QZR62" s="274"/>
      <c r="QZS62" s="273"/>
      <c r="QZT62" s="274"/>
      <c r="QZU62" s="273"/>
      <c r="QZV62" s="274"/>
      <c r="QZW62" s="273"/>
      <c r="QZX62" s="274"/>
      <c r="QZY62" s="273"/>
      <c r="QZZ62" s="274"/>
      <c r="RAA62" s="273"/>
      <c r="RAB62" s="274"/>
      <c r="RAC62" s="273"/>
      <c r="RAD62" s="274"/>
      <c r="RAE62" s="273"/>
      <c r="RAF62" s="274"/>
      <c r="RAG62" s="273"/>
      <c r="RAH62" s="274"/>
      <c r="RAI62" s="273"/>
      <c r="RAJ62" s="274"/>
      <c r="RAK62" s="273"/>
      <c r="RAL62" s="274"/>
      <c r="RAM62" s="273"/>
      <c r="RAN62" s="274"/>
      <c r="RAO62" s="273"/>
      <c r="RAP62" s="274"/>
      <c r="RAQ62" s="273"/>
      <c r="RAR62" s="274"/>
      <c r="RAS62" s="273"/>
      <c r="RAT62" s="274"/>
      <c r="RAU62" s="273"/>
      <c r="RAV62" s="274"/>
      <c r="RAW62" s="273"/>
      <c r="RAX62" s="274"/>
      <c r="RAY62" s="273"/>
      <c r="RAZ62" s="274"/>
      <c r="RBA62" s="273"/>
      <c r="RBB62" s="274"/>
      <c r="RBC62" s="273"/>
      <c r="RBD62" s="274"/>
      <c r="RBE62" s="273"/>
      <c r="RBF62" s="274"/>
      <c r="RBG62" s="273"/>
      <c r="RBH62" s="274"/>
      <c r="RBI62" s="273"/>
      <c r="RBJ62" s="274"/>
      <c r="RBK62" s="273"/>
      <c r="RBL62" s="274"/>
      <c r="RBM62" s="273"/>
      <c r="RBN62" s="274"/>
      <c r="RBO62" s="273"/>
      <c r="RBP62" s="274"/>
      <c r="RBQ62" s="273"/>
      <c r="RBR62" s="274"/>
      <c r="RBS62" s="273"/>
      <c r="RBT62" s="274"/>
      <c r="RBU62" s="273"/>
      <c r="RBV62" s="274"/>
      <c r="RBW62" s="273"/>
      <c r="RBX62" s="274"/>
      <c r="RBY62" s="273"/>
      <c r="RBZ62" s="274"/>
      <c r="RCA62" s="273"/>
      <c r="RCB62" s="274"/>
      <c r="RCC62" s="273"/>
      <c r="RCD62" s="274"/>
      <c r="RCE62" s="273"/>
      <c r="RCF62" s="274"/>
      <c r="RCG62" s="273"/>
      <c r="RCH62" s="274"/>
      <c r="RCI62" s="273"/>
      <c r="RCJ62" s="274"/>
      <c r="RCK62" s="273"/>
      <c r="RCL62" s="274"/>
      <c r="RCM62" s="273"/>
      <c r="RCN62" s="274"/>
      <c r="RCO62" s="273"/>
      <c r="RCP62" s="274"/>
      <c r="RCQ62" s="273"/>
      <c r="RCR62" s="274"/>
      <c r="RCS62" s="273"/>
      <c r="RCT62" s="274"/>
      <c r="RCU62" s="273"/>
      <c r="RCV62" s="274"/>
      <c r="RCW62" s="273"/>
      <c r="RCX62" s="274"/>
      <c r="RCY62" s="273"/>
      <c r="RCZ62" s="274"/>
      <c r="RDA62" s="273"/>
      <c r="RDB62" s="274"/>
      <c r="RDC62" s="273"/>
      <c r="RDD62" s="274"/>
      <c r="RDE62" s="273"/>
      <c r="RDF62" s="274"/>
      <c r="RDG62" s="273"/>
      <c r="RDH62" s="274"/>
      <c r="RDI62" s="273"/>
      <c r="RDJ62" s="274"/>
      <c r="RDK62" s="273"/>
      <c r="RDL62" s="274"/>
      <c r="RDM62" s="273"/>
      <c r="RDN62" s="274"/>
      <c r="RDO62" s="273"/>
      <c r="RDP62" s="274"/>
      <c r="RDQ62" s="273"/>
      <c r="RDR62" s="274"/>
      <c r="RDS62" s="273"/>
      <c r="RDT62" s="274"/>
      <c r="RDU62" s="273"/>
      <c r="RDV62" s="274"/>
      <c r="RDW62" s="273"/>
      <c r="RDX62" s="274"/>
      <c r="RDY62" s="273"/>
      <c r="RDZ62" s="274"/>
      <c r="REA62" s="273"/>
      <c r="REB62" s="274"/>
      <c r="REC62" s="273"/>
      <c r="RED62" s="274"/>
      <c r="REE62" s="273"/>
      <c r="REF62" s="274"/>
      <c r="REG62" s="273"/>
      <c r="REH62" s="274"/>
      <c r="REI62" s="273"/>
      <c r="REJ62" s="274"/>
      <c r="REK62" s="273"/>
      <c r="REL62" s="274"/>
      <c r="REM62" s="273"/>
      <c r="REN62" s="274"/>
      <c r="REO62" s="273"/>
      <c r="REP62" s="274"/>
      <c r="REQ62" s="273"/>
      <c r="RER62" s="274"/>
      <c r="RES62" s="273"/>
      <c r="RET62" s="274"/>
      <c r="REU62" s="273"/>
      <c r="REV62" s="274"/>
      <c r="REW62" s="273"/>
      <c r="REX62" s="274"/>
      <c r="REY62" s="273"/>
      <c r="REZ62" s="274"/>
      <c r="RFA62" s="273"/>
      <c r="RFB62" s="274"/>
      <c r="RFC62" s="273"/>
      <c r="RFD62" s="274"/>
      <c r="RFE62" s="273"/>
      <c r="RFF62" s="274"/>
      <c r="RFG62" s="273"/>
      <c r="RFH62" s="274"/>
      <c r="RFI62" s="273"/>
      <c r="RFJ62" s="274"/>
      <c r="RFK62" s="273"/>
      <c r="RFL62" s="274"/>
      <c r="RFM62" s="273"/>
      <c r="RFN62" s="274"/>
      <c r="RFO62" s="273"/>
      <c r="RFP62" s="274"/>
      <c r="RFQ62" s="273"/>
      <c r="RFR62" s="274"/>
      <c r="RFS62" s="273"/>
      <c r="RFT62" s="274"/>
      <c r="RFU62" s="273"/>
      <c r="RFV62" s="274"/>
      <c r="RFW62" s="273"/>
      <c r="RFX62" s="274"/>
      <c r="RFY62" s="273"/>
      <c r="RFZ62" s="274"/>
      <c r="RGA62" s="273"/>
      <c r="RGB62" s="274"/>
      <c r="RGC62" s="273"/>
      <c r="RGD62" s="274"/>
      <c r="RGE62" s="273"/>
      <c r="RGF62" s="274"/>
      <c r="RGG62" s="273"/>
      <c r="RGH62" s="274"/>
      <c r="RGI62" s="273"/>
      <c r="RGJ62" s="274"/>
      <c r="RGK62" s="273"/>
      <c r="RGL62" s="274"/>
      <c r="RGM62" s="273"/>
      <c r="RGN62" s="274"/>
      <c r="RGO62" s="273"/>
      <c r="RGP62" s="274"/>
      <c r="RGQ62" s="273"/>
      <c r="RGR62" s="274"/>
      <c r="RGS62" s="273"/>
      <c r="RGT62" s="274"/>
      <c r="RGU62" s="273"/>
      <c r="RGV62" s="274"/>
      <c r="RGW62" s="273"/>
      <c r="RGX62" s="274"/>
      <c r="RGY62" s="273"/>
      <c r="RGZ62" s="274"/>
      <c r="RHA62" s="273"/>
      <c r="RHB62" s="274"/>
      <c r="RHC62" s="273"/>
      <c r="RHD62" s="274"/>
      <c r="RHE62" s="273"/>
      <c r="RHF62" s="274"/>
      <c r="RHG62" s="273"/>
      <c r="RHH62" s="274"/>
      <c r="RHI62" s="273"/>
      <c r="RHJ62" s="274"/>
      <c r="RHK62" s="273"/>
      <c r="RHL62" s="274"/>
      <c r="RHM62" s="273"/>
      <c r="RHN62" s="274"/>
      <c r="RHO62" s="273"/>
      <c r="RHP62" s="274"/>
      <c r="RHQ62" s="273"/>
      <c r="RHR62" s="274"/>
      <c r="RHS62" s="273"/>
      <c r="RHT62" s="274"/>
      <c r="RHU62" s="273"/>
      <c r="RHV62" s="274"/>
      <c r="RHW62" s="273"/>
      <c r="RHX62" s="274"/>
      <c r="RHY62" s="273"/>
      <c r="RHZ62" s="274"/>
      <c r="RIA62" s="273"/>
      <c r="RIB62" s="274"/>
      <c r="RIC62" s="273"/>
      <c r="RID62" s="274"/>
      <c r="RIE62" s="273"/>
      <c r="RIF62" s="274"/>
      <c r="RIG62" s="273"/>
      <c r="RIH62" s="274"/>
      <c r="RII62" s="273"/>
      <c r="RIJ62" s="274"/>
      <c r="RIK62" s="273"/>
      <c r="RIL62" s="274"/>
      <c r="RIM62" s="273"/>
      <c r="RIN62" s="274"/>
      <c r="RIO62" s="273"/>
      <c r="RIP62" s="274"/>
      <c r="RIQ62" s="273"/>
      <c r="RIR62" s="274"/>
      <c r="RIS62" s="273"/>
      <c r="RIT62" s="274"/>
      <c r="RIU62" s="273"/>
      <c r="RIV62" s="274"/>
      <c r="RIW62" s="273"/>
      <c r="RIX62" s="274"/>
      <c r="RIY62" s="273"/>
      <c r="RIZ62" s="274"/>
      <c r="RJA62" s="273"/>
      <c r="RJB62" s="274"/>
      <c r="RJC62" s="273"/>
      <c r="RJD62" s="274"/>
      <c r="RJE62" s="273"/>
      <c r="RJF62" s="274"/>
      <c r="RJG62" s="273"/>
      <c r="RJH62" s="274"/>
      <c r="RJI62" s="273"/>
      <c r="RJJ62" s="274"/>
      <c r="RJK62" s="273"/>
      <c r="RJL62" s="274"/>
      <c r="RJM62" s="273"/>
      <c r="RJN62" s="274"/>
      <c r="RJO62" s="273"/>
      <c r="RJP62" s="274"/>
      <c r="RJQ62" s="273"/>
      <c r="RJR62" s="274"/>
      <c r="RJS62" s="273"/>
      <c r="RJT62" s="274"/>
      <c r="RJU62" s="273"/>
      <c r="RJV62" s="274"/>
      <c r="RJW62" s="273"/>
      <c r="RJX62" s="274"/>
      <c r="RJY62" s="273"/>
      <c r="RJZ62" s="274"/>
      <c r="RKA62" s="273"/>
      <c r="RKB62" s="274"/>
      <c r="RKC62" s="273"/>
      <c r="RKD62" s="274"/>
      <c r="RKE62" s="273"/>
      <c r="RKF62" s="274"/>
      <c r="RKG62" s="273"/>
      <c r="RKH62" s="274"/>
      <c r="RKI62" s="273"/>
      <c r="RKJ62" s="274"/>
      <c r="RKK62" s="273"/>
      <c r="RKL62" s="274"/>
      <c r="RKM62" s="273"/>
      <c r="RKN62" s="274"/>
      <c r="RKO62" s="273"/>
      <c r="RKP62" s="274"/>
      <c r="RKQ62" s="273"/>
      <c r="RKR62" s="274"/>
      <c r="RKS62" s="273"/>
      <c r="RKT62" s="274"/>
      <c r="RKU62" s="273"/>
      <c r="RKV62" s="274"/>
      <c r="RKW62" s="273"/>
      <c r="RKX62" s="274"/>
      <c r="RKY62" s="273"/>
      <c r="RKZ62" s="274"/>
      <c r="RLA62" s="273"/>
      <c r="RLB62" s="274"/>
      <c r="RLC62" s="273"/>
      <c r="RLD62" s="274"/>
      <c r="RLE62" s="273"/>
      <c r="RLF62" s="274"/>
      <c r="RLG62" s="273"/>
      <c r="RLH62" s="274"/>
      <c r="RLI62" s="273"/>
      <c r="RLJ62" s="274"/>
      <c r="RLK62" s="273"/>
      <c r="RLL62" s="274"/>
      <c r="RLM62" s="273"/>
      <c r="RLN62" s="274"/>
      <c r="RLO62" s="273"/>
      <c r="RLP62" s="274"/>
      <c r="RLQ62" s="273"/>
      <c r="RLR62" s="274"/>
      <c r="RLS62" s="273"/>
      <c r="RLT62" s="274"/>
      <c r="RLU62" s="273"/>
      <c r="RLV62" s="274"/>
      <c r="RLW62" s="273"/>
      <c r="RLX62" s="274"/>
      <c r="RLY62" s="273"/>
      <c r="RLZ62" s="274"/>
      <c r="RMA62" s="273"/>
      <c r="RMB62" s="274"/>
      <c r="RMC62" s="273"/>
      <c r="RMD62" s="274"/>
      <c r="RME62" s="273"/>
      <c r="RMF62" s="274"/>
      <c r="RMG62" s="273"/>
      <c r="RMH62" s="274"/>
      <c r="RMI62" s="273"/>
      <c r="RMJ62" s="274"/>
      <c r="RMK62" s="273"/>
      <c r="RML62" s="274"/>
      <c r="RMM62" s="273"/>
      <c r="RMN62" s="274"/>
      <c r="RMO62" s="273"/>
      <c r="RMP62" s="274"/>
      <c r="RMQ62" s="273"/>
      <c r="RMR62" s="274"/>
      <c r="RMS62" s="273"/>
      <c r="RMT62" s="274"/>
      <c r="RMU62" s="273"/>
      <c r="RMV62" s="274"/>
      <c r="RMW62" s="273"/>
      <c r="RMX62" s="274"/>
      <c r="RMY62" s="273"/>
      <c r="RMZ62" s="274"/>
      <c r="RNA62" s="273"/>
      <c r="RNB62" s="274"/>
      <c r="RNC62" s="273"/>
      <c r="RND62" s="274"/>
      <c r="RNE62" s="273"/>
      <c r="RNF62" s="274"/>
      <c r="RNG62" s="273"/>
      <c r="RNH62" s="274"/>
      <c r="RNI62" s="273"/>
      <c r="RNJ62" s="274"/>
      <c r="RNK62" s="273"/>
      <c r="RNL62" s="274"/>
      <c r="RNM62" s="273"/>
      <c r="RNN62" s="274"/>
      <c r="RNO62" s="273"/>
      <c r="RNP62" s="274"/>
      <c r="RNQ62" s="273"/>
      <c r="RNR62" s="274"/>
      <c r="RNS62" s="273"/>
      <c r="RNT62" s="274"/>
      <c r="RNU62" s="273"/>
      <c r="RNV62" s="274"/>
      <c r="RNW62" s="273"/>
      <c r="RNX62" s="274"/>
      <c r="RNY62" s="273"/>
      <c r="RNZ62" s="274"/>
      <c r="ROA62" s="273"/>
      <c r="ROB62" s="274"/>
      <c r="ROC62" s="273"/>
      <c r="ROD62" s="274"/>
      <c r="ROE62" s="273"/>
      <c r="ROF62" s="274"/>
      <c r="ROG62" s="273"/>
      <c r="ROH62" s="274"/>
      <c r="ROI62" s="273"/>
      <c r="ROJ62" s="274"/>
      <c r="ROK62" s="273"/>
      <c r="ROL62" s="274"/>
      <c r="ROM62" s="273"/>
      <c r="RON62" s="274"/>
      <c r="ROO62" s="273"/>
      <c r="ROP62" s="274"/>
      <c r="ROQ62" s="273"/>
      <c r="ROR62" s="274"/>
      <c r="ROS62" s="273"/>
      <c r="ROT62" s="274"/>
      <c r="ROU62" s="273"/>
      <c r="ROV62" s="274"/>
      <c r="ROW62" s="273"/>
      <c r="ROX62" s="274"/>
      <c r="ROY62" s="273"/>
      <c r="ROZ62" s="274"/>
      <c r="RPA62" s="273"/>
      <c r="RPB62" s="274"/>
      <c r="RPC62" s="273"/>
      <c r="RPD62" s="274"/>
      <c r="RPE62" s="273"/>
      <c r="RPF62" s="274"/>
      <c r="RPG62" s="273"/>
      <c r="RPH62" s="274"/>
      <c r="RPI62" s="273"/>
      <c r="RPJ62" s="274"/>
      <c r="RPK62" s="273"/>
      <c r="RPL62" s="274"/>
      <c r="RPM62" s="273"/>
      <c r="RPN62" s="274"/>
      <c r="RPO62" s="273"/>
      <c r="RPP62" s="274"/>
      <c r="RPQ62" s="273"/>
      <c r="RPR62" s="274"/>
      <c r="RPS62" s="273"/>
      <c r="RPT62" s="274"/>
      <c r="RPU62" s="273"/>
      <c r="RPV62" s="274"/>
      <c r="RPW62" s="273"/>
      <c r="RPX62" s="274"/>
      <c r="RPY62" s="273"/>
      <c r="RPZ62" s="274"/>
      <c r="RQA62" s="273"/>
      <c r="RQB62" s="274"/>
      <c r="RQC62" s="273"/>
      <c r="RQD62" s="274"/>
      <c r="RQE62" s="273"/>
      <c r="RQF62" s="274"/>
      <c r="RQG62" s="273"/>
      <c r="RQH62" s="274"/>
      <c r="RQI62" s="273"/>
      <c r="RQJ62" s="274"/>
      <c r="RQK62" s="273"/>
      <c r="RQL62" s="274"/>
      <c r="RQM62" s="273"/>
      <c r="RQN62" s="274"/>
      <c r="RQO62" s="273"/>
      <c r="RQP62" s="274"/>
      <c r="RQQ62" s="273"/>
      <c r="RQR62" s="274"/>
      <c r="RQS62" s="273"/>
      <c r="RQT62" s="274"/>
      <c r="RQU62" s="273"/>
      <c r="RQV62" s="274"/>
      <c r="RQW62" s="273"/>
      <c r="RQX62" s="274"/>
      <c r="RQY62" s="273"/>
      <c r="RQZ62" s="274"/>
      <c r="RRA62" s="273"/>
      <c r="RRB62" s="274"/>
      <c r="RRC62" s="273"/>
      <c r="RRD62" s="274"/>
      <c r="RRE62" s="273"/>
      <c r="RRF62" s="274"/>
      <c r="RRG62" s="273"/>
      <c r="RRH62" s="274"/>
      <c r="RRI62" s="273"/>
      <c r="RRJ62" s="274"/>
      <c r="RRK62" s="273"/>
      <c r="RRL62" s="274"/>
      <c r="RRM62" s="273"/>
      <c r="RRN62" s="274"/>
      <c r="RRO62" s="273"/>
      <c r="RRP62" s="274"/>
      <c r="RRQ62" s="273"/>
      <c r="RRR62" s="274"/>
      <c r="RRS62" s="273"/>
      <c r="RRT62" s="274"/>
      <c r="RRU62" s="273"/>
      <c r="RRV62" s="274"/>
      <c r="RRW62" s="273"/>
      <c r="RRX62" s="274"/>
      <c r="RRY62" s="273"/>
      <c r="RRZ62" s="274"/>
      <c r="RSA62" s="273"/>
      <c r="RSB62" s="274"/>
      <c r="RSC62" s="273"/>
      <c r="RSD62" s="274"/>
      <c r="RSE62" s="273"/>
      <c r="RSF62" s="274"/>
      <c r="RSG62" s="273"/>
      <c r="RSH62" s="274"/>
      <c r="RSI62" s="273"/>
      <c r="RSJ62" s="274"/>
      <c r="RSK62" s="273"/>
      <c r="RSL62" s="274"/>
      <c r="RSM62" s="273"/>
      <c r="RSN62" s="274"/>
      <c r="RSO62" s="273"/>
      <c r="RSP62" s="274"/>
      <c r="RSQ62" s="273"/>
      <c r="RSR62" s="274"/>
      <c r="RSS62" s="273"/>
      <c r="RST62" s="274"/>
      <c r="RSU62" s="273"/>
      <c r="RSV62" s="274"/>
      <c r="RSW62" s="273"/>
      <c r="RSX62" s="274"/>
      <c r="RSY62" s="273"/>
      <c r="RSZ62" s="274"/>
      <c r="RTA62" s="273"/>
      <c r="RTB62" s="274"/>
      <c r="RTC62" s="273"/>
      <c r="RTD62" s="274"/>
      <c r="RTE62" s="273"/>
      <c r="RTF62" s="274"/>
      <c r="RTG62" s="273"/>
      <c r="RTH62" s="274"/>
      <c r="RTI62" s="273"/>
      <c r="RTJ62" s="274"/>
      <c r="RTK62" s="273"/>
      <c r="RTL62" s="274"/>
      <c r="RTM62" s="273"/>
      <c r="RTN62" s="274"/>
      <c r="RTO62" s="273"/>
      <c r="RTP62" s="274"/>
      <c r="RTQ62" s="273"/>
      <c r="RTR62" s="274"/>
      <c r="RTS62" s="273"/>
      <c r="RTT62" s="274"/>
      <c r="RTU62" s="273"/>
      <c r="RTV62" s="274"/>
      <c r="RTW62" s="273"/>
      <c r="RTX62" s="274"/>
      <c r="RTY62" s="273"/>
      <c r="RTZ62" s="274"/>
      <c r="RUA62" s="273"/>
      <c r="RUB62" s="274"/>
      <c r="RUC62" s="273"/>
      <c r="RUD62" s="274"/>
      <c r="RUE62" s="273"/>
      <c r="RUF62" s="274"/>
      <c r="RUG62" s="273"/>
      <c r="RUH62" s="274"/>
      <c r="RUI62" s="273"/>
      <c r="RUJ62" s="274"/>
      <c r="RUK62" s="273"/>
      <c r="RUL62" s="274"/>
      <c r="RUM62" s="273"/>
      <c r="RUN62" s="274"/>
      <c r="RUO62" s="273"/>
      <c r="RUP62" s="274"/>
      <c r="RUQ62" s="273"/>
      <c r="RUR62" s="274"/>
      <c r="RUS62" s="273"/>
      <c r="RUT62" s="274"/>
      <c r="RUU62" s="273"/>
      <c r="RUV62" s="274"/>
      <c r="RUW62" s="273"/>
      <c r="RUX62" s="274"/>
      <c r="RUY62" s="273"/>
      <c r="RUZ62" s="274"/>
      <c r="RVA62" s="273"/>
      <c r="RVB62" s="274"/>
      <c r="RVC62" s="273"/>
      <c r="RVD62" s="274"/>
      <c r="RVE62" s="273"/>
      <c r="RVF62" s="274"/>
      <c r="RVG62" s="273"/>
      <c r="RVH62" s="274"/>
      <c r="RVI62" s="273"/>
      <c r="RVJ62" s="274"/>
      <c r="RVK62" s="273"/>
      <c r="RVL62" s="274"/>
      <c r="RVM62" s="273"/>
      <c r="RVN62" s="274"/>
      <c r="RVO62" s="273"/>
      <c r="RVP62" s="274"/>
      <c r="RVQ62" s="273"/>
      <c r="RVR62" s="274"/>
      <c r="RVS62" s="273"/>
      <c r="RVT62" s="274"/>
      <c r="RVU62" s="273"/>
      <c r="RVV62" s="274"/>
      <c r="RVW62" s="273"/>
      <c r="RVX62" s="274"/>
      <c r="RVY62" s="273"/>
      <c r="RVZ62" s="274"/>
      <c r="RWA62" s="273"/>
      <c r="RWB62" s="274"/>
      <c r="RWC62" s="273"/>
      <c r="RWD62" s="274"/>
      <c r="RWE62" s="273"/>
      <c r="RWF62" s="274"/>
      <c r="RWG62" s="273"/>
      <c r="RWH62" s="274"/>
      <c r="RWI62" s="273"/>
      <c r="RWJ62" s="274"/>
      <c r="RWK62" s="273"/>
      <c r="RWL62" s="274"/>
      <c r="RWM62" s="273"/>
      <c r="RWN62" s="274"/>
      <c r="RWO62" s="273"/>
      <c r="RWP62" s="274"/>
      <c r="RWQ62" s="273"/>
      <c r="RWR62" s="274"/>
      <c r="RWS62" s="273"/>
      <c r="RWT62" s="274"/>
      <c r="RWU62" s="273"/>
      <c r="RWV62" s="274"/>
      <c r="RWW62" s="273"/>
      <c r="RWX62" s="274"/>
      <c r="RWY62" s="273"/>
      <c r="RWZ62" s="274"/>
      <c r="RXA62" s="273"/>
      <c r="RXB62" s="274"/>
      <c r="RXC62" s="273"/>
      <c r="RXD62" s="274"/>
      <c r="RXE62" s="273"/>
      <c r="RXF62" s="274"/>
      <c r="RXG62" s="273"/>
      <c r="RXH62" s="274"/>
      <c r="RXI62" s="273"/>
      <c r="RXJ62" s="274"/>
      <c r="RXK62" s="273"/>
      <c r="RXL62" s="274"/>
      <c r="RXM62" s="273"/>
      <c r="RXN62" s="274"/>
      <c r="RXO62" s="273"/>
      <c r="RXP62" s="274"/>
      <c r="RXQ62" s="273"/>
      <c r="RXR62" s="274"/>
      <c r="RXS62" s="273"/>
      <c r="RXT62" s="274"/>
      <c r="RXU62" s="273"/>
      <c r="RXV62" s="274"/>
      <c r="RXW62" s="273"/>
      <c r="RXX62" s="274"/>
      <c r="RXY62" s="273"/>
      <c r="RXZ62" s="274"/>
      <c r="RYA62" s="273"/>
      <c r="RYB62" s="274"/>
      <c r="RYC62" s="273"/>
      <c r="RYD62" s="274"/>
      <c r="RYE62" s="273"/>
      <c r="RYF62" s="274"/>
      <c r="RYG62" s="273"/>
      <c r="RYH62" s="274"/>
      <c r="RYI62" s="273"/>
      <c r="RYJ62" s="274"/>
      <c r="RYK62" s="273"/>
      <c r="RYL62" s="274"/>
      <c r="RYM62" s="273"/>
      <c r="RYN62" s="274"/>
      <c r="RYO62" s="273"/>
      <c r="RYP62" s="274"/>
      <c r="RYQ62" s="273"/>
      <c r="RYR62" s="274"/>
      <c r="RYS62" s="273"/>
      <c r="RYT62" s="274"/>
      <c r="RYU62" s="273"/>
      <c r="RYV62" s="274"/>
      <c r="RYW62" s="273"/>
      <c r="RYX62" s="274"/>
      <c r="RYY62" s="273"/>
      <c r="RYZ62" s="274"/>
      <c r="RZA62" s="273"/>
      <c r="RZB62" s="274"/>
      <c r="RZC62" s="273"/>
      <c r="RZD62" s="274"/>
      <c r="RZE62" s="273"/>
      <c r="RZF62" s="274"/>
      <c r="RZG62" s="273"/>
      <c r="RZH62" s="274"/>
      <c r="RZI62" s="273"/>
      <c r="RZJ62" s="274"/>
      <c r="RZK62" s="273"/>
      <c r="RZL62" s="274"/>
      <c r="RZM62" s="273"/>
      <c r="RZN62" s="274"/>
      <c r="RZO62" s="273"/>
      <c r="RZP62" s="274"/>
      <c r="RZQ62" s="273"/>
      <c r="RZR62" s="274"/>
      <c r="RZS62" s="273"/>
      <c r="RZT62" s="274"/>
      <c r="RZU62" s="273"/>
      <c r="RZV62" s="274"/>
      <c r="RZW62" s="273"/>
      <c r="RZX62" s="274"/>
      <c r="RZY62" s="273"/>
      <c r="RZZ62" s="274"/>
      <c r="SAA62" s="273"/>
      <c r="SAB62" s="274"/>
      <c r="SAC62" s="273"/>
      <c r="SAD62" s="274"/>
      <c r="SAE62" s="273"/>
      <c r="SAF62" s="274"/>
      <c r="SAG62" s="273"/>
      <c r="SAH62" s="274"/>
      <c r="SAI62" s="273"/>
      <c r="SAJ62" s="274"/>
      <c r="SAK62" s="273"/>
      <c r="SAL62" s="274"/>
      <c r="SAM62" s="273"/>
      <c r="SAN62" s="274"/>
      <c r="SAO62" s="273"/>
      <c r="SAP62" s="274"/>
      <c r="SAQ62" s="273"/>
      <c r="SAR62" s="274"/>
      <c r="SAS62" s="273"/>
      <c r="SAT62" s="274"/>
      <c r="SAU62" s="273"/>
      <c r="SAV62" s="274"/>
      <c r="SAW62" s="273"/>
      <c r="SAX62" s="274"/>
      <c r="SAY62" s="273"/>
      <c r="SAZ62" s="274"/>
      <c r="SBA62" s="273"/>
      <c r="SBB62" s="274"/>
      <c r="SBC62" s="273"/>
      <c r="SBD62" s="274"/>
      <c r="SBE62" s="273"/>
      <c r="SBF62" s="274"/>
      <c r="SBG62" s="273"/>
      <c r="SBH62" s="274"/>
      <c r="SBI62" s="273"/>
      <c r="SBJ62" s="274"/>
      <c r="SBK62" s="273"/>
      <c r="SBL62" s="274"/>
      <c r="SBM62" s="273"/>
      <c r="SBN62" s="274"/>
      <c r="SBO62" s="273"/>
      <c r="SBP62" s="274"/>
      <c r="SBQ62" s="273"/>
      <c r="SBR62" s="274"/>
      <c r="SBS62" s="273"/>
      <c r="SBT62" s="274"/>
      <c r="SBU62" s="273"/>
      <c r="SBV62" s="274"/>
      <c r="SBW62" s="273"/>
      <c r="SBX62" s="274"/>
      <c r="SBY62" s="273"/>
      <c r="SBZ62" s="274"/>
      <c r="SCA62" s="273"/>
      <c r="SCB62" s="274"/>
      <c r="SCC62" s="273"/>
      <c r="SCD62" s="274"/>
      <c r="SCE62" s="273"/>
      <c r="SCF62" s="274"/>
      <c r="SCG62" s="273"/>
      <c r="SCH62" s="274"/>
      <c r="SCI62" s="273"/>
      <c r="SCJ62" s="274"/>
      <c r="SCK62" s="273"/>
      <c r="SCL62" s="274"/>
      <c r="SCM62" s="273"/>
      <c r="SCN62" s="274"/>
      <c r="SCO62" s="273"/>
      <c r="SCP62" s="274"/>
      <c r="SCQ62" s="273"/>
      <c r="SCR62" s="274"/>
      <c r="SCS62" s="273"/>
      <c r="SCT62" s="274"/>
      <c r="SCU62" s="273"/>
      <c r="SCV62" s="274"/>
      <c r="SCW62" s="273"/>
      <c r="SCX62" s="274"/>
      <c r="SCY62" s="273"/>
      <c r="SCZ62" s="274"/>
      <c r="SDA62" s="273"/>
      <c r="SDB62" s="274"/>
      <c r="SDC62" s="273"/>
      <c r="SDD62" s="274"/>
      <c r="SDE62" s="273"/>
      <c r="SDF62" s="274"/>
      <c r="SDG62" s="273"/>
      <c r="SDH62" s="274"/>
      <c r="SDI62" s="273"/>
      <c r="SDJ62" s="274"/>
      <c r="SDK62" s="273"/>
      <c r="SDL62" s="274"/>
      <c r="SDM62" s="273"/>
      <c r="SDN62" s="274"/>
      <c r="SDO62" s="273"/>
      <c r="SDP62" s="274"/>
      <c r="SDQ62" s="273"/>
      <c r="SDR62" s="274"/>
      <c r="SDS62" s="273"/>
      <c r="SDT62" s="274"/>
      <c r="SDU62" s="273"/>
      <c r="SDV62" s="274"/>
      <c r="SDW62" s="273"/>
      <c r="SDX62" s="274"/>
      <c r="SDY62" s="273"/>
      <c r="SDZ62" s="274"/>
      <c r="SEA62" s="273"/>
      <c r="SEB62" s="274"/>
      <c r="SEC62" s="273"/>
      <c r="SED62" s="274"/>
      <c r="SEE62" s="273"/>
      <c r="SEF62" s="274"/>
      <c r="SEG62" s="273"/>
      <c r="SEH62" s="274"/>
      <c r="SEI62" s="273"/>
      <c r="SEJ62" s="274"/>
      <c r="SEK62" s="273"/>
      <c r="SEL62" s="274"/>
      <c r="SEM62" s="273"/>
      <c r="SEN62" s="274"/>
      <c r="SEO62" s="273"/>
      <c r="SEP62" s="274"/>
      <c r="SEQ62" s="273"/>
      <c r="SER62" s="274"/>
      <c r="SES62" s="273"/>
      <c r="SET62" s="274"/>
      <c r="SEU62" s="273"/>
      <c r="SEV62" s="274"/>
      <c r="SEW62" s="273"/>
      <c r="SEX62" s="274"/>
      <c r="SEY62" s="273"/>
      <c r="SEZ62" s="274"/>
      <c r="SFA62" s="273"/>
      <c r="SFB62" s="274"/>
      <c r="SFC62" s="273"/>
      <c r="SFD62" s="274"/>
      <c r="SFE62" s="273"/>
      <c r="SFF62" s="274"/>
      <c r="SFG62" s="273"/>
      <c r="SFH62" s="274"/>
      <c r="SFI62" s="273"/>
      <c r="SFJ62" s="274"/>
      <c r="SFK62" s="273"/>
      <c r="SFL62" s="274"/>
      <c r="SFM62" s="273"/>
      <c r="SFN62" s="274"/>
      <c r="SFO62" s="273"/>
      <c r="SFP62" s="274"/>
      <c r="SFQ62" s="273"/>
      <c r="SFR62" s="274"/>
      <c r="SFS62" s="273"/>
      <c r="SFT62" s="274"/>
      <c r="SFU62" s="273"/>
      <c r="SFV62" s="274"/>
      <c r="SFW62" s="273"/>
      <c r="SFX62" s="274"/>
      <c r="SFY62" s="273"/>
      <c r="SFZ62" s="274"/>
      <c r="SGA62" s="273"/>
      <c r="SGB62" s="274"/>
      <c r="SGC62" s="273"/>
      <c r="SGD62" s="274"/>
      <c r="SGE62" s="273"/>
      <c r="SGF62" s="274"/>
      <c r="SGG62" s="273"/>
      <c r="SGH62" s="274"/>
      <c r="SGI62" s="273"/>
      <c r="SGJ62" s="274"/>
      <c r="SGK62" s="273"/>
      <c r="SGL62" s="274"/>
      <c r="SGM62" s="273"/>
      <c r="SGN62" s="274"/>
      <c r="SGO62" s="273"/>
      <c r="SGP62" s="274"/>
      <c r="SGQ62" s="273"/>
      <c r="SGR62" s="274"/>
      <c r="SGS62" s="273"/>
      <c r="SGT62" s="274"/>
      <c r="SGU62" s="273"/>
      <c r="SGV62" s="274"/>
      <c r="SGW62" s="273"/>
      <c r="SGX62" s="274"/>
      <c r="SGY62" s="273"/>
      <c r="SGZ62" s="274"/>
      <c r="SHA62" s="273"/>
      <c r="SHB62" s="274"/>
      <c r="SHC62" s="273"/>
      <c r="SHD62" s="274"/>
      <c r="SHE62" s="273"/>
      <c r="SHF62" s="274"/>
      <c r="SHG62" s="273"/>
      <c r="SHH62" s="274"/>
      <c r="SHI62" s="273"/>
      <c r="SHJ62" s="274"/>
      <c r="SHK62" s="273"/>
      <c r="SHL62" s="274"/>
      <c r="SHM62" s="273"/>
      <c r="SHN62" s="274"/>
      <c r="SHO62" s="273"/>
      <c r="SHP62" s="274"/>
      <c r="SHQ62" s="273"/>
      <c r="SHR62" s="274"/>
      <c r="SHS62" s="273"/>
      <c r="SHT62" s="274"/>
      <c r="SHU62" s="273"/>
      <c r="SHV62" s="274"/>
      <c r="SHW62" s="273"/>
      <c r="SHX62" s="274"/>
      <c r="SHY62" s="273"/>
      <c r="SHZ62" s="274"/>
      <c r="SIA62" s="273"/>
      <c r="SIB62" s="274"/>
      <c r="SIC62" s="273"/>
      <c r="SID62" s="274"/>
      <c r="SIE62" s="273"/>
      <c r="SIF62" s="274"/>
      <c r="SIG62" s="273"/>
      <c r="SIH62" s="274"/>
      <c r="SII62" s="273"/>
      <c r="SIJ62" s="274"/>
      <c r="SIK62" s="273"/>
      <c r="SIL62" s="274"/>
      <c r="SIM62" s="273"/>
      <c r="SIN62" s="274"/>
      <c r="SIO62" s="273"/>
      <c r="SIP62" s="274"/>
      <c r="SIQ62" s="273"/>
      <c r="SIR62" s="274"/>
      <c r="SIS62" s="273"/>
      <c r="SIT62" s="274"/>
      <c r="SIU62" s="273"/>
      <c r="SIV62" s="274"/>
      <c r="SIW62" s="273"/>
      <c r="SIX62" s="274"/>
      <c r="SIY62" s="273"/>
      <c r="SIZ62" s="274"/>
      <c r="SJA62" s="273"/>
      <c r="SJB62" s="274"/>
      <c r="SJC62" s="273"/>
      <c r="SJD62" s="274"/>
      <c r="SJE62" s="273"/>
      <c r="SJF62" s="274"/>
      <c r="SJG62" s="273"/>
      <c r="SJH62" s="274"/>
      <c r="SJI62" s="273"/>
      <c r="SJJ62" s="274"/>
      <c r="SJK62" s="273"/>
      <c r="SJL62" s="274"/>
      <c r="SJM62" s="273"/>
      <c r="SJN62" s="274"/>
      <c r="SJO62" s="273"/>
      <c r="SJP62" s="274"/>
      <c r="SJQ62" s="273"/>
      <c r="SJR62" s="274"/>
      <c r="SJS62" s="273"/>
      <c r="SJT62" s="274"/>
      <c r="SJU62" s="273"/>
      <c r="SJV62" s="274"/>
      <c r="SJW62" s="273"/>
      <c r="SJX62" s="274"/>
      <c r="SJY62" s="273"/>
      <c r="SJZ62" s="274"/>
      <c r="SKA62" s="273"/>
      <c r="SKB62" s="274"/>
      <c r="SKC62" s="273"/>
      <c r="SKD62" s="274"/>
      <c r="SKE62" s="273"/>
      <c r="SKF62" s="274"/>
      <c r="SKG62" s="273"/>
      <c r="SKH62" s="274"/>
      <c r="SKI62" s="273"/>
      <c r="SKJ62" s="274"/>
      <c r="SKK62" s="273"/>
      <c r="SKL62" s="274"/>
      <c r="SKM62" s="273"/>
      <c r="SKN62" s="274"/>
      <c r="SKO62" s="273"/>
      <c r="SKP62" s="274"/>
      <c r="SKQ62" s="273"/>
      <c r="SKR62" s="274"/>
      <c r="SKS62" s="273"/>
      <c r="SKT62" s="274"/>
      <c r="SKU62" s="273"/>
      <c r="SKV62" s="274"/>
      <c r="SKW62" s="273"/>
      <c r="SKX62" s="274"/>
      <c r="SKY62" s="273"/>
      <c r="SKZ62" s="274"/>
      <c r="SLA62" s="273"/>
      <c r="SLB62" s="274"/>
      <c r="SLC62" s="273"/>
      <c r="SLD62" s="274"/>
      <c r="SLE62" s="273"/>
      <c r="SLF62" s="274"/>
      <c r="SLG62" s="273"/>
      <c r="SLH62" s="274"/>
      <c r="SLI62" s="273"/>
      <c r="SLJ62" s="274"/>
      <c r="SLK62" s="273"/>
      <c r="SLL62" s="274"/>
      <c r="SLM62" s="273"/>
      <c r="SLN62" s="274"/>
      <c r="SLO62" s="273"/>
      <c r="SLP62" s="274"/>
      <c r="SLQ62" s="273"/>
      <c r="SLR62" s="274"/>
      <c r="SLS62" s="273"/>
      <c r="SLT62" s="274"/>
      <c r="SLU62" s="273"/>
      <c r="SLV62" s="274"/>
      <c r="SLW62" s="273"/>
      <c r="SLX62" s="274"/>
      <c r="SLY62" s="273"/>
      <c r="SLZ62" s="274"/>
      <c r="SMA62" s="273"/>
      <c r="SMB62" s="274"/>
      <c r="SMC62" s="273"/>
      <c r="SMD62" s="274"/>
      <c r="SME62" s="273"/>
      <c r="SMF62" s="274"/>
      <c r="SMG62" s="273"/>
      <c r="SMH62" s="274"/>
      <c r="SMI62" s="273"/>
      <c r="SMJ62" s="274"/>
      <c r="SMK62" s="273"/>
      <c r="SML62" s="274"/>
      <c r="SMM62" s="273"/>
      <c r="SMN62" s="274"/>
      <c r="SMO62" s="273"/>
      <c r="SMP62" s="274"/>
      <c r="SMQ62" s="273"/>
      <c r="SMR62" s="274"/>
      <c r="SMS62" s="273"/>
      <c r="SMT62" s="274"/>
      <c r="SMU62" s="273"/>
      <c r="SMV62" s="274"/>
      <c r="SMW62" s="273"/>
      <c r="SMX62" s="274"/>
      <c r="SMY62" s="273"/>
      <c r="SMZ62" s="274"/>
      <c r="SNA62" s="273"/>
      <c r="SNB62" s="274"/>
      <c r="SNC62" s="273"/>
      <c r="SND62" s="274"/>
      <c r="SNE62" s="273"/>
      <c r="SNF62" s="274"/>
      <c r="SNG62" s="273"/>
      <c r="SNH62" s="274"/>
      <c r="SNI62" s="273"/>
      <c r="SNJ62" s="274"/>
      <c r="SNK62" s="273"/>
      <c r="SNL62" s="274"/>
      <c r="SNM62" s="273"/>
      <c r="SNN62" s="274"/>
      <c r="SNO62" s="273"/>
      <c r="SNP62" s="274"/>
      <c r="SNQ62" s="273"/>
      <c r="SNR62" s="274"/>
      <c r="SNS62" s="273"/>
      <c r="SNT62" s="274"/>
      <c r="SNU62" s="273"/>
      <c r="SNV62" s="274"/>
      <c r="SNW62" s="273"/>
      <c r="SNX62" s="274"/>
      <c r="SNY62" s="273"/>
      <c r="SNZ62" s="274"/>
      <c r="SOA62" s="273"/>
      <c r="SOB62" s="274"/>
      <c r="SOC62" s="273"/>
      <c r="SOD62" s="274"/>
      <c r="SOE62" s="273"/>
      <c r="SOF62" s="274"/>
      <c r="SOG62" s="273"/>
      <c r="SOH62" s="274"/>
      <c r="SOI62" s="273"/>
      <c r="SOJ62" s="274"/>
      <c r="SOK62" s="273"/>
      <c r="SOL62" s="274"/>
      <c r="SOM62" s="273"/>
      <c r="SON62" s="274"/>
      <c r="SOO62" s="273"/>
      <c r="SOP62" s="274"/>
      <c r="SOQ62" s="273"/>
      <c r="SOR62" s="274"/>
      <c r="SOS62" s="273"/>
      <c r="SOT62" s="274"/>
      <c r="SOU62" s="273"/>
      <c r="SOV62" s="274"/>
      <c r="SOW62" s="273"/>
      <c r="SOX62" s="274"/>
      <c r="SOY62" s="273"/>
      <c r="SOZ62" s="274"/>
      <c r="SPA62" s="273"/>
      <c r="SPB62" s="274"/>
      <c r="SPC62" s="273"/>
      <c r="SPD62" s="274"/>
      <c r="SPE62" s="273"/>
      <c r="SPF62" s="274"/>
      <c r="SPG62" s="273"/>
      <c r="SPH62" s="274"/>
      <c r="SPI62" s="273"/>
      <c r="SPJ62" s="274"/>
      <c r="SPK62" s="273"/>
      <c r="SPL62" s="274"/>
      <c r="SPM62" s="273"/>
      <c r="SPN62" s="274"/>
      <c r="SPO62" s="273"/>
      <c r="SPP62" s="274"/>
      <c r="SPQ62" s="273"/>
      <c r="SPR62" s="274"/>
      <c r="SPS62" s="273"/>
      <c r="SPT62" s="274"/>
      <c r="SPU62" s="273"/>
      <c r="SPV62" s="274"/>
      <c r="SPW62" s="273"/>
      <c r="SPX62" s="274"/>
      <c r="SPY62" s="273"/>
      <c r="SPZ62" s="274"/>
      <c r="SQA62" s="273"/>
      <c r="SQB62" s="274"/>
      <c r="SQC62" s="273"/>
      <c r="SQD62" s="274"/>
      <c r="SQE62" s="273"/>
      <c r="SQF62" s="274"/>
      <c r="SQG62" s="273"/>
      <c r="SQH62" s="274"/>
      <c r="SQI62" s="273"/>
      <c r="SQJ62" s="274"/>
      <c r="SQK62" s="273"/>
      <c r="SQL62" s="274"/>
      <c r="SQM62" s="273"/>
      <c r="SQN62" s="274"/>
      <c r="SQO62" s="273"/>
      <c r="SQP62" s="274"/>
      <c r="SQQ62" s="273"/>
      <c r="SQR62" s="274"/>
      <c r="SQS62" s="273"/>
      <c r="SQT62" s="274"/>
      <c r="SQU62" s="273"/>
      <c r="SQV62" s="274"/>
      <c r="SQW62" s="273"/>
      <c r="SQX62" s="274"/>
      <c r="SQY62" s="273"/>
      <c r="SQZ62" s="274"/>
      <c r="SRA62" s="273"/>
      <c r="SRB62" s="274"/>
      <c r="SRC62" s="273"/>
      <c r="SRD62" s="274"/>
      <c r="SRE62" s="273"/>
      <c r="SRF62" s="274"/>
      <c r="SRG62" s="273"/>
      <c r="SRH62" s="274"/>
      <c r="SRI62" s="273"/>
      <c r="SRJ62" s="274"/>
      <c r="SRK62" s="273"/>
      <c r="SRL62" s="274"/>
      <c r="SRM62" s="273"/>
      <c r="SRN62" s="274"/>
      <c r="SRO62" s="273"/>
      <c r="SRP62" s="274"/>
      <c r="SRQ62" s="273"/>
      <c r="SRR62" s="274"/>
      <c r="SRS62" s="273"/>
      <c r="SRT62" s="274"/>
      <c r="SRU62" s="273"/>
      <c r="SRV62" s="274"/>
      <c r="SRW62" s="273"/>
      <c r="SRX62" s="274"/>
      <c r="SRY62" s="273"/>
      <c r="SRZ62" s="274"/>
      <c r="SSA62" s="273"/>
      <c r="SSB62" s="274"/>
      <c r="SSC62" s="273"/>
      <c r="SSD62" s="274"/>
      <c r="SSE62" s="273"/>
      <c r="SSF62" s="274"/>
      <c r="SSG62" s="273"/>
      <c r="SSH62" s="274"/>
      <c r="SSI62" s="273"/>
      <c r="SSJ62" s="274"/>
      <c r="SSK62" s="273"/>
      <c r="SSL62" s="274"/>
      <c r="SSM62" s="273"/>
      <c r="SSN62" s="274"/>
      <c r="SSO62" s="273"/>
      <c r="SSP62" s="274"/>
      <c r="SSQ62" s="273"/>
      <c r="SSR62" s="274"/>
      <c r="SSS62" s="273"/>
      <c r="SST62" s="274"/>
      <c r="SSU62" s="273"/>
      <c r="SSV62" s="274"/>
      <c r="SSW62" s="273"/>
      <c r="SSX62" s="274"/>
      <c r="SSY62" s="273"/>
      <c r="SSZ62" s="274"/>
      <c r="STA62" s="273"/>
      <c r="STB62" s="274"/>
      <c r="STC62" s="273"/>
      <c r="STD62" s="274"/>
      <c r="STE62" s="273"/>
      <c r="STF62" s="274"/>
      <c r="STG62" s="273"/>
      <c r="STH62" s="274"/>
      <c r="STI62" s="273"/>
      <c r="STJ62" s="274"/>
      <c r="STK62" s="273"/>
      <c r="STL62" s="274"/>
      <c r="STM62" s="273"/>
      <c r="STN62" s="274"/>
      <c r="STO62" s="273"/>
      <c r="STP62" s="274"/>
      <c r="STQ62" s="273"/>
      <c r="STR62" s="274"/>
      <c r="STS62" s="273"/>
      <c r="STT62" s="274"/>
      <c r="STU62" s="273"/>
      <c r="STV62" s="274"/>
      <c r="STW62" s="273"/>
      <c r="STX62" s="274"/>
      <c r="STY62" s="273"/>
      <c r="STZ62" s="274"/>
      <c r="SUA62" s="273"/>
      <c r="SUB62" s="274"/>
      <c r="SUC62" s="273"/>
      <c r="SUD62" s="274"/>
      <c r="SUE62" s="273"/>
      <c r="SUF62" s="274"/>
      <c r="SUG62" s="273"/>
      <c r="SUH62" s="274"/>
      <c r="SUI62" s="273"/>
      <c r="SUJ62" s="274"/>
      <c r="SUK62" s="273"/>
      <c r="SUL62" s="274"/>
      <c r="SUM62" s="273"/>
      <c r="SUN62" s="274"/>
      <c r="SUO62" s="273"/>
      <c r="SUP62" s="274"/>
      <c r="SUQ62" s="273"/>
      <c r="SUR62" s="274"/>
      <c r="SUS62" s="273"/>
      <c r="SUT62" s="274"/>
      <c r="SUU62" s="273"/>
      <c r="SUV62" s="274"/>
      <c r="SUW62" s="273"/>
      <c r="SUX62" s="274"/>
      <c r="SUY62" s="273"/>
      <c r="SUZ62" s="274"/>
      <c r="SVA62" s="273"/>
      <c r="SVB62" s="274"/>
      <c r="SVC62" s="273"/>
      <c r="SVD62" s="274"/>
      <c r="SVE62" s="273"/>
      <c r="SVF62" s="274"/>
      <c r="SVG62" s="273"/>
      <c r="SVH62" s="274"/>
      <c r="SVI62" s="273"/>
      <c r="SVJ62" s="274"/>
      <c r="SVK62" s="273"/>
      <c r="SVL62" s="274"/>
      <c r="SVM62" s="273"/>
      <c r="SVN62" s="274"/>
      <c r="SVO62" s="273"/>
      <c r="SVP62" s="274"/>
      <c r="SVQ62" s="273"/>
      <c r="SVR62" s="274"/>
      <c r="SVS62" s="273"/>
      <c r="SVT62" s="274"/>
      <c r="SVU62" s="273"/>
      <c r="SVV62" s="274"/>
      <c r="SVW62" s="273"/>
      <c r="SVX62" s="274"/>
      <c r="SVY62" s="273"/>
      <c r="SVZ62" s="274"/>
      <c r="SWA62" s="273"/>
      <c r="SWB62" s="274"/>
      <c r="SWC62" s="273"/>
      <c r="SWD62" s="274"/>
      <c r="SWE62" s="273"/>
      <c r="SWF62" s="274"/>
      <c r="SWG62" s="273"/>
      <c r="SWH62" s="274"/>
      <c r="SWI62" s="273"/>
      <c r="SWJ62" s="274"/>
      <c r="SWK62" s="273"/>
      <c r="SWL62" s="274"/>
      <c r="SWM62" s="273"/>
      <c r="SWN62" s="274"/>
      <c r="SWO62" s="273"/>
      <c r="SWP62" s="274"/>
      <c r="SWQ62" s="273"/>
      <c r="SWR62" s="274"/>
      <c r="SWS62" s="273"/>
      <c r="SWT62" s="274"/>
      <c r="SWU62" s="273"/>
      <c r="SWV62" s="274"/>
      <c r="SWW62" s="273"/>
      <c r="SWX62" s="274"/>
      <c r="SWY62" s="273"/>
      <c r="SWZ62" s="274"/>
      <c r="SXA62" s="273"/>
      <c r="SXB62" s="274"/>
      <c r="SXC62" s="273"/>
      <c r="SXD62" s="274"/>
      <c r="SXE62" s="273"/>
      <c r="SXF62" s="274"/>
      <c r="SXG62" s="273"/>
      <c r="SXH62" s="274"/>
      <c r="SXI62" s="273"/>
      <c r="SXJ62" s="274"/>
      <c r="SXK62" s="273"/>
      <c r="SXL62" s="274"/>
      <c r="SXM62" s="273"/>
      <c r="SXN62" s="274"/>
      <c r="SXO62" s="273"/>
      <c r="SXP62" s="274"/>
      <c r="SXQ62" s="273"/>
      <c r="SXR62" s="274"/>
      <c r="SXS62" s="273"/>
      <c r="SXT62" s="274"/>
      <c r="SXU62" s="273"/>
      <c r="SXV62" s="274"/>
      <c r="SXW62" s="273"/>
      <c r="SXX62" s="274"/>
      <c r="SXY62" s="273"/>
      <c r="SXZ62" s="274"/>
      <c r="SYA62" s="273"/>
      <c r="SYB62" s="274"/>
      <c r="SYC62" s="273"/>
      <c r="SYD62" s="274"/>
      <c r="SYE62" s="273"/>
      <c r="SYF62" s="274"/>
      <c r="SYG62" s="273"/>
      <c r="SYH62" s="274"/>
      <c r="SYI62" s="273"/>
      <c r="SYJ62" s="274"/>
      <c r="SYK62" s="273"/>
      <c r="SYL62" s="274"/>
      <c r="SYM62" s="273"/>
      <c r="SYN62" s="274"/>
      <c r="SYO62" s="273"/>
      <c r="SYP62" s="274"/>
      <c r="SYQ62" s="273"/>
      <c r="SYR62" s="274"/>
      <c r="SYS62" s="273"/>
      <c r="SYT62" s="274"/>
      <c r="SYU62" s="273"/>
      <c r="SYV62" s="274"/>
      <c r="SYW62" s="273"/>
      <c r="SYX62" s="274"/>
      <c r="SYY62" s="273"/>
      <c r="SYZ62" s="274"/>
      <c r="SZA62" s="273"/>
      <c r="SZB62" s="274"/>
      <c r="SZC62" s="273"/>
      <c r="SZD62" s="274"/>
      <c r="SZE62" s="273"/>
      <c r="SZF62" s="274"/>
      <c r="SZG62" s="273"/>
      <c r="SZH62" s="274"/>
      <c r="SZI62" s="273"/>
      <c r="SZJ62" s="274"/>
      <c r="SZK62" s="273"/>
      <c r="SZL62" s="274"/>
      <c r="SZM62" s="273"/>
      <c r="SZN62" s="274"/>
      <c r="SZO62" s="273"/>
      <c r="SZP62" s="274"/>
      <c r="SZQ62" s="273"/>
      <c r="SZR62" s="274"/>
      <c r="SZS62" s="273"/>
      <c r="SZT62" s="274"/>
      <c r="SZU62" s="273"/>
      <c r="SZV62" s="274"/>
      <c r="SZW62" s="273"/>
      <c r="SZX62" s="274"/>
      <c r="SZY62" s="273"/>
      <c r="SZZ62" s="274"/>
      <c r="TAA62" s="273"/>
      <c r="TAB62" s="274"/>
      <c r="TAC62" s="273"/>
      <c r="TAD62" s="274"/>
      <c r="TAE62" s="273"/>
      <c r="TAF62" s="274"/>
      <c r="TAG62" s="273"/>
      <c r="TAH62" s="274"/>
      <c r="TAI62" s="273"/>
      <c r="TAJ62" s="274"/>
      <c r="TAK62" s="273"/>
      <c r="TAL62" s="274"/>
      <c r="TAM62" s="273"/>
      <c r="TAN62" s="274"/>
      <c r="TAO62" s="273"/>
      <c r="TAP62" s="274"/>
      <c r="TAQ62" s="273"/>
      <c r="TAR62" s="274"/>
      <c r="TAS62" s="273"/>
      <c r="TAT62" s="274"/>
      <c r="TAU62" s="273"/>
      <c r="TAV62" s="274"/>
      <c r="TAW62" s="273"/>
      <c r="TAX62" s="274"/>
      <c r="TAY62" s="273"/>
      <c r="TAZ62" s="274"/>
      <c r="TBA62" s="273"/>
      <c r="TBB62" s="274"/>
      <c r="TBC62" s="273"/>
      <c r="TBD62" s="274"/>
      <c r="TBE62" s="273"/>
      <c r="TBF62" s="274"/>
      <c r="TBG62" s="273"/>
      <c r="TBH62" s="274"/>
      <c r="TBI62" s="273"/>
      <c r="TBJ62" s="274"/>
      <c r="TBK62" s="273"/>
      <c r="TBL62" s="274"/>
      <c r="TBM62" s="273"/>
      <c r="TBN62" s="274"/>
      <c r="TBO62" s="273"/>
      <c r="TBP62" s="274"/>
      <c r="TBQ62" s="273"/>
      <c r="TBR62" s="274"/>
      <c r="TBS62" s="273"/>
      <c r="TBT62" s="274"/>
      <c r="TBU62" s="273"/>
      <c r="TBV62" s="274"/>
      <c r="TBW62" s="273"/>
      <c r="TBX62" s="274"/>
      <c r="TBY62" s="273"/>
      <c r="TBZ62" s="274"/>
      <c r="TCA62" s="273"/>
      <c r="TCB62" s="274"/>
      <c r="TCC62" s="273"/>
      <c r="TCD62" s="274"/>
      <c r="TCE62" s="273"/>
      <c r="TCF62" s="274"/>
      <c r="TCG62" s="273"/>
      <c r="TCH62" s="274"/>
      <c r="TCI62" s="273"/>
      <c r="TCJ62" s="274"/>
      <c r="TCK62" s="273"/>
      <c r="TCL62" s="274"/>
      <c r="TCM62" s="273"/>
      <c r="TCN62" s="274"/>
      <c r="TCO62" s="273"/>
      <c r="TCP62" s="274"/>
      <c r="TCQ62" s="273"/>
      <c r="TCR62" s="274"/>
      <c r="TCS62" s="273"/>
      <c r="TCT62" s="274"/>
      <c r="TCU62" s="273"/>
      <c r="TCV62" s="274"/>
      <c r="TCW62" s="273"/>
      <c r="TCX62" s="274"/>
      <c r="TCY62" s="273"/>
      <c r="TCZ62" s="274"/>
      <c r="TDA62" s="273"/>
      <c r="TDB62" s="274"/>
      <c r="TDC62" s="273"/>
      <c r="TDD62" s="274"/>
      <c r="TDE62" s="273"/>
      <c r="TDF62" s="274"/>
      <c r="TDG62" s="273"/>
      <c r="TDH62" s="274"/>
      <c r="TDI62" s="273"/>
      <c r="TDJ62" s="274"/>
      <c r="TDK62" s="273"/>
      <c r="TDL62" s="274"/>
      <c r="TDM62" s="273"/>
      <c r="TDN62" s="274"/>
      <c r="TDO62" s="273"/>
      <c r="TDP62" s="274"/>
      <c r="TDQ62" s="273"/>
      <c r="TDR62" s="274"/>
      <c r="TDS62" s="273"/>
      <c r="TDT62" s="274"/>
      <c r="TDU62" s="273"/>
      <c r="TDV62" s="274"/>
      <c r="TDW62" s="273"/>
      <c r="TDX62" s="274"/>
      <c r="TDY62" s="273"/>
      <c r="TDZ62" s="274"/>
      <c r="TEA62" s="273"/>
      <c r="TEB62" s="274"/>
      <c r="TEC62" s="273"/>
      <c r="TED62" s="274"/>
      <c r="TEE62" s="273"/>
      <c r="TEF62" s="274"/>
      <c r="TEG62" s="273"/>
      <c r="TEH62" s="274"/>
      <c r="TEI62" s="273"/>
      <c r="TEJ62" s="274"/>
      <c r="TEK62" s="273"/>
      <c r="TEL62" s="274"/>
      <c r="TEM62" s="273"/>
      <c r="TEN62" s="274"/>
      <c r="TEO62" s="273"/>
      <c r="TEP62" s="274"/>
      <c r="TEQ62" s="273"/>
      <c r="TER62" s="274"/>
      <c r="TES62" s="273"/>
      <c r="TET62" s="274"/>
      <c r="TEU62" s="273"/>
      <c r="TEV62" s="274"/>
      <c r="TEW62" s="273"/>
      <c r="TEX62" s="274"/>
      <c r="TEY62" s="273"/>
      <c r="TEZ62" s="274"/>
      <c r="TFA62" s="273"/>
      <c r="TFB62" s="274"/>
      <c r="TFC62" s="273"/>
      <c r="TFD62" s="274"/>
      <c r="TFE62" s="273"/>
      <c r="TFF62" s="274"/>
      <c r="TFG62" s="273"/>
      <c r="TFH62" s="274"/>
      <c r="TFI62" s="273"/>
      <c r="TFJ62" s="274"/>
      <c r="TFK62" s="273"/>
      <c r="TFL62" s="274"/>
      <c r="TFM62" s="273"/>
      <c r="TFN62" s="274"/>
      <c r="TFO62" s="273"/>
      <c r="TFP62" s="274"/>
      <c r="TFQ62" s="273"/>
      <c r="TFR62" s="274"/>
      <c r="TFS62" s="273"/>
      <c r="TFT62" s="274"/>
      <c r="TFU62" s="273"/>
      <c r="TFV62" s="274"/>
      <c r="TFW62" s="273"/>
      <c r="TFX62" s="274"/>
      <c r="TFY62" s="273"/>
      <c r="TFZ62" s="274"/>
      <c r="TGA62" s="273"/>
      <c r="TGB62" s="274"/>
      <c r="TGC62" s="273"/>
      <c r="TGD62" s="274"/>
      <c r="TGE62" s="273"/>
      <c r="TGF62" s="274"/>
      <c r="TGG62" s="273"/>
      <c r="TGH62" s="274"/>
      <c r="TGI62" s="273"/>
      <c r="TGJ62" s="274"/>
      <c r="TGK62" s="273"/>
      <c r="TGL62" s="274"/>
      <c r="TGM62" s="273"/>
      <c r="TGN62" s="274"/>
      <c r="TGO62" s="273"/>
      <c r="TGP62" s="274"/>
      <c r="TGQ62" s="273"/>
      <c r="TGR62" s="274"/>
      <c r="TGS62" s="273"/>
      <c r="TGT62" s="274"/>
      <c r="TGU62" s="273"/>
      <c r="TGV62" s="274"/>
      <c r="TGW62" s="273"/>
      <c r="TGX62" s="274"/>
      <c r="TGY62" s="273"/>
      <c r="TGZ62" s="274"/>
      <c r="THA62" s="273"/>
      <c r="THB62" s="274"/>
      <c r="THC62" s="273"/>
      <c r="THD62" s="274"/>
      <c r="THE62" s="273"/>
      <c r="THF62" s="274"/>
      <c r="THG62" s="273"/>
      <c r="THH62" s="274"/>
      <c r="THI62" s="273"/>
      <c r="THJ62" s="274"/>
      <c r="THK62" s="273"/>
      <c r="THL62" s="274"/>
      <c r="THM62" s="273"/>
      <c r="THN62" s="274"/>
      <c r="THO62" s="273"/>
      <c r="THP62" s="274"/>
      <c r="THQ62" s="273"/>
      <c r="THR62" s="274"/>
      <c r="THS62" s="273"/>
      <c r="THT62" s="274"/>
      <c r="THU62" s="273"/>
      <c r="THV62" s="274"/>
      <c r="THW62" s="273"/>
      <c r="THX62" s="274"/>
      <c r="THY62" s="273"/>
      <c r="THZ62" s="274"/>
      <c r="TIA62" s="273"/>
      <c r="TIB62" s="274"/>
      <c r="TIC62" s="273"/>
      <c r="TID62" s="274"/>
      <c r="TIE62" s="273"/>
      <c r="TIF62" s="274"/>
      <c r="TIG62" s="273"/>
      <c r="TIH62" s="274"/>
      <c r="TII62" s="273"/>
      <c r="TIJ62" s="274"/>
      <c r="TIK62" s="273"/>
      <c r="TIL62" s="274"/>
      <c r="TIM62" s="273"/>
      <c r="TIN62" s="274"/>
      <c r="TIO62" s="273"/>
      <c r="TIP62" s="274"/>
      <c r="TIQ62" s="273"/>
      <c r="TIR62" s="274"/>
      <c r="TIS62" s="273"/>
      <c r="TIT62" s="274"/>
      <c r="TIU62" s="273"/>
      <c r="TIV62" s="274"/>
      <c r="TIW62" s="273"/>
      <c r="TIX62" s="274"/>
      <c r="TIY62" s="273"/>
      <c r="TIZ62" s="274"/>
      <c r="TJA62" s="273"/>
      <c r="TJB62" s="274"/>
      <c r="TJC62" s="273"/>
      <c r="TJD62" s="274"/>
      <c r="TJE62" s="273"/>
      <c r="TJF62" s="274"/>
      <c r="TJG62" s="273"/>
      <c r="TJH62" s="274"/>
      <c r="TJI62" s="273"/>
      <c r="TJJ62" s="274"/>
      <c r="TJK62" s="273"/>
      <c r="TJL62" s="274"/>
      <c r="TJM62" s="273"/>
      <c r="TJN62" s="274"/>
      <c r="TJO62" s="273"/>
      <c r="TJP62" s="274"/>
      <c r="TJQ62" s="273"/>
      <c r="TJR62" s="274"/>
      <c r="TJS62" s="273"/>
      <c r="TJT62" s="274"/>
      <c r="TJU62" s="273"/>
      <c r="TJV62" s="274"/>
      <c r="TJW62" s="273"/>
      <c r="TJX62" s="274"/>
      <c r="TJY62" s="273"/>
      <c r="TJZ62" s="274"/>
      <c r="TKA62" s="273"/>
      <c r="TKB62" s="274"/>
      <c r="TKC62" s="273"/>
      <c r="TKD62" s="274"/>
      <c r="TKE62" s="273"/>
      <c r="TKF62" s="274"/>
      <c r="TKG62" s="273"/>
      <c r="TKH62" s="274"/>
      <c r="TKI62" s="273"/>
      <c r="TKJ62" s="274"/>
      <c r="TKK62" s="273"/>
      <c r="TKL62" s="274"/>
      <c r="TKM62" s="273"/>
      <c r="TKN62" s="274"/>
      <c r="TKO62" s="273"/>
      <c r="TKP62" s="274"/>
      <c r="TKQ62" s="273"/>
      <c r="TKR62" s="274"/>
      <c r="TKS62" s="273"/>
      <c r="TKT62" s="274"/>
      <c r="TKU62" s="273"/>
      <c r="TKV62" s="274"/>
      <c r="TKW62" s="273"/>
      <c r="TKX62" s="274"/>
      <c r="TKY62" s="273"/>
      <c r="TKZ62" s="274"/>
      <c r="TLA62" s="273"/>
      <c r="TLB62" s="274"/>
      <c r="TLC62" s="273"/>
      <c r="TLD62" s="274"/>
      <c r="TLE62" s="273"/>
      <c r="TLF62" s="274"/>
      <c r="TLG62" s="273"/>
      <c r="TLH62" s="274"/>
      <c r="TLI62" s="273"/>
      <c r="TLJ62" s="274"/>
      <c r="TLK62" s="273"/>
      <c r="TLL62" s="274"/>
      <c r="TLM62" s="273"/>
      <c r="TLN62" s="274"/>
      <c r="TLO62" s="273"/>
      <c r="TLP62" s="274"/>
      <c r="TLQ62" s="273"/>
      <c r="TLR62" s="274"/>
      <c r="TLS62" s="273"/>
      <c r="TLT62" s="274"/>
      <c r="TLU62" s="273"/>
      <c r="TLV62" s="274"/>
      <c r="TLW62" s="273"/>
      <c r="TLX62" s="274"/>
      <c r="TLY62" s="273"/>
      <c r="TLZ62" s="274"/>
      <c r="TMA62" s="273"/>
      <c r="TMB62" s="274"/>
      <c r="TMC62" s="273"/>
      <c r="TMD62" s="274"/>
      <c r="TME62" s="273"/>
      <c r="TMF62" s="274"/>
      <c r="TMG62" s="273"/>
      <c r="TMH62" s="274"/>
      <c r="TMI62" s="273"/>
      <c r="TMJ62" s="274"/>
      <c r="TMK62" s="273"/>
      <c r="TML62" s="274"/>
      <c r="TMM62" s="273"/>
      <c r="TMN62" s="274"/>
      <c r="TMO62" s="273"/>
      <c r="TMP62" s="274"/>
      <c r="TMQ62" s="273"/>
      <c r="TMR62" s="274"/>
      <c r="TMS62" s="273"/>
      <c r="TMT62" s="274"/>
      <c r="TMU62" s="273"/>
      <c r="TMV62" s="274"/>
      <c r="TMW62" s="273"/>
      <c r="TMX62" s="274"/>
      <c r="TMY62" s="273"/>
      <c r="TMZ62" s="274"/>
      <c r="TNA62" s="273"/>
      <c r="TNB62" s="274"/>
      <c r="TNC62" s="273"/>
      <c r="TND62" s="274"/>
      <c r="TNE62" s="273"/>
      <c r="TNF62" s="274"/>
      <c r="TNG62" s="273"/>
      <c r="TNH62" s="274"/>
      <c r="TNI62" s="273"/>
      <c r="TNJ62" s="274"/>
      <c r="TNK62" s="273"/>
      <c r="TNL62" s="274"/>
      <c r="TNM62" s="273"/>
      <c r="TNN62" s="274"/>
      <c r="TNO62" s="273"/>
      <c r="TNP62" s="274"/>
      <c r="TNQ62" s="273"/>
      <c r="TNR62" s="274"/>
      <c r="TNS62" s="273"/>
      <c r="TNT62" s="274"/>
      <c r="TNU62" s="273"/>
      <c r="TNV62" s="274"/>
      <c r="TNW62" s="273"/>
      <c r="TNX62" s="274"/>
      <c r="TNY62" s="273"/>
      <c r="TNZ62" s="274"/>
      <c r="TOA62" s="273"/>
      <c r="TOB62" s="274"/>
      <c r="TOC62" s="273"/>
      <c r="TOD62" s="274"/>
      <c r="TOE62" s="273"/>
      <c r="TOF62" s="274"/>
      <c r="TOG62" s="273"/>
      <c r="TOH62" s="274"/>
      <c r="TOI62" s="273"/>
      <c r="TOJ62" s="274"/>
      <c r="TOK62" s="273"/>
      <c r="TOL62" s="274"/>
      <c r="TOM62" s="273"/>
      <c r="TON62" s="274"/>
      <c r="TOO62" s="273"/>
      <c r="TOP62" s="274"/>
      <c r="TOQ62" s="273"/>
      <c r="TOR62" s="274"/>
      <c r="TOS62" s="273"/>
      <c r="TOT62" s="274"/>
      <c r="TOU62" s="273"/>
      <c r="TOV62" s="274"/>
      <c r="TOW62" s="273"/>
      <c r="TOX62" s="274"/>
      <c r="TOY62" s="273"/>
      <c r="TOZ62" s="274"/>
      <c r="TPA62" s="273"/>
      <c r="TPB62" s="274"/>
      <c r="TPC62" s="273"/>
      <c r="TPD62" s="274"/>
      <c r="TPE62" s="273"/>
      <c r="TPF62" s="274"/>
      <c r="TPG62" s="273"/>
      <c r="TPH62" s="274"/>
      <c r="TPI62" s="273"/>
      <c r="TPJ62" s="274"/>
      <c r="TPK62" s="273"/>
      <c r="TPL62" s="274"/>
      <c r="TPM62" s="273"/>
      <c r="TPN62" s="274"/>
      <c r="TPO62" s="273"/>
      <c r="TPP62" s="274"/>
      <c r="TPQ62" s="273"/>
      <c r="TPR62" s="274"/>
      <c r="TPS62" s="273"/>
      <c r="TPT62" s="274"/>
      <c r="TPU62" s="273"/>
      <c r="TPV62" s="274"/>
      <c r="TPW62" s="273"/>
      <c r="TPX62" s="274"/>
      <c r="TPY62" s="273"/>
      <c r="TPZ62" s="274"/>
      <c r="TQA62" s="273"/>
      <c r="TQB62" s="274"/>
      <c r="TQC62" s="273"/>
      <c r="TQD62" s="274"/>
      <c r="TQE62" s="273"/>
      <c r="TQF62" s="274"/>
      <c r="TQG62" s="273"/>
      <c r="TQH62" s="274"/>
      <c r="TQI62" s="273"/>
      <c r="TQJ62" s="274"/>
      <c r="TQK62" s="273"/>
      <c r="TQL62" s="274"/>
      <c r="TQM62" s="273"/>
      <c r="TQN62" s="274"/>
      <c r="TQO62" s="273"/>
      <c r="TQP62" s="274"/>
      <c r="TQQ62" s="273"/>
      <c r="TQR62" s="274"/>
      <c r="TQS62" s="273"/>
      <c r="TQT62" s="274"/>
      <c r="TQU62" s="273"/>
      <c r="TQV62" s="274"/>
      <c r="TQW62" s="273"/>
      <c r="TQX62" s="274"/>
      <c r="TQY62" s="273"/>
      <c r="TQZ62" s="274"/>
      <c r="TRA62" s="273"/>
      <c r="TRB62" s="274"/>
      <c r="TRC62" s="273"/>
      <c r="TRD62" s="274"/>
      <c r="TRE62" s="273"/>
      <c r="TRF62" s="274"/>
      <c r="TRG62" s="273"/>
      <c r="TRH62" s="274"/>
      <c r="TRI62" s="273"/>
      <c r="TRJ62" s="274"/>
      <c r="TRK62" s="273"/>
      <c r="TRL62" s="274"/>
      <c r="TRM62" s="273"/>
      <c r="TRN62" s="274"/>
      <c r="TRO62" s="273"/>
      <c r="TRP62" s="274"/>
      <c r="TRQ62" s="273"/>
      <c r="TRR62" s="274"/>
      <c r="TRS62" s="273"/>
      <c r="TRT62" s="274"/>
      <c r="TRU62" s="273"/>
      <c r="TRV62" s="274"/>
      <c r="TRW62" s="273"/>
      <c r="TRX62" s="274"/>
      <c r="TRY62" s="273"/>
      <c r="TRZ62" s="274"/>
      <c r="TSA62" s="273"/>
      <c r="TSB62" s="274"/>
      <c r="TSC62" s="273"/>
      <c r="TSD62" s="274"/>
      <c r="TSE62" s="273"/>
      <c r="TSF62" s="274"/>
      <c r="TSG62" s="273"/>
      <c r="TSH62" s="274"/>
      <c r="TSI62" s="273"/>
      <c r="TSJ62" s="274"/>
      <c r="TSK62" s="273"/>
      <c r="TSL62" s="274"/>
      <c r="TSM62" s="273"/>
      <c r="TSN62" s="274"/>
      <c r="TSO62" s="273"/>
      <c r="TSP62" s="274"/>
      <c r="TSQ62" s="273"/>
      <c r="TSR62" s="274"/>
      <c r="TSS62" s="273"/>
      <c r="TST62" s="274"/>
      <c r="TSU62" s="273"/>
      <c r="TSV62" s="274"/>
      <c r="TSW62" s="273"/>
      <c r="TSX62" s="274"/>
      <c r="TSY62" s="273"/>
      <c r="TSZ62" s="274"/>
      <c r="TTA62" s="273"/>
      <c r="TTB62" s="274"/>
      <c r="TTC62" s="273"/>
      <c r="TTD62" s="274"/>
      <c r="TTE62" s="273"/>
      <c r="TTF62" s="274"/>
      <c r="TTG62" s="273"/>
      <c r="TTH62" s="274"/>
      <c r="TTI62" s="273"/>
      <c r="TTJ62" s="274"/>
      <c r="TTK62" s="273"/>
      <c r="TTL62" s="274"/>
      <c r="TTM62" s="273"/>
      <c r="TTN62" s="274"/>
      <c r="TTO62" s="273"/>
      <c r="TTP62" s="274"/>
      <c r="TTQ62" s="273"/>
      <c r="TTR62" s="274"/>
      <c r="TTS62" s="273"/>
      <c r="TTT62" s="274"/>
      <c r="TTU62" s="273"/>
      <c r="TTV62" s="274"/>
      <c r="TTW62" s="273"/>
      <c r="TTX62" s="274"/>
      <c r="TTY62" s="273"/>
      <c r="TTZ62" s="274"/>
      <c r="TUA62" s="273"/>
      <c r="TUB62" s="274"/>
      <c r="TUC62" s="273"/>
      <c r="TUD62" s="274"/>
      <c r="TUE62" s="273"/>
      <c r="TUF62" s="274"/>
      <c r="TUG62" s="273"/>
      <c r="TUH62" s="274"/>
      <c r="TUI62" s="273"/>
      <c r="TUJ62" s="274"/>
      <c r="TUK62" s="273"/>
      <c r="TUL62" s="274"/>
      <c r="TUM62" s="273"/>
      <c r="TUN62" s="274"/>
      <c r="TUO62" s="273"/>
      <c r="TUP62" s="274"/>
      <c r="TUQ62" s="273"/>
      <c r="TUR62" s="274"/>
      <c r="TUS62" s="273"/>
      <c r="TUT62" s="274"/>
      <c r="TUU62" s="273"/>
      <c r="TUV62" s="274"/>
      <c r="TUW62" s="273"/>
      <c r="TUX62" s="274"/>
      <c r="TUY62" s="273"/>
      <c r="TUZ62" s="274"/>
      <c r="TVA62" s="273"/>
      <c r="TVB62" s="274"/>
      <c r="TVC62" s="273"/>
      <c r="TVD62" s="274"/>
      <c r="TVE62" s="273"/>
      <c r="TVF62" s="274"/>
      <c r="TVG62" s="273"/>
      <c r="TVH62" s="274"/>
      <c r="TVI62" s="273"/>
      <c r="TVJ62" s="274"/>
      <c r="TVK62" s="273"/>
      <c r="TVL62" s="274"/>
      <c r="TVM62" s="273"/>
      <c r="TVN62" s="274"/>
      <c r="TVO62" s="273"/>
      <c r="TVP62" s="274"/>
      <c r="TVQ62" s="273"/>
      <c r="TVR62" s="274"/>
      <c r="TVS62" s="273"/>
      <c r="TVT62" s="274"/>
      <c r="TVU62" s="273"/>
      <c r="TVV62" s="274"/>
      <c r="TVW62" s="273"/>
      <c r="TVX62" s="274"/>
      <c r="TVY62" s="273"/>
      <c r="TVZ62" s="274"/>
      <c r="TWA62" s="273"/>
      <c r="TWB62" s="274"/>
      <c r="TWC62" s="273"/>
      <c r="TWD62" s="274"/>
      <c r="TWE62" s="273"/>
      <c r="TWF62" s="274"/>
      <c r="TWG62" s="273"/>
      <c r="TWH62" s="274"/>
      <c r="TWI62" s="273"/>
      <c r="TWJ62" s="274"/>
      <c r="TWK62" s="273"/>
      <c r="TWL62" s="274"/>
      <c r="TWM62" s="273"/>
      <c r="TWN62" s="274"/>
      <c r="TWO62" s="273"/>
      <c r="TWP62" s="274"/>
      <c r="TWQ62" s="273"/>
      <c r="TWR62" s="274"/>
      <c r="TWS62" s="273"/>
      <c r="TWT62" s="274"/>
      <c r="TWU62" s="273"/>
      <c r="TWV62" s="274"/>
      <c r="TWW62" s="273"/>
      <c r="TWX62" s="274"/>
      <c r="TWY62" s="273"/>
      <c r="TWZ62" s="274"/>
      <c r="TXA62" s="273"/>
      <c r="TXB62" s="274"/>
      <c r="TXC62" s="273"/>
      <c r="TXD62" s="274"/>
      <c r="TXE62" s="273"/>
      <c r="TXF62" s="274"/>
      <c r="TXG62" s="273"/>
      <c r="TXH62" s="274"/>
      <c r="TXI62" s="273"/>
      <c r="TXJ62" s="274"/>
      <c r="TXK62" s="273"/>
      <c r="TXL62" s="274"/>
      <c r="TXM62" s="273"/>
      <c r="TXN62" s="274"/>
      <c r="TXO62" s="273"/>
      <c r="TXP62" s="274"/>
      <c r="TXQ62" s="273"/>
      <c r="TXR62" s="274"/>
      <c r="TXS62" s="273"/>
      <c r="TXT62" s="274"/>
      <c r="TXU62" s="273"/>
      <c r="TXV62" s="274"/>
      <c r="TXW62" s="273"/>
      <c r="TXX62" s="274"/>
      <c r="TXY62" s="273"/>
      <c r="TXZ62" s="274"/>
      <c r="TYA62" s="273"/>
      <c r="TYB62" s="274"/>
      <c r="TYC62" s="273"/>
      <c r="TYD62" s="274"/>
      <c r="TYE62" s="273"/>
      <c r="TYF62" s="274"/>
      <c r="TYG62" s="273"/>
      <c r="TYH62" s="274"/>
      <c r="TYI62" s="273"/>
      <c r="TYJ62" s="274"/>
      <c r="TYK62" s="273"/>
      <c r="TYL62" s="274"/>
      <c r="TYM62" s="273"/>
      <c r="TYN62" s="274"/>
      <c r="TYO62" s="273"/>
      <c r="TYP62" s="274"/>
      <c r="TYQ62" s="273"/>
      <c r="TYR62" s="274"/>
      <c r="TYS62" s="273"/>
      <c r="TYT62" s="274"/>
      <c r="TYU62" s="273"/>
      <c r="TYV62" s="274"/>
      <c r="TYW62" s="273"/>
      <c r="TYX62" s="274"/>
      <c r="TYY62" s="273"/>
      <c r="TYZ62" s="274"/>
      <c r="TZA62" s="273"/>
      <c r="TZB62" s="274"/>
      <c r="TZC62" s="273"/>
      <c r="TZD62" s="274"/>
      <c r="TZE62" s="273"/>
      <c r="TZF62" s="274"/>
      <c r="TZG62" s="273"/>
      <c r="TZH62" s="274"/>
      <c r="TZI62" s="273"/>
      <c r="TZJ62" s="274"/>
      <c r="TZK62" s="273"/>
      <c r="TZL62" s="274"/>
      <c r="TZM62" s="273"/>
      <c r="TZN62" s="274"/>
      <c r="TZO62" s="273"/>
      <c r="TZP62" s="274"/>
      <c r="TZQ62" s="273"/>
      <c r="TZR62" s="274"/>
      <c r="TZS62" s="273"/>
      <c r="TZT62" s="274"/>
      <c r="TZU62" s="273"/>
      <c r="TZV62" s="274"/>
      <c r="TZW62" s="273"/>
      <c r="TZX62" s="274"/>
      <c r="TZY62" s="273"/>
      <c r="TZZ62" s="274"/>
      <c r="UAA62" s="273"/>
      <c r="UAB62" s="274"/>
      <c r="UAC62" s="273"/>
      <c r="UAD62" s="274"/>
      <c r="UAE62" s="273"/>
      <c r="UAF62" s="274"/>
      <c r="UAG62" s="273"/>
      <c r="UAH62" s="274"/>
      <c r="UAI62" s="273"/>
      <c r="UAJ62" s="274"/>
      <c r="UAK62" s="273"/>
      <c r="UAL62" s="274"/>
      <c r="UAM62" s="273"/>
      <c r="UAN62" s="274"/>
      <c r="UAO62" s="273"/>
      <c r="UAP62" s="274"/>
      <c r="UAQ62" s="273"/>
      <c r="UAR62" s="274"/>
      <c r="UAS62" s="273"/>
      <c r="UAT62" s="274"/>
      <c r="UAU62" s="273"/>
      <c r="UAV62" s="274"/>
      <c r="UAW62" s="273"/>
      <c r="UAX62" s="274"/>
      <c r="UAY62" s="273"/>
      <c r="UAZ62" s="274"/>
      <c r="UBA62" s="273"/>
      <c r="UBB62" s="274"/>
      <c r="UBC62" s="273"/>
      <c r="UBD62" s="274"/>
      <c r="UBE62" s="273"/>
      <c r="UBF62" s="274"/>
      <c r="UBG62" s="273"/>
      <c r="UBH62" s="274"/>
      <c r="UBI62" s="273"/>
      <c r="UBJ62" s="274"/>
      <c r="UBK62" s="273"/>
      <c r="UBL62" s="274"/>
      <c r="UBM62" s="273"/>
      <c r="UBN62" s="274"/>
      <c r="UBO62" s="273"/>
      <c r="UBP62" s="274"/>
      <c r="UBQ62" s="273"/>
      <c r="UBR62" s="274"/>
      <c r="UBS62" s="273"/>
      <c r="UBT62" s="274"/>
      <c r="UBU62" s="273"/>
      <c r="UBV62" s="274"/>
      <c r="UBW62" s="273"/>
      <c r="UBX62" s="274"/>
      <c r="UBY62" s="273"/>
      <c r="UBZ62" s="274"/>
      <c r="UCA62" s="273"/>
      <c r="UCB62" s="274"/>
      <c r="UCC62" s="273"/>
      <c r="UCD62" s="274"/>
      <c r="UCE62" s="273"/>
      <c r="UCF62" s="274"/>
      <c r="UCG62" s="273"/>
      <c r="UCH62" s="274"/>
      <c r="UCI62" s="273"/>
      <c r="UCJ62" s="274"/>
      <c r="UCK62" s="273"/>
      <c r="UCL62" s="274"/>
      <c r="UCM62" s="273"/>
      <c r="UCN62" s="274"/>
      <c r="UCO62" s="273"/>
      <c r="UCP62" s="274"/>
      <c r="UCQ62" s="273"/>
      <c r="UCR62" s="274"/>
      <c r="UCS62" s="273"/>
      <c r="UCT62" s="274"/>
      <c r="UCU62" s="273"/>
      <c r="UCV62" s="274"/>
      <c r="UCW62" s="273"/>
      <c r="UCX62" s="274"/>
      <c r="UCY62" s="273"/>
      <c r="UCZ62" s="274"/>
      <c r="UDA62" s="273"/>
      <c r="UDB62" s="274"/>
      <c r="UDC62" s="273"/>
      <c r="UDD62" s="274"/>
      <c r="UDE62" s="273"/>
      <c r="UDF62" s="274"/>
      <c r="UDG62" s="273"/>
      <c r="UDH62" s="274"/>
      <c r="UDI62" s="273"/>
      <c r="UDJ62" s="274"/>
      <c r="UDK62" s="273"/>
      <c r="UDL62" s="274"/>
      <c r="UDM62" s="273"/>
      <c r="UDN62" s="274"/>
      <c r="UDO62" s="273"/>
      <c r="UDP62" s="274"/>
      <c r="UDQ62" s="273"/>
      <c r="UDR62" s="274"/>
      <c r="UDS62" s="273"/>
      <c r="UDT62" s="274"/>
      <c r="UDU62" s="273"/>
      <c r="UDV62" s="274"/>
      <c r="UDW62" s="273"/>
      <c r="UDX62" s="274"/>
      <c r="UDY62" s="273"/>
      <c r="UDZ62" s="274"/>
      <c r="UEA62" s="273"/>
      <c r="UEB62" s="274"/>
      <c r="UEC62" s="273"/>
      <c r="UED62" s="274"/>
      <c r="UEE62" s="273"/>
      <c r="UEF62" s="274"/>
      <c r="UEG62" s="273"/>
      <c r="UEH62" s="274"/>
      <c r="UEI62" s="273"/>
      <c r="UEJ62" s="274"/>
      <c r="UEK62" s="273"/>
      <c r="UEL62" s="274"/>
      <c r="UEM62" s="273"/>
      <c r="UEN62" s="274"/>
      <c r="UEO62" s="273"/>
      <c r="UEP62" s="274"/>
      <c r="UEQ62" s="273"/>
      <c r="UER62" s="274"/>
      <c r="UES62" s="273"/>
      <c r="UET62" s="274"/>
      <c r="UEU62" s="273"/>
      <c r="UEV62" s="274"/>
      <c r="UEW62" s="273"/>
      <c r="UEX62" s="274"/>
      <c r="UEY62" s="273"/>
      <c r="UEZ62" s="274"/>
      <c r="UFA62" s="273"/>
      <c r="UFB62" s="274"/>
      <c r="UFC62" s="273"/>
      <c r="UFD62" s="274"/>
      <c r="UFE62" s="273"/>
      <c r="UFF62" s="274"/>
      <c r="UFG62" s="273"/>
      <c r="UFH62" s="274"/>
      <c r="UFI62" s="273"/>
      <c r="UFJ62" s="274"/>
      <c r="UFK62" s="273"/>
      <c r="UFL62" s="274"/>
      <c r="UFM62" s="273"/>
      <c r="UFN62" s="274"/>
      <c r="UFO62" s="273"/>
      <c r="UFP62" s="274"/>
      <c r="UFQ62" s="273"/>
      <c r="UFR62" s="274"/>
      <c r="UFS62" s="273"/>
      <c r="UFT62" s="274"/>
      <c r="UFU62" s="273"/>
      <c r="UFV62" s="274"/>
      <c r="UFW62" s="273"/>
      <c r="UFX62" s="274"/>
      <c r="UFY62" s="273"/>
      <c r="UFZ62" s="274"/>
      <c r="UGA62" s="273"/>
      <c r="UGB62" s="274"/>
      <c r="UGC62" s="273"/>
      <c r="UGD62" s="274"/>
      <c r="UGE62" s="273"/>
      <c r="UGF62" s="274"/>
      <c r="UGG62" s="273"/>
      <c r="UGH62" s="274"/>
      <c r="UGI62" s="273"/>
      <c r="UGJ62" s="274"/>
      <c r="UGK62" s="273"/>
      <c r="UGL62" s="274"/>
      <c r="UGM62" s="273"/>
      <c r="UGN62" s="274"/>
      <c r="UGO62" s="273"/>
      <c r="UGP62" s="274"/>
      <c r="UGQ62" s="273"/>
      <c r="UGR62" s="274"/>
      <c r="UGS62" s="273"/>
      <c r="UGT62" s="274"/>
      <c r="UGU62" s="273"/>
      <c r="UGV62" s="274"/>
      <c r="UGW62" s="273"/>
      <c r="UGX62" s="274"/>
      <c r="UGY62" s="273"/>
      <c r="UGZ62" s="274"/>
      <c r="UHA62" s="273"/>
      <c r="UHB62" s="274"/>
      <c r="UHC62" s="273"/>
      <c r="UHD62" s="274"/>
      <c r="UHE62" s="273"/>
      <c r="UHF62" s="274"/>
      <c r="UHG62" s="273"/>
      <c r="UHH62" s="274"/>
      <c r="UHI62" s="273"/>
      <c r="UHJ62" s="274"/>
      <c r="UHK62" s="273"/>
      <c r="UHL62" s="274"/>
      <c r="UHM62" s="273"/>
      <c r="UHN62" s="274"/>
      <c r="UHO62" s="273"/>
      <c r="UHP62" s="274"/>
      <c r="UHQ62" s="273"/>
      <c r="UHR62" s="274"/>
      <c r="UHS62" s="273"/>
      <c r="UHT62" s="274"/>
      <c r="UHU62" s="273"/>
      <c r="UHV62" s="274"/>
      <c r="UHW62" s="273"/>
      <c r="UHX62" s="274"/>
      <c r="UHY62" s="273"/>
      <c r="UHZ62" s="274"/>
      <c r="UIA62" s="273"/>
      <c r="UIB62" s="274"/>
      <c r="UIC62" s="273"/>
      <c r="UID62" s="274"/>
      <c r="UIE62" s="273"/>
      <c r="UIF62" s="274"/>
      <c r="UIG62" s="273"/>
      <c r="UIH62" s="274"/>
      <c r="UII62" s="273"/>
      <c r="UIJ62" s="274"/>
      <c r="UIK62" s="273"/>
      <c r="UIL62" s="274"/>
      <c r="UIM62" s="273"/>
      <c r="UIN62" s="274"/>
      <c r="UIO62" s="273"/>
      <c r="UIP62" s="274"/>
      <c r="UIQ62" s="273"/>
      <c r="UIR62" s="274"/>
      <c r="UIS62" s="273"/>
      <c r="UIT62" s="274"/>
      <c r="UIU62" s="273"/>
      <c r="UIV62" s="274"/>
      <c r="UIW62" s="273"/>
      <c r="UIX62" s="274"/>
      <c r="UIY62" s="273"/>
      <c r="UIZ62" s="274"/>
      <c r="UJA62" s="273"/>
      <c r="UJB62" s="274"/>
      <c r="UJC62" s="273"/>
      <c r="UJD62" s="274"/>
      <c r="UJE62" s="273"/>
      <c r="UJF62" s="274"/>
      <c r="UJG62" s="273"/>
      <c r="UJH62" s="274"/>
      <c r="UJI62" s="273"/>
      <c r="UJJ62" s="274"/>
      <c r="UJK62" s="273"/>
      <c r="UJL62" s="274"/>
      <c r="UJM62" s="273"/>
      <c r="UJN62" s="274"/>
      <c r="UJO62" s="273"/>
      <c r="UJP62" s="274"/>
      <c r="UJQ62" s="273"/>
      <c r="UJR62" s="274"/>
      <c r="UJS62" s="273"/>
      <c r="UJT62" s="274"/>
      <c r="UJU62" s="273"/>
      <c r="UJV62" s="274"/>
      <c r="UJW62" s="273"/>
      <c r="UJX62" s="274"/>
      <c r="UJY62" s="273"/>
      <c r="UJZ62" s="274"/>
      <c r="UKA62" s="273"/>
      <c r="UKB62" s="274"/>
      <c r="UKC62" s="273"/>
      <c r="UKD62" s="274"/>
      <c r="UKE62" s="273"/>
      <c r="UKF62" s="274"/>
      <c r="UKG62" s="273"/>
      <c r="UKH62" s="274"/>
      <c r="UKI62" s="273"/>
      <c r="UKJ62" s="274"/>
      <c r="UKK62" s="273"/>
      <c r="UKL62" s="274"/>
      <c r="UKM62" s="273"/>
      <c r="UKN62" s="274"/>
      <c r="UKO62" s="273"/>
      <c r="UKP62" s="274"/>
      <c r="UKQ62" s="273"/>
      <c r="UKR62" s="274"/>
      <c r="UKS62" s="273"/>
      <c r="UKT62" s="274"/>
      <c r="UKU62" s="273"/>
      <c r="UKV62" s="274"/>
      <c r="UKW62" s="273"/>
      <c r="UKX62" s="274"/>
      <c r="UKY62" s="273"/>
      <c r="UKZ62" s="274"/>
      <c r="ULA62" s="273"/>
      <c r="ULB62" s="274"/>
      <c r="ULC62" s="273"/>
      <c r="ULD62" s="274"/>
      <c r="ULE62" s="273"/>
      <c r="ULF62" s="274"/>
      <c r="ULG62" s="273"/>
      <c r="ULH62" s="274"/>
      <c r="ULI62" s="273"/>
      <c r="ULJ62" s="274"/>
      <c r="ULK62" s="273"/>
      <c r="ULL62" s="274"/>
      <c r="ULM62" s="273"/>
      <c r="ULN62" s="274"/>
      <c r="ULO62" s="273"/>
      <c r="ULP62" s="274"/>
      <c r="ULQ62" s="273"/>
      <c r="ULR62" s="274"/>
      <c r="ULS62" s="273"/>
      <c r="ULT62" s="274"/>
      <c r="ULU62" s="273"/>
      <c r="ULV62" s="274"/>
      <c r="ULW62" s="273"/>
      <c r="ULX62" s="274"/>
      <c r="ULY62" s="273"/>
      <c r="ULZ62" s="274"/>
      <c r="UMA62" s="273"/>
      <c r="UMB62" s="274"/>
      <c r="UMC62" s="273"/>
      <c r="UMD62" s="274"/>
      <c r="UME62" s="273"/>
      <c r="UMF62" s="274"/>
      <c r="UMG62" s="273"/>
      <c r="UMH62" s="274"/>
      <c r="UMI62" s="273"/>
      <c r="UMJ62" s="274"/>
      <c r="UMK62" s="273"/>
      <c r="UML62" s="274"/>
      <c r="UMM62" s="273"/>
      <c r="UMN62" s="274"/>
      <c r="UMO62" s="273"/>
      <c r="UMP62" s="274"/>
      <c r="UMQ62" s="273"/>
      <c r="UMR62" s="274"/>
      <c r="UMS62" s="273"/>
      <c r="UMT62" s="274"/>
      <c r="UMU62" s="273"/>
      <c r="UMV62" s="274"/>
      <c r="UMW62" s="273"/>
      <c r="UMX62" s="274"/>
      <c r="UMY62" s="273"/>
      <c r="UMZ62" s="274"/>
      <c r="UNA62" s="273"/>
      <c r="UNB62" s="274"/>
      <c r="UNC62" s="273"/>
      <c r="UND62" s="274"/>
      <c r="UNE62" s="273"/>
      <c r="UNF62" s="274"/>
      <c r="UNG62" s="273"/>
      <c r="UNH62" s="274"/>
      <c r="UNI62" s="273"/>
      <c r="UNJ62" s="274"/>
      <c r="UNK62" s="273"/>
      <c r="UNL62" s="274"/>
      <c r="UNM62" s="273"/>
      <c r="UNN62" s="274"/>
      <c r="UNO62" s="273"/>
      <c r="UNP62" s="274"/>
      <c r="UNQ62" s="273"/>
      <c r="UNR62" s="274"/>
      <c r="UNS62" s="273"/>
      <c r="UNT62" s="274"/>
      <c r="UNU62" s="273"/>
      <c r="UNV62" s="274"/>
      <c r="UNW62" s="273"/>
      <c r="UNX62" s="274"/>
      <c r="UNY62" s="273"/>
      <c r="UNZ62" s="274"/>
      <c r="UOA62" s="273"/>
      <c r="UOB62" s="274"/>
      <c r="UOC62" s="273"/>
      <c r="UOD62" s="274"/>
      <c r="UOE62" s="273"/>
      <c r="UOF62" s="274"/>
      <c r="UOG62" s="273"/>
      <c r="UOH62" s="274"/>
      <c r="UOI62" s="273"/>
      <c r="UOJ62" s="274"/>
      <c r="UOK62" s="273"/>
      <c r="UOL62" s="274"/>
      <c r="UOM62" s="273"/>
      <c r="UON62" s="274"/>
      <c r="UOO62" s="273"/>
      <c r="UOP62" s="274"/>
      <c r="UOQ62" s="273"/>
      <c r="UOR62" s="274"/>
      <c r="UOS62" s="273"/>
      <c r="UOT62" s="274"/>
      <c r="UOU62" s="273"/>
      <c r="UOV62" s="274"/>
      <c r="UOW62" s="273"/>
      <c r="UOX62" s="274"/>
      <c r="UOY62" s="273"/>
      <c r="UOZ62" s="274"/>
      <c r="UPA62" s="273"/>
      <c r="UPB62" s="274"/>
      <c r="UPC62" s="273"/>
      <c r="UPD62" s="274"/>
      <c r="UPE62" s="273"/>
      <c r="UPF62" s="274"/>
      <c r="UPG62" s="273"/>
      <c r="UPH62" s="274"/>
      <c r="UPI62" s="273"/>
      <c r="UPJ62" s="274"/>
      <c r="UPK62" s="273"/>
      <c r="UPL62" s="274"/>
      <c r="UPM62" s="273"/>
      <c r="UPN62" s="274"/>
      <c r="UPO62" s="273"/>
      <c r="UPP62" s="274"/>
      <c r="UPQ62" s="273"/>
      <c r="UPR62" s="274"/>
      <c r="UPS62" s="273"/>
      <c r="UPT62" s="274"/>
      <c r="UPU62" s="273"/>
      <c r="UPV62" s="274"/>
      <c r="UPW62" s="273"/>
      <c r="UPX62" s="274"/>
      <c r="UPY62" s="273"/>
      <c r="UPZ62" s="274"/>
      <c r="UQA62" s="273"/>
      <c r="UQB62" s="274"/>
      <c r="UQC62" s="273"/>
      <c r="UQD62" s="274"/>
      <c r="UQE62" s="273"/>
      <c r="UQF62" s="274"/>
      <c r="UQG62" s="273"/>
      <c r="UQH62" s="274"/>
      <c r="UQI62" s="273"/>
      <c r="UQJ62" s="274"/>
      <c r="UQK62" s="273"/>
      <c r="UQL62" s="274"/>
      <c r="UQM62" s="273"/>
      <c r="UQN62" s="274"/>
      <c r="UQO62" s="273"/>
      <c r="UQP62" s="274"/>
      <c r="UQQ62" s="273"/>
      <c r="UQR62" s="274"/>
      <c r="UQS62" s="273"/>
      <c r="UQT62" s="274"/>
      <c r="UQU62" s="273"/>
      <c r="UQV62" s="274"/>
      <c r="UQW62" s="273"/>
      <c r="UQX62" s="274"/>
      <c r="UQY62" s="273"/>
      <c r="UQZ62" s="274"/>
      <c r="URA62" s="273"/>
      <c r="URB62" s="274"/>
      <c r="URC62" s="273"/>
      <c r="URD62" s="274"/>
      <c r="URE62" s="273"/>
      <c r="URF62" s="274"/>
      <c r="URG62" s="273"/>
      <c r="URH62" s="274"/>
      <c r="URI62" s="273"/>
      <c r="URJ62" s="274"/>
      <c r="URK62" s="273"/>
      <c r="URL62" s="274"/>
      <c r="URM62" s="273"/>
      <c r="URN62" s="274"/>
      <c r="URO62" s="273"/>
      <c r="URP62" s="274"/>
      <c r="URQ62" s="273"/>
      <c r="URR62" s="274"/>
      <c r="URS62" s="273"/>
      <c r="URT62" s="274"/>
      <c r="URU62" s="273"/>
      <c r="URV62" s="274"/>
      <c r="URW62" s="273"/>
      <c r="URX62" s="274"/>
      <c r="URY62" s="273"/>
      <c r="URZ62" s="274"/>
      <c r="USA62" s="273"/>
      <c r="USB62" s="274"/>
      <c r="USC62" s="273"/>
      <c r="USD62" s="274"/>
      <c r="USE62" s="273"/>
      <c r="USF62" s="274"/>
      <c r="USG62" s="273"/>
      <c r="USH62" s="274"/>
      <c r="USI62" s="273"/>
      <c r="USJ62" s="274"/>
      <c r="USK62" s="273"/>
      <c r="USL62" s="274"/>
      <c r="USM62" s="273"/>
      <c r="USN62" s="274"/>
      <c r="USO62" s="273"/>
      <c r="USP62" s="274"/>
      <c r="USQ62" s="273"/>
      <c r="USR62" s="274"/>
      <c r="USS62" s="273"/>
      <c r="UST62" s="274"/>
      <c r="USU62" s="273"/>
      <c r="USV62" s="274"/>
      <c r="USW62" s="273"/>
      <c r="USX62" s="274"/>
      <c r="USY62" s="273"/>
      <c r="USZ62" s="274"/>
      <c r="UTA62" s="273"/>
      <c r="UTB62" s="274"/>
      <c r="UTC62" s="273"/>
      <c r="UTD62" s="274"/>
      <c r="UTE62" s="273"/>
      <c r="UTF62" s="274"/>
      <c r="UTG62" s="273"/>
      <c r="UTH62" s="274"/>
      <c r="UTI62" s="273"/>
      <c r="UTJ62" s="274"/>
      <c r="UTK62" s="273"/>
      <c r="UTL62" s="274"/>
      <c r="UTM62" s="273"/>
      <c r="UTN62" s="274"/>
      <c r="UTO62" s="273"/>
      <c r="UTP62" s="274"/>
      <c r="UTQ62" s="273"/>
      <c r="UTR62" s="274"/>
      <c r="UTS62" s="273"/>
      <c r="UTT62" s="274"/>
      <c r="UTU62" s="273"/>
      <c r="UTV62" s="274"/>
      <c r="UTW62" s="273"/>
      <c r="UTX62" s="274"/>
      <c r="UTY62" s="273"/>
      <c r="UTZ62" s="274"/>
      <c r="UUA62" s="273"/>
      <c r="UUB62" s="274"/>
      <c r="UUC62" s="273"/>
      <c r="UUD62" s="274"/>
      <c r="UUE62" s="273"/>
      <c r="UUF62" s="274"/>
      <c r="UUG62" s="273"/>
      <c r="UUH62" s="274"/>
      <c r="UUI62" s="273"/>
      <c r="UUJ62" s="274"/>
      <c r="UUK62" s="273"/>
      <c r="UUL62" s="274"/>
      <c r="UUM62" s="273"/>
      <c r="UUN62" s="274"/>
      <c r="UUO62" s="273"/>
      <c r="UUP62" s="274"/>
      <c r="UUQ62" s="273"/>
      <c r="UUR62" s="274"/>
      <c r="UUS62" s="273"/>
      <c r="UUT62" s="274"/>
      <c r="UUU62" s="273"/>
      <c r="UUV62" s="274"/>
      <c r="UUW62" s="273"/>
      <c r="UUX62" s="274"/>
      <c r="UUY62" s="273"/>
      <c r="UUZ62" s="274"/>
      <c r="UVA62" s="273"/>
      <c r="UVB62" s="274"/>
      <c r="UVC62" s="273"/>
      <c r="UVD62" s="274"/>
      <c r="UVE62" s="273"/>
      <c r="UVF62" s="274"/>
      <c r="UVG62" s="273"/>
      <c r="UVH62" s="274"/>
      <c r="UVI62" s="273"/>
      <c r="UVJ62" s="274"/>
      <c r="UVK62" s="273"/>
      <c r="UVL62" s="274"/>
      <c r="UVM62" s="273"/>
      <c r="UVN62" s="274"/>
      <c r="UVO62" s="273"/>
      <c r="UVP62" s="274"/>
      <c r="UVQ62" s="273"/>
      <c r="UVR62" s="274"/>
      <c r="UVS62" s="273"/>
      <c r="UVT62" s="274"/>
      <c r="UVU62" s="273"/>
      <c r="UVV62" s="274"/>
      <c r="UVW62" s="273"/>
      <c r="UVX62" s="274"/>
      <c r="UVY62" s="273"/>
      <c r="UVZ62" s="274"/>
      <c r="UWA62" s="273"/>
      <c r="UWB62" s="274"/>
      <c r="UWC62" s="273"/>
      <c r="UWD62" s="274"/>
      <c r="UWE62" s="273"/>
      <c r="UWF62" s="274"/>
      <c r="UWG62" s="273"/>
      <c r="UWH62" s="274"/>
      <c r="UWI62" s="273"/>
      <c r="UWJ62" s="274"/>
      <c r="UWK62" s="273"/>
      <c r="UWL62" s="274"/>
      <c r="UWM62" s="273"/>
      <c r="UWN62" s="274"/>
      <c r="UWO62" s="273"/>
      <c r="UWP62" s="274"/>
      <c r="UWQ62" s="273"/>
      <c r="UWR62" s="274"/>
      <c r="UWS62" s="273"/>
      <c r="UWT62" s="274"/>
      <c r="UWU62" s="273"/>
      <c r="UWV62" s="274"/>
      <c r="UWW62" s="273"/>
      <c r="UWX62" s="274"/>
      <c r="UWY62" s="273"/>
      <c r="UWZ62" s="274"/>
      <c r="UXA62" s="273"/>
      <c r="UXB62" s="274"/>
      <c r="UXC62" s="273"/>
      <c r="UXD62" s="274"/>
      <c r="UXE62" s="273"/>
      <c r="UXF62" s="274"/>
      <c r="UXG62" s="273"/>
      <c r="UXH62" s="274"/>
      <c r="UXI62" s="273"/>
      <c r="UXJ62" s="274"/>
      <c r="UXK62" s="273"/>
      <c r="UXL62" s="274"/>
      <c r="UXM62" s="273"/>
      <c r="UXN62" s="274"/>
      <c r="UXO62" s="273"/>
      <c r="UXP62" s="274"/>
      <c r="UXQ62" s="273"/>
      <c r="UXR62" s="274"/>
      <c r="UXS62" s="273"/>
      <c r="UXT62" s="274"/>
      <c r="UXU62" s="273"/>
      <c r="UXV62" s="274"/>
      <c r="UXW62" s="273"/>
      <c r="UXX62" s="274"/>
      <c r="UXY62" s="273"/>
      <c r="UXZ62" s="274"/>
      <c r="UYA62" s="273"/>
      <c r="UYB62" s="274"/>
      <c r="UYC62" s="273"/>
      <c r="UYD62" s="274"/>
      <c r="UYE62" s="273"/>
      <c r="UYF62" s="274"/>
      <c r="UYG62" s="273"/>
      <c r="UYH62" s="274"/>
      <c r="UYI62" s="273"/>
      <c r="UYJ62" s="274"/>
      <c r="UYK62" s="273"/>
      <c r="UYL62" s="274"/>
      <c r="UYM62" s="273"/>
      <c r="UYN62" s="274"/>
      <c r="UYO62" s="273"/>
      <c r="UYP62" s="274"/>
      <c r="UYQ62" s="273"/>
      <c r="UYR62" s="274"/>
      <c r="UYS62" s="273"/>
      <c r="UYT62" s="274"/>
      <c r="UYU62" s="273"/>
      <c r="UYV62" s="274"/>
      <c r="UYW62" s="273"/>
      <c r="UYX62" s="274"/>
      <c r="UYY62" s="273"/>
      <c r="UYZ62" s="274"/>
      <c r="UZA62" s="273"/>
      <c r="UZB62" s="274"/>
      <c r="UZC62" s="273"/>
      <c r="UZD62" s="274"/>
      <c r="UZE62" s="273"/>
      <c r="UZF62" s="274"/>
      <c r="UZG62" s="273"/>
      <c r="UZH62" s="274"/>
      <c r="UZI62" s="273"/>
      <c r="UZJ62" s="274"/>
      <c r="UZK62" s="273"/>
      <c r="UZL62" s="274"/>
      <c r="UZM62" s="273"/>
      <c r="UZN62" s="274"/>
      <c r="UZO62" s="273"/>
      <c r="UZP62" s="274"/>
      <c r="UZQ62" s="273"/>
      <c r="UZR62" s="274"/>
      <c r="UZS62" s="273"/>
      <c r="UZT62" s="274"/>
      <c r="UZU62" s="273"/>
      <c r="UZV62" s="274"/>
      <c r="UZW62" s="273"/>
      <c r="UZX62" s="274"/>
      <c r="UZY62" s="273"/>
      <c r="UZZ62" s="274"/>
      <c r="VAA62" s="273"/>
      <c r="VAB62" s="274"/>
      <c r="VAC62" s="273"/>
      <c r="VAD62" s="274"/>
      <c r="VAE62" s="273"/>
      <c r="VAF62" s="274"/>
      <c r="VAG62" s="273"/>
      <c r="VAH62" s="274"/>
      <c r="VAI62" s="273"/>
      <c r="VAJ62" s="274"/>
      <c r="VAK62" s="273"/>
      <c r="VAL62" s="274"/>
      <c r="VAM62" s="273"/>
      <c r="VAN62" s="274"/>
      <c r="VAO62" s="273"/>
      <c r="VAP62" s="274"/>
      <c r="VAQ62" s="273"/>
      <c r="VAR62" s="274"/>
      <c r="VAS62" s="273"/>
      <c r="VAT62" s="274"/>
      <c r="VAU62" s="273"/>
      <c r="VAV62" s="274"/>
      <c r="VAW62" s="273"/>
      <c r="VAX62" s="274"/>
      <c r="VAY62" s="273"/>
      <c r="VAZ62" s="274"/>
      <c r="VBA62" s="273"/>
      <c r="VBB62" s="274"/>
      <c r="VBC62" s="273"/>
      <c r="VBD62" s="274"/>
      <c r="VBE62" s="273"/>
      <c r="VBF62" s="274"/>
      <c r="VBG62" s="273"/>
      <c r="VBH62" s="274"/>
      <c r="VBI62" s="273"/>
      <c r="VBJ62" s="274"/>
      <c r="VBK62" s="273"/>
      <c r="VBL62" s="274"/>
      <c r="VBM62" s="273"/>
      <c r="VBN62" s="274"/>
      <c r="VBO62" s="273"/>
      <c r="VBP62" s="274"/>
      <c r="VBQ62" s="273"/>
      <c r="VBR62" s="274"/>
      <c r="VBS62" s="273"/>
      <c r="VBT62" s="274"/>
      <c r="VBU62" s="273"/>
      <c r="VBV62" s="274"/>
      <c r="VBW62" s="273"/>
      <c r="VBX62" s="274"/>
      <c r="VBY62" s="273"/>
      <c r="VBZ62" s="274"/>
      <c r="VCA62" s="273"/>
      <c r="VCB62" s="274"/>
      <c r="VCC62" s="273"/>
      <c r="VCD62" s="274"/>
      <c r="VCE62" s="273"/>
      <c r="VCF62" s="274"/>
      <c r="VCG62" s="273"/>
      <c r="VCH62" s="274"/>
      <c r="VCI62" s="273"/>
      <c r="VCJ62" s="274"/>
      <c r="VCK62" s="273"/>
      <c r="VCL62" s="274"/>
      <c r="VCM62" s="273"/>
      <c r="VCN62" s="274"/>
      <c r="VCO62" s="273"/>
      <c r="VCP62" s="274"/>
      <c r="VCQ62" s="273"/>
      <c r="VCR62" s="274"/>
      <c r="VCS62" s="273"/>
      <c r="VCT62" s="274"/>
      <c r="VCU62" s="273"/>
      <c r="VCV62" s="274"/>
      <c r="VCW62" s="273"/>
      <c r="VCX62" s="274"/>
      <c r="VCY62" s="273"/>
      <c r="VCZ62" s="274"/>
      <c r="VDA62" s="273"/>
      <c r="VDB62" s="274"/>
      <c r="VDC62" s="273"/>
      <c r="VDD62" s="274"/>
      <c r="VDE62" s="273"/>
      <c r="VDF62" s="274"/>
      <c r="VDG62" s="273"/>
      <c r="VDH62" s="274"/>
      <c r="VDI62" s="273"/>
      <c r="VDJ62" s="274"/>
      <c r="VDK62" s="273"/>
      <c r="VDL62" s="274"/>
      <c r="VDM62" s="273"/>
      <c r="VDN62" s="274"/>
      <c r="VDO62" s="273"/>
      <c r="VDP62" s="274"/>
      <c r="VDQ62" s="273"/>
      <c r="VDR62" s="274"/>
      <c r="VDS62" s="273"/>
      <c r="VDT62" s="274"/>
      <c r="VDU62" s="273"/>
      <c r="VDV62" s="274"/>
      <c r="VDW62" s="273"/>
      <c r="VDX62" s="274"/>
      <c r="VDY62" s="273"/>
      <c r="VDZ62" s="274"/>
      <c r="VEA62" s="273"/>
      <c r="VEB62" s="274"/>
      <c r="VEC62" s="273"/>
      <c r="VED62" s="274"/>
      <c r="VEE62" s="273"/>
      <c r="VEF62" s="274"/>
      <c r="VEG62" s="273"/>
      <c r="VEH62" s="274"/>
      <c r="VEI62" s="273"/>
      <c r="VEJ62" s="274"/>
      <c r="VEK62" s="273"/>
      <c r="VEL62" s="274"/>
      <c r="VEM62" s="273"/>
      <c r="VEN62" s="274"/>
      <c r="VEO62" s="273"/>
      <c r="VEP62" s="274"/>
      <c r="VEQ62" s="273"/>
      <c r="VER62" s="274"/>
      <c r="VES62" s="273"/>
      <c r="VET62" s="274"/>
      <c r="VEU62" s="273"/>
      <c r="VEV62" s="274"/>
      <c r="VEW62" s="273"/>
      <c r="VEX62" s="274"/>
      <c r="VEY62" s="273"/>
      <c r="VEZ62" s="274"/>
      <c r="VFA62" s="273"/>
      <c r="VFB62" s="274"/>
      <c r="VFC62" s="273"/>
      <c r="VFD62" s="274"/>
      <c r="VFE62" s="273"/>
      <c r="VFF62" s="274"/>
      <c r="VFG62" s="273"/>
      <c r="VFH62" s="274"/>
      <c r="VFI62" s="273"/>
      <c r="VFJ62" s="274"/>
      <c r="VFK62" s="273"/>
      <c r="VFL62" s="274"/>
      <c r="VFM62" s="273"/>
      <c r="VFN62" s="274"/>
      <c r="VFO62" s="273"/>
      <c r="VFP62" s="274"/>
      <c r="VFQ62" s="273"/>
      <c r="VFR62" s="274"/>
      <c r="VFS62" s="273"/>
      <c r="VFT62" s="274"/>
      <c r="VFU62" s="273"/>
      <c r="VFV62" s="274"/>
      <c r="VFW62" s="273"/>
      <c r="VFX62" s="274"/>
      <c r="VFY62" s="273"/>
      <c r="VFZ62" s="274"/>
      <c r="VGA62" s="273"/>
      <c r="VGB62" s="274"/>
      <c r="VGC62" s="273"/>
      <c r="VGD62" s="274"/>
      <c r="VGE62" s="273"/>
      <c r="VGF62" s="274"/>
      <c r="VGG62" s="273"/>
      <c r="VGH62" s="274"/>
      <c r="VGI62" s="273"/>
      <c r="VGJ62" s="274"/>
      <c r="VGK62" s="273"/>
      <c r="VGL62" s="274"/>
      <c r="VGM62" s="273"/>
      <c r="VGN62" s="274"/>
      <c r="VGO62" s="273"/>
      <c r="VGP62" s="274"/>
      <c r="VGQ62" s="273"/>
      <c r="VGR62" s="274"/>
      <c r="VGS62" s="273"/>
      <c r="VGT62" s="274"/>
      <c r="VGU62" s="273"/>
      <c r="VGV62" s="274"/>
      <c r="VGW62" s="273"/>
      <c r="VGX62" s="274"/>
      <c r="VGY62" s="273"/>
      <c r="VGZ62" s="274"/>
      <c r="VHA62" s="273"/>
      <c r="VHB62" s="274"/>
      <c r="VHC62" s="273"/>
      <c r="VHD62" s="274"/>
      <c r="VHE62" s="273"/>
      <c r="VHF62" s="274"/>
      <c r="VHG62" s="273"/>
      <c r="VHH62" s="274"/>
      <c r="VHI62" s="273"/>
      <c r="VHJ62" s="274"/>
      <c r="VHK62" s="273"/>
      <c r="VHL62" s="274"/>
      <c r="VHM62" s="273"/>
      <c r="VHN62" s="274"/>
      <c r="VHO62" s="273"/>
      <c r="VHP62" s="274"/>
      <c r="VHQ62" s="273"/>
      <c r="VHR62" s="274"/>
      <c r="VHS62" s="273"/>
      <c r="VHT62" s="274"/>
      <c r="VHU62" s="273"/>
      <c r="VHV62" s="274"/>
      <c r="VHW62" s="273"/>
      <c r="VHX62" s="274"/>
      <c r="VHY62" s="273"/>
      <c r="VHZ62" s="274"/>
      <c r="VIA62" s="273"/>
      <c r="VIB62" s="274"/>
      <c r="VIC62" s="273"/>
      <c r="VID62" s="274"/>
      <c r="VIE62" s="273"/>
      <c r="VIF62" s="274"/>
      <c r="VIG62" s="273"/>
      <c r="VIH62" s="274"/>
      <c r="VII62" s="273"/>
      <c r="VIJ62" s="274"/>
      <c r="VIK62" s="273"/>
      <c r="VIL62" s="274"/>
      <c r="VIM62" s="273"/>
      <c r="VIN62" s="274"/>
      <c r="VIO62" s="273"/>
      <c r="VIP62" s="274"/>
      <c r="VIQ62" s="273"/>
      <c r="VIR62" s="274"/>
      <c r="VIS62" s="273"/>
      <c r="VIT62" s="274"/>
      <c r="VIU62" s="273"/>
      <c r="VIV62" s="274"/>
      <c r="VIW62" s="273"/>
      <c r="VIX62" s="274"/>
      <c r="VIY62" s="273"/>
      <c r="VIZ62" s="274"/>
      <c r="VJA62" s="273"/>
      <c r="VJB62" s="274"/>
      <c r="VJC62" s="273"/>
      <c r="VJD62" s="274"/>
      <c r="VJE62" s="273"/>
      <c r="VJF62" s="274"/>
      <c r="VJG62" s="273"/>
      <c r="VJH62" s="274"/>
      <c r="VJI62" s="273"/>
      <c r="VJJ62" s="274"/>
      <c r="VJK62" s="273"/>
      <c r="VJL62" s="274"/>
      <c r="VJM62" s="273"/>
      <c r="VJN62" s="274"/>
      <c r="VJO62" s="273"/>
      <c r="VJP62" s="274"/>
      <c r="VJQ62" s="273"/>
      <c r="VJR62" s="274"/>
      <c r="VJS62" s="273"/>
      <c r="VJT62" s="274"/>
      <c r="VJU62" s="273"/>
      <c r="VJV62" s="274"/>
      <c r="VJW62" s="273"/>
      <c r="VJX62" s="274"/>
      <c r="VJY62" s="273"/>
      <c r="VJZ62" s="274"/>
      <c r="VKA62" s="273"/>
      <c r="VKB62" s="274"/>
      <c r="VKC62" s="273"/>
      <c r="VKD62" s="274"/>
      <c r="VKE62" s="273"/>
      <c r="VKF62" s="274"/>
      <c r="VKG62" s="273"/>
      <c r="VKH62" s="274"/>
      <c r="VKI62" s="273"/>
      <c r="VKJ62" s="274"/>
      <c r="VKK62" s="273"/>
      <c r="VKL62" s="274"/>
      <c r="VKM62" s="273"/>
      <c r="VKN62" s="274"/>
      <c r="VKO62" s="273"/>
      <c r="VKP62" s="274"/>
      <c r="VKQ62" s="273"/>
      <c r="VKR62" s="274"/>
      <c r="VKS62" s="273"/>
      <c r="VKT62" s="274"/>
      <c r="VKU62" s="273"/>
      <c r="VKV62" s="274"/>
      <c r="VKW62" s="273"/>
      <c r="VKX62" s="274"/>
      <c r="VKY62" s="273"/>
      <c r="VKZ62" s="274"/>
      <c r="VLA62" s="273"/>
      <c r="VLB62" s="274"/>
      <c r="VLC62" s="273"/>
      <c r="VLD62" s="274"/>
      <c r="VLE62" s="273"/>
      <c r="VLF62" s="274"/>
      <c r="VLG62" s="273"/>
      <c r="VLH62" s="274"/>
      <c r="VLI62" s="273"/>
      <c r="VLJ62" s="274"/>
      <c r="VLK62" s="273"/>
      <c r="VLL62" s="274"/>
      <c r="VLM62" s="273"/>
      <c r="VLN62" s="274"/>
      <c r="VLO62" s="273"/>
      <c r="VLP62" s="274"/>
      <c r="VLQ62" s="273"/>
      <c r="VLR62" s="274"/>
      <c r="VLS62" s="273"/>
      <c r="VLT62" s="274"/>
      <c r="VLU62" s="273"/>
      <c r="VLV62" s="274"/>
      <c r="VLW62" s="273"/>
      <c r="VLX62" s="274"/>
      <c r="VLY62" s="273"/>
      <c r="VLZ62" s="274"/>
      <c r="VMA62" s="273"/>
      <c r="VMB62" s="274"/>
      <c r="VMC62" s="273"/>
      <c r="VMD62" s="274"/>
      <c r="VME62" s="273"/>
      <c r="VMF62" s="274"/>
      <c r="VMG62" s="273"/>
      <c r="VMH62" s="274"/>
      <c r="VMI62" s="273"/>
      <c r="VMJ62" s="274"/>
      <c r="VMK62" s="273"/>
      <c r="VML62" s="274"/>
      <c r="VMM62" s="273"/>
      <c r="VMN62" s="274"/>
      <c r="VMO62" s="273"/>
      <c r="VMP62" s="274"/>
      <c r="VMQ62" s="273"/>
      <c r="VMR62" s="274"/>
      <c r="VMS62" s="273"/>
      <c r="VMT62" s="274"/>
      <c r="VMU62" s="273"/>
      <c r="VMV62" s="274"/>
      <c r="VMW62" s="273"/>
      <c r="VMX62" s="274"/>
      <c r="VMY62" s="273"/>
      <c r="VMZ62" s="274"/>
      <c r="VNA62" s="273"/>
      <c r="VNB62" s="274"/>
      <c r="VNC62" s="273"/>
      <c r="VND62" s="274"/>
      <c r="VNE62" s="273"/>
      <c r="VNF62" s="274"/>
      <c r="VNG62" s="273"/>
      <c r="VNH62" s="274"/>
      <c r="VNI62" s="273"/>
      <c r="VNJ62" s="274"/>
      <c r="VNK62" s="273"/>
      <c r="VNL62" s="274"/>
      <c r="VNM62" s="273"/>
      <c r="VNN62" s="274"/>
      <c r="VNO62" s="273"/>
      <c r="VNP62" s="274"/>
      <c r="VNQ62" s="273"/>
      <c r="VNR62" s="274"/>
      <c r="VNS62" s="273"/>
      <c r="VNT62" s="274"/>
      <c r="VNU62" s="273"/>
      <c r="VNV62" s="274"/>
      <c r="VNW62" s="273"/>
      <c r="VNX62" s="274"/>
      <c r="VNY62" s="273"/>
      <c r="VNZ62" s="274"/>
      <c r="VOA62" s="273"/>
      <c r="VOB62" s="274"/>
      <c r="VOC62" s="273"/>
      <c r="VOD62" s="274"/>
      <c r="VOE62" s="273"/>
      <c r="VOF62" s="274"/>
      <c r="VOG62" s="273"/>
      <c r="VOH62" s="274"/>
      <c r="VOI62" s="273"/>
      <c r="VOJ62" s="274"/>
      <c r="VOK62" s="273"/>
      <c r="VOL62" s="274"/>
      <c r="VOM62" s="273"/>
      <c r="VON62" s="274"/>
      <c r="VOO62" s="273"/>
      <c r="VOP62" s="274"/>
      <c r="VOQ62" s="273"/>
      <c r="VOR62" s="274"/>
      <c r="VOS62" s="273"/>
      <c r="VOT62" s="274"/>
      <c r="VOU62" s="273"/>
      <c r="VOV62" s="274"/>
      <c r="VOW62" s="273"/>
      <c r="VOX62" s="274"/>
      <c r="VOY62" s="273"/>
      <c r="VOZ62" s="274"/>
      <c r="VPA62" s="273"/>
      <c r="VPB62" s="274"/>
      <c r="VPC62" s="273"/>
      <c r="VPD62" s="274"/>
      <c r="VPE62" s="273"/>
      <c r="VPF62" s="274"/>
      <c r="VPG62" s="273"/>
      <c r="VPH62" s="274"/>
      <c r="VPI62" s="273"/>
      <c r="VPJ62" s="274"/>
      <c r="VPK62" s="273"/>
      <c r="VPL62" s="274"/>
      <c r="VPM62" s="273"/>
      <c r="VPN62" s="274"/>
      <c r="VPO62" s="273"/>
      <c r="VPP62" s="274"/>
      <c r="VPQ62" s="273"/>
      <c r="VPR62" s="274"/>
      <c r="VPS62" s="273"/>
      <c r="VPT62" s="274"/>
      <c r="VPU62" s="273"/>
      <c r="VPV62" s="274"/>
      <c r="VPW62" s="273"/>
      <c r="VPX62" s="274"/>
      <c r="VPY62" s="273"/>
      <c r="VPZ62" s="274"/>
      <c r="VQA62" s="273"/>
      <c r="VQB62" s="274"/>
      <c r="VQC62" s="273"/>
      <c r="VQD62" s="274"/>
      <c r="VQE62" s="273"/>
      <c r="VQF62" s="274"/>
      <c r="VQG62" s="273"/>
      <c r="VQH62" s="274"/>
      <c r="VQI62" s="273"/>
      <c r="VQJ62" s="274"/>
      <c r="VQK62" s="273"/>
      <c r="VQL62" s="274"/>
      <c r="VQM62" s="273"/>
      <c r="VQN62" s="274"/>
      <c r="VQO62" s="273"/>
      <c r="VQP62" s="274"/>
      <c r="VQQ62" s="273"/>
      <c r="VQR62" s="274"/>
      <c r="VQS62" s="273"/>
      <c r="VQT62" s="274"/>
      <c r="VQU62" s="273"/>
      <c r="VQV62" s="274"/>
      <c r="VQW62" s="273"/>
      <c r="VQX62" s="274"/>
      <c r="VQY62" s="273"/>
      <c r="VQZ62" s="274"/>
      <c r="VRA62" s="273"/>
      <c r="VRB62" s="274"/>
      <c r="VRC62" s="273"/>
      <c r="VRD62" s="274"/>
      <c r="VRE62" s="273"/>
      <c r="VRF62" s="274"/>
      <c r="VRG62" s="273"/>
      <c r="VRH62" s="274"/>
      <c r="VRI62" s="273"/>
      <c r="VRJ62" s="274"/>
      <c r="VRK62" s="273"/>
      <c r="VRL62" s="274"/>
      <c r="VRM62" s="273"/>
      <c r="VRN62" s="274"/>
      <c r="VRO62" s="273"/>
      <c r="VRP62" s="274"/>
      <c r="VRQ62" s="273"/>
      <c r="VRR62" s="274"/>
      <c r="VRS62" s="273"/>
      <c r="VRT62" s="274"/>
      <c r="VRU62" s="273"/>
      <c r="VRV62" s="274"/>
      <c r="VRW62" s="273"/>
      <c r="VRX62" s="274"/>
      <c r="VRY62" s="273"/>
      <c r="VRZ62" s="274"/>
      <c r="VSA62" s="273"/>
      <c r="VSB62" s="274"/>
      <c r="VSC62" s="273"/>
      <c r="VSD62" s="274"/>
      <c r="VSE62" s="273"/>
      <c r="VSF62" s="274"/>
      <c r="VSG62" s="273"/>
      <c r="VSH62" s="274"/>
      <c r="VSI62" s="273"/>
      <c r="VSJ62" s="274"/>
      <c r="VSK62" s="273"/>
      <c r="VSL62" s="274"/>
      <c r="VSM62" s="273"/>
      <c r="VSN62" s="274"/>
      <c r="VSO62" s="273"/>
      <c r="VSP62" s="274"/>
      <c r="VSQ62" s="273"/>
      <c r="VSR62" s="274"/>
      <c r="VSS62" s="273"/>
      <c r="VST62" s="274"/>
      <c r="VSU62" s="273"/>
      <c r="VSV62" s="274"/>
      <c r="VSW62" s="273"/>
      <c r="VSX62" s="274"/>
      <c r="VSY62" s="273"/>
      <c r="VSZ62" s="274"/>
      <c r="VTA62" s="273"/>
      <c r="VTB62" s="274"/>
      <c r="VTC62" s="273"/>
      <c r="VTD62" s="274"/>
      <c r="VTE62" s="273"/>
      <c r="VTF62" s="274"/>
      <c r="VTG62" s="273"/>
      <c r="VTH62" s="274"/>
      <c r="VTI62" s="273"/>
      <c r="VTJ62" s="274"/>
      <c r="VTK62" s="273"/>
      <c r="VTL62" s="274"/>
      <c r="VTM62" s="273"/>
      <c r="VTN62" s="274"/>
      <c r="VTO62" s="273"/>
      <c r="VTP62" s="274"/>
      <c r="VTQ62" s="273"/>
      <c r="VTR62" s="274"/>
      <c r="VTS62" s="273"/>
      <c r="VTT62" s="274"/>
      <c r="VTU62" s="273"/>
      <c r="VTV62" s="274"/>
      <c r="VTW62" s="273"/>
      <c r="VTX62" s="274"/>
      <c r="VTY62" s="273"/>
      <c r="VTZ62" s="274"/>
      <c r="VUA62" s="273"/>
      <c r="VUB62" s="274"/>
      <c r="VUC62" s="273"/>
      <c r="VUD62" s="274"/>
      <c r="VUE62" s="273"/>
      <c r="VUF62" s="274"/>
      <c r="VUG62" s="273"/>
      <c r="VUH62" s="274"/>
      <c r="VUI62" s="273"/>
      <c r="VUJ62" s="274"/>
      <c r="VUK62" s="273"/>
      <c r="VUL62" s="274"/>
      <c r="VUM62" s="273"/>
      <c r="VUN62" s="274"/>
      <c r="VUO62" s="273"/>
      <c r="VUP62" s="274"/>
      <c r="VUQ62" s="273"/>
      <c r="VUR62" s="274"/>
      <c r="VUS62" s="273"/>
      <c r="VUT62" s="274"/>
      <c r="VUU62" s="273"/>
      <c r="VUV62" s="274"/>
      <c r="VUW62" s="273"/>
      <c r="VUX62" s="274"/>
      <c r="VUY62" s="273"/>
      <c r="VUZ62" s="274"/>
      <c r="VVA62" s="273"/>
      <c r="VVB62" s="274"/>
      <c r="VVC62" s="273"/>
      <c r="VVD62" s="274"/>
      <c r="VVE62" s="273"/>
      <c r="VVF62" s="274"/>
      <c r="VVG62" s="273"/>
      <c r="VVH62" s="274"/>
      <c r="VVI62" s="273"/>
      <c r="VVJ62" s="274"/>
      <c r="VVK62" s="273"/>
      <c r="VVL62" s="274"/>
      <c r="VVM62" s="273"/>
      <c r="VVN62" s="274"/>
      <c r="VVO62" s="273"/>
      <c r="VVP62" s="274"/>
      <c r="VVQ62" s="273"/>
      <c r="VVR62" s="274"/>
      <c r="VVS62" s="273"/>
      <c r="VVT62" s="274"/>
      <c r="VVU62" s="273"/>
      <c r="VVV62" s="274"/>
      <c r="VVW62" s="273"/>
      <c r="VVX62" s="274"/>
      <c r="VVY62" s="273"/>
      <c r="VVZ62" s="274"/>
      <c r="VWA62" s="273"/>
      <c r="VWB62" s="274"/>
      <c r="VWC62" s="273"/>
      <c r="VWD62" s="274"/>
      <c r="VWE62" s="273"/>
      <c r="VWF62" s="274"/>
      <c r="VWG62" s="273"/>
      <c r="VWH62" s="274"/>
      <c r="VWI62" s="273"/>
      <c r="VWJ62" s="274"/>
      <c r="VWK62" s="273"/>
      <c r="VWL62" s="274"/>
      <c r="VWM62" s="273"/>
      <c r="VWN62" s="274"/>
      <c r="VWO62" s="273"/>
      <c r="VWP62" s="274"/>
      <c r="VWQ62" s="273"/>
      <c r="VWR62" s="274"/>
      <c r="VWS62" s="273"/>
      <c r="VWT62" s="274"/>
      <c r="VWU62" s="273"/>
      <c r="VWV62" s="274"/>
      <c r="VWW62" s="273"/>
      <c r="VWX62" s="274"/>
      <c r="VWY62" s="273"/>
      <c r="VWZ62" s="274"/>
      <c r="VXA62" s="273"/>
      <c r="VXB62" s="274"/>
      <c r="VXC62" s="273"/>
      <c r="VXD62" s="274"/>
      <c r="VXE62" s="273"/>
      <c r="VXF62" s="274"/>
      <c r="VXG62" s="273"/>
      <c r="VXH62" s="274"/>
      <c r="VXI62" s="273"/>
      <c r="VXJ62" s="274"/>
      <c r="VXK62" s="273"/>
      <c r="VXL62" s="274"/>
      <c r="VXM62" s="273"/>
      <c r="VXN62" s="274"/>
      <c r="VXO62" s="273"/>
      <c r="VXP62" s="274"/>
      <c r="VXQ62" s="273"/>
      <c r="VXR62" s="274"/>
      <c r="VXS62" s="273"/>
      <c r="VXT62" s="274"/>
      <c r="VXU62" s="273"/>
      <c r="VXV62" s="274"/>
      <c r="VXW62" s="273"/>
      <c r="VXX62" s="274"/>
      <c r="VXY62" s="273"/>
      <c r="VXZ62" s="274"/>
      <c r="VYA62" s="273"/>
      <c r="VYB62" s="274"/>
      <c r="VYC62" s="273"/>
      <c r="VYD62" s="274"/>
      <c r="VYE62" s="273"/>
      <c r="VYF62" s="274"/>
      <c r="VYG62" s="273"/>
      <c r="VYH62" s="274"/>
      <c r="VYI62" s="273"/>
      <c r="VYJ62" s="274"/>
      <c r="VYK62" s="273"/>
      <c r="VYL62" s="274"/>
      <c r="VYM62" s="273"/>
      <c r="VYN62" s="274"/>
      <c r="VYO62" s="273"/>
      <c r="VYP62" s="274"/>
      <c r="VYQ62" s="273"/>
      <c r="VYR62" s="274"/>
      <c r="VYS62" s="273"/>
      <c r="VYT62" s="274"/>
      <c r="VYU62" s="273"/>
      <c r="VYV62" s="274"/>
      <c r="VYW62" s="273"/>
      <c r="VYX62" s="274"/>
      <c r="VYY62" s="273"/>
      <c r="VYZ62" s="274"/>
      <c r="VZA62" s="273"/>
      <c r="VZB62" s="274"/>
      <c r="VZC62" s="273"/>
      <c r="VZD62" s="274"/>
      <c r="VZE62" s="273"/>
      <c r="VZF62" s="274"/>
      <c r="VZG62" s="273"/>
      <c r="VZH62" s="274"/>
      <c r="VZI62" s="273"/>
      <c r="VZJ62" s="274"/>
      <c r="VZK62" s="273"/>
      <c r="VZL62" s="274"/>
      <c r="VZM62" s="273"/>
      <c r="VZN62" s="274"/>
      <c r="VZO62" s="273"/>
      <c r="VZP62" s="274"/>
      <c r="VZQ62" s="273"/>
      <c r="VZR62" s="274"/>
      <c r="VZS62" s="273"/>
      <c r="VZT62" s="274"/>
      <c r="VZU62" s="273"/>
      <c r="VZV62" s="274"/>
      <c r="VZW62" s="273"/>
      <c r="VZX62" s="274"/>
      <c r="VZY62" s="273"/>
      <c r="VZZ62" s="274"/>
      <c r="WAA62" s="273"/>
      <c r="WAB62" s="274"/>
      <c r="WAC62" s="273"/>
      <c r="WAD62" s="274"/>
      <c r="WAE62" s="273"/>
      <c r="WAF62" s="274"/>
      <c r="WAG62" s="273"/>
      <c r="WAH62" s="274"/>
      <c r="WAI62" s="273"/>
      <c r="WAJ62" s="274"/>
      <c r="WAK62" s="273"/>
      <c r="WAL62" s="274"/>
      <c r="WAM62" s="273"/>
      <c r="WAN62" s="274"/>
      <c r="WAO62" s="273"/>
      <c r="WAP62" s="274"/>
      <c r="WAQ62" s="273"/>
      <c r="WAR62" s="274"/>
      <c r="WAS62" s="273"/>
      <c r="WAT62" s="274"/>
      <c r="WAU62" s="273"/>
      <c r="WAV62" s="274"/>
      <c r="WAW62" s="273"/>
      <c r="WAX62" s="274"/>
      <c r="WAY62" s="273"/>
      <c r="WAZ62" s="274"/>
      <c r="WBA62" s="273"/>
      <c r="WBB62" s="274"/>
      <c r="WBC62" s="273"/>
      <c r="WBD62" s="274"/>
      <c r="WBE62" s="273"/>
      <c r="WBF62" s="274"/>
      <c r="WBG62" s="273"/>
      <c r="WBH62" s="274"/>
      <c r="WBI62" s="273"/>
      <c r="WBJ62" s="274"/>
      <c r="WBK62" s="273"/>
      <c r="WBL62" s="274"/>
      <c r="WBM62" s="273"/>
      <c r="WBN62" s="274"/>
      <c r="WBO62" s="273"/>
      <c r="WBP62" s="274"/>
      <c r="WBQ62" s="273"/>
      <c r="WBR62" s="274"/>
      <c r="WBS62" s="273"/>
      <c r="WBT62" s="274"/>
      <c r="WBU62" s="273"/>
      <c r="WBV62" s="274"/>
      <c r="WBW62" s="273"/>
      <c r="WBX62" s="274"/>
      <c r="WBY62" s="273"/>
      <c r="WBZ62" s="274"/>
      <c r="WCA62" s="273"/>
      <c r="WCB62" s="274"/>
      <c r="WCC62" s="273"/>
      <c r="WCD62" s="274"/>
      <c r="WCE62" s="273"/>
      <c r="WCF62" s="274"/>
      <c r="WCG62" s="273"/>
      <c r="WCH62" s="274"/>
      <c r="WCI62" s="273"/>
      <c r="WCJ62" s="274"/>
      <c r="WCK62" s="273"/>
      <c r="WCL62" s="274"/>
      <c r="WCM62" s="273"/>
      <c r="WCN62" s="274"/>
      <c r="WCO62" s="273"/>
      <c r="WCP62" s="274"/>
      <c r="WCQ62" s="273"/>
      <c r="WCR62" s="274"/>
      <c r="WCS62" s="273"/>
      <c r="WCT62" s="274"/>
      <c r="WCU62" s="273"/>
      <c r="WCV62" s="274"/>
      <c r="WCW62" s="273"/>
      <c r="WCX62" s="274"/>
      <c r="WCY62" s="273"/>
      <c r="WCZ62" s="274"/>
      <c r="WDA62" s="273"/>
      <c r="WDB62" s="274"/>
      <c r="WDC62" s="273"/>
      <c r="WDD62" s="274"/>
      <c r="WDE62" s="273"/>
      <c r="WDF62" s="274"/>
      <c r="WDG62" s="273"/>
      <c r="WDH62" s="274"/>
      <c r="WDI62" s="273"/>
      <c r="WDJ62" s="274"/>
      <c r="WDK62" s="273"/>
      <c r="WDL62" s="274"/>
      <c r="WDM62" s="273"/>
      <c r="WDN62" s="274"/>
      <c r="WDO62" s="273"/>
      <c r="WDP62" s="274"/>
      <c r="WDQ62" s="273"/>
      <c r="WDR62" s="274"/>
      <c r="WDS62" s="273"/>
      <c r="WDT62" s="274"/>
      <c r="WDU62" s="273"/>
      <c r="WDV62" s="274"/>
      <c r="WDW62" s="273"/>
      <c r="WDX62" s="274"/>
      <c r="WDY62" s="273"/>
      <c r="WDZ62" s="274"/>
      <c r="WEA62" s="273"/>
      <c r="WEB62" s="274"/>
      <c r="WEC62" s="273"/>
      <c r="WED62" s="274"/>
      <c r="WEE62" s="273"/>
      <c r="WEF62" s="274"/>
      <c r="WEG62" s="273"/>
      <c r="WEH62" s="274"/>
      <c r="WEI62" s="273"/>
      <c r="WEJ62" s="274"/>
      <c r="WEK62" s="273"/>
      <c r="WEL62" s="274"/>
      <c r="WEM62" s="273"/>
      <c r="WEN62" s="274"/>
      <c r="WEO62" s="273"/>
      <c r="WEP62" s="274"/>
      <c r="WEQ62" s="273"/>
      <c r="WER62" s="274"/>
      <c r="WES62" s="273"/>
      <c r="WET62" s="274"/>
      <c r="WEU62" s="273"/>
      <c r="WEV62" s="274"/>
      <c r="WEW62" s="273"/>
      <c r="WEX62" s="274"/>
      <c r="WEY62" s="273"/>
      <c r="WEZ62" s="274"/>
      <c r="WFA62" s="273"/>
      <c r="WFB62" s="274"/>
      <c r="WFC62" s="273"/>
      <c r="WFD62" s="274"/>
      <c r="WFE62" s="273"/>
      <c r="WFF62" s="274"/>
      <c r="WFG62" s="273"/>
      <c r="WFH62" s="274"/>
      <c r="WFI62" s="273"/>
      <c r="WFJ62" s="274"/>
      <c r="WFK62" s="273"/>
      <c r="WFL62" s="274"/>
      <c r="WFM62" s="273"/>
      <c r="WFN62" s="274"/>
      <c r="WFO62" s="273"/>
      <c r="WFP62" s="274"/>
      <c r="WFQ62" s="273"/>
      <c r="WFR62" s="274"/>
      <c r="WFS62" s="273"/>
      <c r="WFT62" s="274"/>
      <c r="WFU62" s="273"/>
      <c r="WFV62" s="274"/>
      <c r="WFW62" s="273"/>
      <c r="WFX62" s="274"/>
      <c r="WFY62" s="273"/>
      <c r="WFZ62" s="274"/>
      <c r="WGA62" s="273"/>
      <c r="WGB62" s="274"/>
      <c r="WGC62" s="273"/>
      <c r="WGD62" s="274"/>
      <c r="WGE62" s="273"/>
      <c r="WGF62" s="274"/>
      <c r="WGG62" s="273"/>
      <c r="WGH62" s="274"/>
      <c r="WGI62" s="273"/>
      <c r="WGJ62" s="274"/>
      <c r="WGK62" s="273"/>
      <c r="WGL62" s="274"/>
      <c r="WGM62" s="273"/>
      <c r="WGN62" s="274"/>
      <c r="WGO62" s="273"/>
      <c r="WGP62" s="274"/>
      <c r="WGQ62" s="273"/>
      <c r="WGR62" s="274"/>
      <c r="WGS62" s="273"/>
      <c r="WGT62" s="274"/>
      <c r="WGU62" s="273"/>
      <c r="WGV62" s="274"/>
      <c r="WGW62" s="273"/>
      <c r="WGX62" s="274"/>
      <c r="WGY62" s="273"/>
      <c r="WGZ62" s="274"/>
      <c r="WHA62" s="273"/>
      <c r="WHB62" s="274"/>
      <c r="WHC62" s="273"/>
      <c r="WHD62" s="274"/>
      <c r="WHE62" s="273"/>
      <c r="WHF62" s="274"/>
      <c r="WHG62" s="273"/>
      <c r="WHH62" s="274"/>
      <c r="WHI62" s="273"/>
      <c r="WHJ62" s="274"/>
      <c r="WHK62" s="273"/>
      <c r="WHL62" s="274"/>
      <c r="WHM62" s="273"/>
      <c r="WHN62" s="274"/>
      <c r="WHO62" s="273"/>
      <c r="WHP62" s="274"/>
      <c r="WHQ62" s="273"/>
      <c r="WHR62" s="274"/>
      <c r="WHS62" s="273"/>
      <c r="WHT62" s="274"/>
      <c r="WHU62" s="273"/>
      <c r="WHV62" s="274"/>
      <c r="WHW62" s="273"/>
      <c r="WHX62" s="274"/>
      <c r="WHY62" s="273"/>
      <c r="WHZ62" s="274"/>
      <c r="WIA62" s="273"/>
      <c r="WIB62" s="274"/>
      <c r="WIC62" s="273"/>
      <c r="WID62" s="274"/>
      <c r="WIE62" s="273"/>
      <c r="WIF62" s="274"/>
      <c r="WIG62" s="273"/>
      <c r="WIH62" s="274"/>
      <c r="WII62" s="273"/>
      <c r="WIJ62" s="274"/>
      <c r="WIK62" s="273"/>
      <c r="WIL62" s="274"/>
      <c r="WIM62" s="273"/>
      <c r="WIN62" s="274"/>
      <c r="WIO62" s="273"/>
      <c r="WIP62" s="274"/>
      <c r="WIQ62" s="273"/>
      <c r="WIR62" s="274"/>
      <c r="WIS62" s="273"/>
      <c r="WIT62" s="274"/>
      <c r="WIU62" s="273"/>
      <c r="WIV62" s="274"/>
      <c r="WIW62" s="273"/>
      <c r="WIX62" s="274"/>
      <c r="WIY62" s="273"/>
      <c r="WIZ62" s="274"/>
      <c r="WJA62" s="273"/>
      <c r="WJB62" s="274"/>
      <c r="WJC62" s="273"/>
      <c r="WJD62" s="274"/>
      <c r="WJE62" s="273"/>
      <c r="WJF62" s="274"/>
      <c r="WJG62" s="273"/>
      <c r="WJH62" s="274"/>
      <c r="WJI62" s="273"/>
      <c r="WJJ62" s="274"/>
      <c r="WJK62" s="273"/>
      <c r="WJL62" s="274"/>
      <c r="WJM62" s="273"/>
      <c r="WJN62" s="274"/>
      <c r="WJO62" s="273"/>
      <c r="WJP62" s="274"/>
      <c r="WJQ62" s="273"/>
      <c r="WJR62" s="274"/>
      <c r="WJS62" s="273"/>
      <c r="WJT62" s="274"/>
      <c r="WJU62" s="273"/>
      <c r="WJV62" s="274"/>
      <c r="WJW62" s="273"/>
      <c r="WJX62" s="274"/>
      <c r="WJY62" s="273"/>
      <c r="WJZ62" s="274"/>
      <c r="WKA62" s="273"/>
      <c r="WKB62" s="274"/>
      <c r="WKC62" s="273"/>
      <c r="WKD62" s="274"/>
      <c r="WKE62" s="273"/>
      <c r="WKF62" s="274"/>
      <c r="WKG62" s="273"/>
      <c r="WKH62" s="274"/>
      <c r="WKI62" s="273"/>
      <c r="WKJ62" s="274"/>
      <c r="WKK62" s="273"/>
      <c r="WKL62" s="274"/>
      <c r="WKM62" s="273"/>
      <c r="WKN62" s="274"/>
      <c r="WKO62" s="273"/>
      <c r="WKP62" s="274"/>
      <c r="WKQ62" s="273"/>
      <c r="WKR62" s="274"/>
      <c r="WKS62" s="273"/>
      <c r="WKT62" s="274"/>
      <c r="WKU62" s="273"/>
      <c r="WKV62" s="274"/>
      <c r="WKW62" s="273"/>
      <c r="WKX62" s="274"/>
      <c r="WKY62" s="273"/>
      <c r="WKZ62" s="274"/>
      <c r="WLA62" s="273"/>
      <c r="WLB62" s="274"/>
      <c r="WLC62" s="273"/>
      <c r="WLD62" s="274"/>
      <c r="WLE62" s="273"/>
      <c r="WLF62" s="274"/>
      <c r="WLG62" s="273"/>
      <c r="WLH62" s="274"/>
      <c r="WLI62" s="273"/>
      <c r="WLJ62" s="274"/>
      <c r="WLK62" s="273"/>
      <c r="WLL62" s="274"/>
      <c r="WLM62" s="273"/>
      <c r="WLN62" s="274"/>
      <c r="WLO62" s="273"/>
      <c r="WLP62" s="274"/>
      <c r="WLQ62" s="273"/>
      <c r="WLR62" s="274"/>
      <c r="WLS62" s="273"/>
      <c r="WLT62" s="274"/>
      <c r="WLU62" s="273"/>
      <c r="WLV62" s="274"/>
      <c r="WLW62" s="273"/>
      <c r="WLX62" s="274"/>
      <c r="WLY62" s="273"/>
      <c r="WLZ62" s="274"/>
      <c r="WMA62" s="273"/>
      <c r="WMB62" s="274"/>
      <c r="WMC62" s="273"/>
      <c r="WMD62" s="274"/>
      <c r="WME62" s="273"/>
      <c r="WMF62" s="274"/>
      <c r="WMG62" s="273"/>
      <c r="WMH62" s="274"/>
      <c r="WMI62" s="273"/>
      <c r="WMJ62" s="274"/>
      <c r="WMK62" s="273"/>
      <c r="WML62" s="274"/>
      <c r="WMM62" s="273"/>
      <c r="WMN62" s="274"/>
      <c r="WMO62" s="273"/>
      <c r="WMP62" s="274"/>
      <c r="WMQ62" s="273"/>
      <c r="WMR62" s="274"/>
      <c r="WMS62" s="273"/>
      <c r="WMT62" s="274"/>
      <c r="WMU62" s="273"/>
      <c r="WMV62" s="274"/>
      <c r="WMW62" s="273"/>
      <c r="WMX62" s="274"/>
      <c r="WMY62" s="273"/>
      <c r="WMZ62" s="274"/>
      <c r="WNA62" s="273"/>
      <c r="WNB62" s="274"/>
      <c r="WNC62" s="273"/>
      <c r="WND62" s="274"/>
      <c r="WNE62" s="273"/>
      <c r="WNF62" s="274"/>
      <c r="WNG62" s="273"/>
      <c r="WNH62" s="274"/>
      <c r="WNI62" s="273"/>
      <c r="WNJ62" s="274"/>
      <c r="WNK62" s="273"/>
      <c r="WNL62" s="274"/>
      <c r="WNM62" s="273"/>
      <c r="WNN62" s="274"/>
      <c r="WNO62" s="273"/>
      <c r="WNP62" s="274"/>
      <c r="WNQ62" s="273"/>
      <c r="WNR62" s="274"/>
      <c r="WNS62" s="273"/>
      <c r="WNT62" s="274"/>
      <c r="WNU62" s="273"/>
      <c r="WNV62" s="274"/>
      <c r="WNW62" s="273"/>
      <c r="WNX62" s="274"/>
      <c r="WNY62" s="273"/>
      <c r="WNZ62" s="274"/>
      <c r="WOA62" s="273"/>
      <c r="WOB62" s="274"/>
      <c r="WOC62" s="273"/>
      <c r="WOD62" s="274"/>
      <c r="WOE62" s="273"/>
      <c r="WOF62" s="274"/>
      <c r="WOG62" s="273"/>
      <c r="WOH62" s="274"/>
      <c r="WOI62" s="273"/>
      <c r="WOJ62" s="274"/>
      <c r="WOK62" s="273"/>
      <c r="WOL62" s="274"/>
      <c r="WOM62" s="273"/>
      <c r="WON62" s="274"/>
      <c r="WOO62" s="273"/>
      <c r="WOP62" s="274"/>
      <c r="WOQ62" s="273"/>
      <c r="WOR62" s="274"/>
      <c r="WOS62" s="273"/>
      <c r="WOT62" s="274"/>
      <c r="WOU62" s="273"/>
      <c r="WOV62" s="274"/>
      <c r="WOW62" s="273"/>
      <c r="WOX62" s="274"/>
      <c r="WOY62" s="273"/>
      <c r="WOZ62" s="274"/>
      <c r="WPA62" s="273"/>
      <c r="WPB62" s="274"/>
      <c r="WPC62" s="273"/>
      <c r="WPD62" s="274"/>
      <c r="WPE62" s="273"/>
      <c r="WPF62" s="274"/>
      <c r="WPG62" s="273"/>
      <c r="WPH62" s="274"/>
      <c r="WPI62" s="273"/>
      <c r="WPJ62" s="274"/>
      <c r="WPK62" s="273"/>
      <c r="WPL62" s="274"/>
      <c r="WPM62" s="273"/>
      <c r="WPN62" s="274"/>
      <c r="WPO62" s="273"/>
      <c r="WPP62" s="274"/>
      <c r="WPQ62" s="273"/>
      <c r="WPR62" s="274"/>
      <c r="WPS62" s="273"/>
      <c r="WPT62" s="274"/>
      <c r="WPU62" s="273"/>
      <c r="WPV62" s="274"/>
      <c r="WPW62" s="273"/>
      <c r="WPX62" s="274"/>
      <c r="WPY62" s="273"/>
      <c r="WPZ62" s="274"/>
      <c r="WQA62" s="273"/>
      <c r="WQB62" s="274"/>
      <c r="WQC62" s="273"/>
      <c r="WQD62" s="274"/>
      <c r="WQE62" s="273"/>
      <c r="WQF62" s="274"/>
      <c r="WQG62" s="273"/>
      <c r="WQH62" s="274"/>
      <c r="WQI62" s="273"/>
      <c r="WQJ62" s="274"/>
      <c r="WQK62" s="273"/>
      <c r="WQL62" s="274"/>
      <c r="WQM62" s="273"/>
      <c r="WQN62" s="274"/>
      <c r="WQO62" s="273"/>
      <c r="WQP62" s="274"/>
      <c r="WQQ62" s="273"/>
      <c r="WQR62" s="274"/>
      <c r="WQS62" s="273"/>
      <c r="WQT62" s="274"/>
      <c r="WQU62" s="273"/>
      <c r="WQV62" s="274"/>
      <c r="WQW62" s="273"/>
      <c r="WQX62" s="274"/>
      <c r="WQY62" s="273"/>
      <c r="WQZ62" s="274"/>
      <c r="WRA62" s="273"/>
      <c r="WRB62" s="274"/>
      <c r="WRC62" s="273"/>
      <c r="WRD62" s="274"/>
      <c r="WRE62" s="273"/>
      <c r="WRF62" s="274"/>
      <c r="WRG62" s="273"/>
      <c r="WRH62" s="274"/>
      <c r="WRI62" s="273"/>
      <c r="WRJ62" s="274"/>
      <c r="WRK62" s="273"/>
      <c r="WRL62" s="274"/>
      <c r="WRM62" s="273"/>
      <c r="WRN62" s="274"/>
      <c r="WRO62" s="273"/>
      <c r="WRP62" s="274"/>
      <c r="WRQ62" s="273"/>
      <c r="WRR62" s="274"/>
      <c r="WRS62" s="273"/>
      <c r="WRT62" s="274"/>
      <c r="WRU62" s="273"/>
      <c r="WRV62" s="274"/>
      <c r="WRW62" s="273"/>
      <c r="WRX62" s="274"/>
      <c r="WRY62" s="273"/>
      <c r="WRZ62" s="274"/>
      <c r="WSA62" s="273"/>
      <c r="WSB62" s="274"/>
      <c r="WSC62" s="273"/>
      <c r="WSD62" s="274"/>
      <c r="WSE62" s="273"/>
      <c r="WSF62" s="274"/>
      <c r="WSG62" s="273"/>
      <c r="WSH62" s="274"/>
      <c r="WSI62" s="273"/>
      <c r="WSJ62" s="274"/>
      <c r="WSK62" s="273"/>
      <c r="WSL62" s="274"/>
      <c r="WSM62" s="273"/>
      <c r="WSN62" s="274"/>
      <c r="WSO62" s="273"/>
      <c r="WSP62" s="274"/>
      <c r="WSQ62" s="273"/>
      <c r="WSR62" s="274"/>
      <c r="WSS62" s="273"/>
      <c r="WST62" s="274"/>
      <c r="WSU62" s="273"/>
      <c r="WSV62" s="274"/>
      <c r="WSW62" s="273"/>
      <c r="WSX62" s="274"/>
      <c r="WSY62" s="273"/>
      <c r="WSZ62" s="274"/>
      <c r="WTA62" s="273"/>
      <c r="WTB62" s="274"/>
      <c r="WTC62" s="273"/>
      <c r="WTD62" s="274"/>
      <c r="WTE62" s="273"/>
      <c r="WTF62" s="274"/>
      <c r="WTG62" s="273"/>
      <c r="WTH62" s="274"/>
      <c r="WTI62" s="273"/>
      <c r="WTJ62" s="274"/>
      <c r="WTK62" s="273"/>
      <c r="WTL62" s="274"/>
      <c r="WTM62" s="273"/>
      <c r="WTN62" s="274"/>
      <c r="WTO62" s="273"/>
      <c r="WTP62" s="274"/>
      <c r="WTQ62" s="273"/>
      <c r="WTR62" s="274"/>
      <c r="WTS62" s="273"/>
      <c r="WTT62" s="274"/>
      <c r="WTU62" s="273"/>
      <c r="WTV62" s="274"/>
      <c r="WTW62" s="273"/>
      <c r="WTX62" s="274"/>
      <c r="WTY62" s="273"/>
      <c r="WTZ62" s="274"/>
      <c r="WUA62" s="273"/>
      <c r="WUB62" s="274"/>
      <c r="WUC62" s="273"/>
      <c r="WUD62" s="274"/>
      <c r="WUE62" s="273"/>
      <c r="WUF62" s="274"/>
      <c r="WUG62" s="273"/>
      <c r="WUH62" s="274"/>
      <c r="WUI62" s="273"/>
      <c r="WUJ62" s="274"/>
      <c r="WUK62" s="273"/>
      <c r="WUL62" s="274"/>
      <c r="WUM62" s="273"/>
      <c r="WUN62" s="274"/>
      <c r="WUO62" s="273"/>
      <c r="WUP62" s="274"/>
      <c r="WUQ62" s="273"/>
      <c r="WUR62" s="274"/>
      <c r="WUS62" s="273"/>
      <c r="WUT62" s="274"/>
      <c r="WUU62" s="273"/>
      <c r="WUV62" s="274"/>
      <c r="WUW62" s="273"/>
      <c r="WUX62" s="274"/>
      <c r="WUY62" s="273"/>
      <c r="WUZ62" s="274"/>
      <c r="WVA62" s="273"/>
      <c r="WVB62" s="274"/>
      <c r="WVC62" s="273"/>
      <c r="WVD62" s="274"/>
      <c r="WVE62" s="273"/>
      <c r="WVF62" s="274"/>
      <c r="WVG62" s="273"/>
      <c r="WVH62" s="274"/>
      <c r="WVI62" s="273"/>
      <c r="WVJ62" s="274"/>
      <c r="WVK62" s="273"/>
      <c r="WVL62" s="274"/>
      <c r="WVM62" s="273"/>
      <c r="WVN62" s="274"/>
      <c r="WVO62" s="273"/>
      <c r="WVP62" s="274"/>
      <c r="WVQ62" s="273"/>
      <c r="WVR62" s="274"/>
      <c r="WVS62" s="273"/>
      <c r="WVT62" s="274"/>
      <c r="WVU62" s="273"/>
      <c r="WVV62" s="274"/>
      <c r="WVW62" s="273"/>
      <c r="WVX62" s="274"/>
      <c r="WVY62" s="273"/>
      <c r="WVZ62" s="274"/>
      <c r="WWA62" s="273"/>
      <c r="WWB62" s="274"/>
      <c r="WWC62" s="273"/>
      <c r="WWD62" s="274"/>
      <c r="WWE62" s="273"/>
      <c r="WWF62" s="274"/>
      <c r="WWG62" s="273"/>
      <c r="WWH62" s="274"/>
      <c r="WWI62" s="273"/>
      <c r="WWJ62" s="274"/>
      <c r="WWK62" s="273"/>
      <c r="WWL62" s="274"/>
      <c r="WWM62" s="273"/>
      <c r="WWN62" s="274"/>
      <c r="WWO62" s="273"/>
      <c r="WWP62" s="274"/>
      <c r="WWQ62" s="273"/>
      <c r="WWR62" s="274"/>
      <c r="WWS62" s="273"/>
      <c r="WWT62" s="274"/>
      <c r="WWU62" s="273"/>
      <c r="WWV62" s="274"/>
      <c r="WWW62" s="273"/>
      <c r="WWX62" s="274"/>
      <c r="WWY62" s="273"/>
      <c r="WWZ62" s="274"/>
      <c r="WXA62" s="273"/>
      <c r="WXB62" s="274"/>
      <c r="WXC62" s="273"/>
      <c r="WXD62" s="274"/>
      <c r="WXE62" s="273"/>
      <c r="WXF62" s="274"/>
      <c r="WXG62" s="273"/>
      <c r="WXH62" s="274"/>
      <c r="WXI62" s="273"/>
      <c r="WXJ62" s="274"/>
      <c r="WXK62" s="273"/>
      <c r="WXL62" s="274"/>
      <c r="WXM62" s="273"/>
      <c r="WXN62" s="274"/>
      <c r="WXO62" s="273"/>
      <c r="WXP62" s="274"/>
      <c r="WXQ62" s="273"/>
      <c r="WXR62" s="274"/>
      <c r="WXS62" s="273"/>
      <c r="WXT62" s="274"/>
      <c r="WXU62" s="273"/>
      <c r="WXV62" s="274"/>
      <c r="WXW62" s="273"/>
      <c r="WXX62" s="274"/>
      <c r="WXY62" s="273"/>
      <c r="WXZ62" s="274"/>
      <c r="WYA62" s="273"/>
      <c r="WYB62" s="274"/>
      <c r="WYC62" s="273"/>
      <c r="WYD62" s="274"/>
      <c r="WYE62" s="273"/>
      <c r="WYF62" s="274"/>
      <c r="WYG62" s="273"/>
      <c r="WYH62" s="274"/>
      <c r="WYI62" s="273"/>
      <c r="WYJ62" s="274"/>
      <c r="WYK62" s="273"/>
      <c r="WYL62" s="274"/>
      <c r="WYM62" s="273"/>
      <c r="WYN62" s="274"/>
      <c r="WYO62" s="273"/>
      <c r="WYP62" s="274"/>
      <c r="WYQ62" s="273"/>
      <c r="WYR62" s="274"/>
      <c r="WYS62" s="273"/>
      <c r="WYT62" s="274"/>
      <c r="WYU62" s="273"/>
      <c r="WYV62" s="274"/>
      <c r="WYW62" s="273"/>
      <c r="WYX62" s="274"/>
      <c r="WYY62" s="273"/>
      <c r="WYZ62" s="274"/>
      <c r="WZA62" s="273"/>
      <c r="WZB62" s="274"/>
      <c r="WZC62" s="273"/>
      <c r="WZD62" s="274"/>
      <c r="WZE62" s="273"/>
      <c r="WZF62" s="274"/>
      <c r="WZG62" s="273"/>
      <c r="WZH62" s="274"/>
      <c r="WZI62" s="273"/>
      <c r="WZJ62" s="274"/>
      <c r="WZK62" s="273"/>
      <c r="WZL62" s="274"/>
      <c r="WZM62" s="273"/>
      <c r="WZN62" s="274"/>
      <c r="WZO62" s="273"/>
      <c r="WZP62" s="274"/>
      <c r="WZQ62" s="273"/>
      <c r="WZR62" s="274"/>
      <c r="WZS62" s="273"/>
      <c r="WZT62" s="274"/>
      <c r="WZU62" s="273"/>
      <c r="WZV62" s="274"/>
      <c r="WZW62" s="273"/>
      <c r="WZX62" s="274"/>
      <c r="WZY62" s="273"/>
      <c r="WZZ62" s="274"/>
      <c r="XAA62" s="273"/>
      <c r="XAB62" s="274"/>
      <c r="XAC62" s="273"/>
      <c r="XAD62" s="274"/>
      <c r="XAE62" s="273"/>
      <c r="XAF62" s="274"/>
      <c r="XAG62" s="273"/>
      <c r="XAH62" s="274"/>
      <c r="XAI62" s="273"/>
      <c r="XAJ62" s="274"/>
      <c r="XAK62" s="273"/>
      <c r="XAL62" s="274"/>
      <c r="XAM62" s="273"/>
      <c r="XAN62" s="274"/>
      <c r="XAO62" s="273"/>
      <c r="XAP62" s="274"/>
      <c r="XAQ62" s="273"/>
      <c r="XAR62" s="274"/>
      <c r="XAS62" s="273"/>
      <c r="XAT62" s="274"/>
      <c r="XAU62" s="273"/>
      <c r="XAV62" s="274"/>
      <c r="XAW62" s="273"/>
      <c r="XAX62" s="274"/>
      <c r="XAY62" s="273"/>
      <c r="XAZ62" s="274"/>
      <c r="XBA62" s="273"/>
      <c r="XBB62" s="274"/>
      <c r="XBC62" s="273"/>
      <c r="XBD62" s="274"/>
      <c r="XBE62" s="273"/>
      <c r="XBF62" s="274"/>
      <c r="XBG62" s="273"/>
      <c r="XBH62" s="274"/>
      <c r="XBI62" s="273"/>
      <c r="XBJ62" s="274"/>
      <c r="XBK62" s="273"/>
      <c r="XBL62" s="274"/>
      <c r="XBM62" s="273"/>
      <c r="XBN62" s="274"/>
      <c r="XBO62" s="273"/>
      <c r="XBP62" s="274"/>
      <c r="XBQ62" s="273"/>
      <c r="XBR62" s="274"/>
      <c r="XBS62" s="273"/>
      <c r="XBT62" s="274"/>
      <c r="XBU62" s="273"/>
      <c r="XBV62" s="274"/>
      <c r="XBW62" s="273"/>
      <c r="XBX62" s="274"/>
      <c r="XBY62" s="273"/>
      <c r="XBZ62" s="274"/>
      <c r="XCA62" s="273"/>
      <c r="XCB62" s="274"/>
      <c r="XCC62" s="273"/>
      <c r="XCD62" s="274"/>
      <c r="XCE62" s="273"/>
      <c r="XCF62" s="274"/>
      <c r="XCG62" s="273"/>
      <c r="XCH62" s="274"/>
      <c r="XCI62" s="273"/>
      <c r="XCJ62" s="274"/>
      <c r="XCK62" s="273"/>
      <c r="XCL62" s="274"/>
      <c r="XCM62" s="273"/>
      <c r="XCN62" s="274"/>
      <c r="XCO62" s="273"/>
      <c r="XCP62" s="274"/>
      <c r="XCQ62" s="273"/>
      <c r="XCR62" s="274"/>
      <c r="XCS62" s="273"/>
      <c r="XCT62" s="274"/>
      <c r="XCU62" s="273"/>
      <c r="XCV62" s="274"/>
      <c r="XCW62" s="273"/>
      <c r="XCX62" s="274"/>
      <c r="XCY62" s="273"/>
      <c r="XCZ62" s="274"/>
      <c r="XDA62" s="273"/>
      <c r="XDB62" s="274"/>
      <c r="XDC62" s="273"/>
      <c r="XDD62" s="274"/>
      <c r="XDE62" s="273"/>
      <c r="XDF62" s="274"/>
      <c r="XDG62" s="273"/>
      <c r="XDH62" s="274"/>
      <c r="XDI62" s="273"/>
      <c r="XDJ62" s="274"/>
      <c r="XDK62" s="273"/>
      <c r="XDL62" s="274"/>
      <c r="XDM62" s="273"/>
      <c r="XDN62" s="274"/>
      <c r="XDO62" s="273"/>
      <c r="XDP62" s="274"/>
      <c r="XDQ62" s="273"/>
      <c r="XDR62" s="274"/>
      <c r="XDS62" s="273"/>
      <c r="XDT62" s="274"/>
      <c r="XDU62" s="273"/>
      <c r="XDV62" s="274"/>
      <c r="XDW62" s="273"/>
      <c r="XDX62" s="274"/>
      <c r="XDY62" s="273"/>
      <c r="XDZ62" s="274"/>
      <c r="XEA62" s="273"/>
      <c r="XEB62" s="274"/>
      <c r="XEC62" s="273"/>
      <c r="XED62" s="274"/>
      <c r="XEE62" s="273"/>
      <c r="XEF62" s="274"/>
      <c r="XEG62" s="273"/>
      <c r="XEH62" s="274"/>
      <c r="XEI62" s="273"/>
      <c r="XEJ62" s="274"/>
      <c r="XEK62" s="273"/>
      <c r="XEL62" s="274"/>
      <c r="XEM62" s="273"/>
      <c r="XEN62" s="274"/>
      <c r="XEO62" s="273"/>
      <c r="XEP62" s="274"/>
      <c r="XEQ62" s="273"/>
      <c r="XER62" s="274"/>
      <c r="XES62" s="273"/>
      <c r="XET62" s="274"/>
      <c r="XEU62" s="273"/>
      <c r="XEV62" s="274"/>
      <c r="XEW62" s="273"/>
      <c r="XEX62" s="274"/>
      <c r="XEY62" s="273"/>
      <c r="XEZ62" s="274"/>
      <c r="XFA62" s="273"/>
      <c r="XFB62" s="274"/>
      <c r="XFC62" s="273"/>
      <c r="XFD62" s="274"/>
    </row>
    <row r="63" spans="1:16384" s="185" customFormat="1" x14ac:dyDescent="0.25">
      <c r="A63" s="255"/>
      <c r="B63" s="45" t="s">
        <v>1513</v>
      </c>
      <c r="C63" s="252">
        <v>18</v>
      </c>
      <c r="D63" s="252">
        <v>21</v>
      </c>
      <c r="E63" s="252">
        <v>22</v>
      </c>
      <c r="F63" s="252">
        <v>21</v>
      </c>
      <c r="G63" s="252">
        <v>19</v>
      </c>
      <c r="H63" s="252">
        <v>19</v>
      </c>
      <c r="I63" s="252">
        <v>17</v>
      </c>
      <c r="J63" s="32"/>
      <c r="K63" s="92"/>
      <c r="L63" s="56"/>
      <c r="M63" s="36"/>
      <c r="N63" s="38"/>
    </row>
    <row r="64" spans="1:16384" s="3" customFormat="1" ht="14.1" customHeight="1" x14ac:dyDescent="0.25">
      <c r="A64" s="255"/>
      <c r="B64" s="45" t="s">
        <v>543</v>
      </c>
      <c r="C64" s="252"/>
      <c r="D64" s="252"/>
      <c r="E64" s="252"/>
      <c r="F64" s="252"/>
      <c r="G64" s="252"/>
      <c r="H64" s="252"/>
      <c r="I64" s="252"/>
      <c r="J64" s="266"/>
      <c r="K64" s="64"/>
      <c r="L64" s="83"/>
      <c r="M64" s="41"/>
      <c r="N64" s="38"/>
    </row>
    <row r="65" spans="1:14" s="3" customFormat="1" ht="14.1" customHeight="1" x14ac:dyDescent="0.25">
      <c r="A65" s="255"/>
      <c r="B65" s="45" t="s">
        <v>1514</v>
      </c>
      <c r="C65" s="252"/>
      <c r="D65" s="252"/>
      <c r="E65" s="252"/>
      <c r="F65" s="252"/>
      <c r="G65" s="252"/>
      <c r="H65" s="252"/>
      <c r="I65" s="252"/>
      <c r="J65" s="266"/>
      <c r="K65" s="64"/>
      <c r="L65" s="83"/>
      <c r="M65" s="41"/>
      <c r="N65" s="38"/>
    </row>
    <row r="66" spans="1:14" s="3" customFormat="1" ht="14.1" customHeight="1" x14ac:dyDescent="0.25">
      <c r="A66" s="255"/>
      <c r="B66" s="45" t="s">
        <v>1515</v>
      </c>
      <c r="C66" s="252"/>
      <c r="D66" s="252"/>
      <c r="E66" s="252"/>
      <c r="F66" s="252"/>
      <c r="G66" s="252"/>
      <c r="H66" s="252"/>
      <c r="I66" s="252"/>
      <c r="J66" s="266"/>
      <c r="K66" s="64"/>
      <c r="L66" s="83"/>
      <c r="M66" s="41"/>
      <c r="N66" s="38"/>
    </row>
    <row r="67" spans="1:14" s="3" customFormat="1" ht="14.1" customHeight="1" x14ac:dyDescent="0.25">
      <c r="A67" s="255"/>
      <c r="B67" s="45" t="s">
        <v>1516</v>
      </c>
      <c r="C67" s="252"/>
      <c r="D67" s="252"/>
      <c r="E67" s="252"/>
      <c r="F67" s="252"/>
      <c r="G67" s="252"/>
      <c r="H67" s="252"/>
      <c r="I67" s="252"/>
      <c r="J67" s="266"/>
      <c r="K67" s="64"/>
      <c r="L67" s="83"/>
      <c r="M67" s="41"/>
      <c r="N67" s="38"/>
    </row>
    <row r="68" spans="1:14" s="3" customFormat="1" ht="14.1" customHeight="1" x14ac:dyDescent="0.25">
      <c r="A68" s="255"/>
      <c r="B68" s="45" t="s">
        <v>1517</v>
      </c>
      <c r="C68" s="252"/>
      <c r="D68" s="252"/>
      <c r="E68" s="252"/>
      <c r="F68" s="252"/>
      <c r="G68" s="252"/>
      <c r="H68" s="252"/>
      <c r="I68" s="252"/>
      <c r="J68" s="266"/>
      <c r="K68" s="64"/>
      <c r="L68" s="83"/>
      <c r="M68" s="41"/>
      <c r="N68" s="38"/>
    </row>
    <row r="69" spans="1:14" s="3" customFormat="1" ht="14.1" customHeight="1" x14ac:dyDescent="0.25">
      <c r="A69" s="255"/>
      <c r="B69" s="45" t="s">
        <v>1518</v>
      </c>
      <c r="C69" s="252"/>
      <c r="D69" s="252"/>
      <c r="E69" s="252"/>
      <c r="F69" s="252"/>
      <c r="G69" s="252"/>
      <c r="H69" s="252"/>
      <c r="I69" s="252"/>
      <c r="J69" s="266"/>
      <c r="K69" s="64"/>
      <c r="L69" s="83"/>
      <c r="M69" s="41"/>
      <c r="N69" s="38"/>
    </row>
    <row r="70" spans="1:14" s="3" customFormat="1" ht="14.1" customHeight="1" x14ac:dyDescent="0.25">
      <c r="A70" s="255"/>
      <c r="B70" s="45" t="s">
        <v>1519</v>
      </c>
      <c r="C70" s="252"/>
      <c r="D70" s="252"/>
      <c r="E70" s="252"/>
      <c r="F70" s="252"/>
      <c r="G70" s="252"/>
      <c r="H70" s="252"/>
      <c r="I70" s="252"/>
      <c r="J70" s="266"/>
      <c r="K70" s="64"/>
      <c r="L70" s="83"/>
      <c r="M70" s="41"/>
      <c r="N70" s="38"/>
    </row>
    <row r="71" spans="1:14" s="3" customFormat="1" ht="14.1" customHeight="1" x14ac:dyDescent="0.25">
      <c r="A71" s="255"/>
      <c r="B71" s="45" t="s">
        <v>1520</v>
      </c>
      <c r="C71" s="252"/>
      <c r="D71" s="252"/>
      <c r="E71" s="252"/>
      <c r="F71" s="252"/>
      <c r="G71" s="252"/>
      <c r="H71" s="252"/>
      <c r="I71" s="252"/>
      <c r="J71" s="266"/>
      <c r="K71" s="64"/>
      <c r="L71" s="83"/>
      <c r="M71" s="41"/>
      <c r="N71" s="38"/>
    </row>
    <row r="72" spans="1:14" s="3" customFormat="1" ht="14.1" customHeight="1" x14ac:dyDescent="0.25">
      <c r="A72" s="255"/>
      <c r="B72" s="45" t="s">
        <v>1521</v>
      </c>
      <c r="C72" s="252"/>
      <c r="D72" s="252"/>
      <c r="E72" s="252"/>
      <c r="F72" s="252"/>
      <c r="G72" s="252"/>
      <c r="H72" s="252"/>
      <c r="I72" s="252"/>
      <c r="J72" s="266"/>
      <c r="K72" s="64"/>
      <c r="L72" s="83"/>
      <c r="M72" s="41"/>
      <c r="N72" s="38"/>
    </row>
    <row r="73" spans="1:14" s="3" customFormat="1" ht="14.1" customHeight="1" x14ac:dyDescent="0.25">
      <c r="A73" s="255"/>
      <c r="B73" s="45" t="s">
        <v>1522</v>
      </c>
      <c r="C73" s="252"/>
      <c r="D73" s="252"/>
      <c r="E73" s="252"/>
      <c r="F73" s="252"/>
      <c r="G73" s="252"/>
      <c r="H73" s="252"/>
      <c r="I73" s="252"/>
      <c r="J73" s="266"/>
      <c r="K73" s="64"/>
      <c r="L73" s="83"/>
      <c r="M73" s="41"/>
      <c r="N73" s="38"/>
    </row>
    <row r="74" spans="1:14" s="3" customFormat="1" ht="14.1" customHeight="1" x14ac:dyDescent="0.25">
      <c r="A74" s="255"/>
      <c r="B74" s="45" t="s">
        <v>1523</v>
      </c>
      <c r="C74" s="252"/>
      <c r="D74" s="252"/>
      <c r="E74" s="252"/>
      <c r="F74" s="252"/>
      <c r="G74" s="252"/>
      <c r="H74" s="252"/>
      <c r="I74" s="252"/>
      <c r="J74" s="266"/>
      <c r="K74" s="64"/>
      <c r="L74" s="83"/>
      <c r="M74" s="41"/>
      <c r="N74" s="38"/>
    </row>
    <row r="75" spans="1:14" s="3" customFormat="1" ht="14.1" customHeight="1" x14ac:dyDescent="0.25">
      <c r="A75" s="255"/>
      <c r="B75" s="45" t="s">
        <v>1524</v>
      </c>
      <c r="C75" s="252"/>
      <c r="D75" s="252"/>
      <c r="E75" s="252"/>
      <c r="F75" s="252"/>
      <c r="G75" s="252"/>
      <c r="H75" s="252"/>
      <c r="I75" s="252"/>
      <c r="J75" s="266"/>
      <c r="K75" s="64"/>
      <c r="L75" s="83"/>
      <c r="M75" s="41"/>
      <c r="N75" s="38"/>
    </row>
    <row r="76" spans="1:14" s="3" customFormat="1" ht="14.1" customHeight="1" x14ac:dyDescent="0.25">
      <c r="A76" s="255"/>
      <c r="B76" s="45" t="s">
        <v>1525</v>
      </c>
      <c r="C76" s="252"/>
      <c r="D76" s="252"/>
      <c r="E76" s="252"/>
      <c r="F76" s="252"/>
      <c r="G76" s="252"/>
      <c r="H76" s="252"/>
      <c r="I76" s="252"/>
      <c r="J76" s="266"/>
      <c r="K76" s="64"/>
      <c r="L76" s="56"/>
      <c r="M76" s="41"/>
      <c r="N76" s="38"/>
    </row>
    <row r="77" spans="1:14" s="3" customFormat="1" ht="14.1" customHeight="1" x14ac:dyDescent="0.25">
      <c r="A77" s="255"/>
      <c r="B77" s="45" t="s">
        <v>1526</v>
      </c>
      <c r="C77" s="252"/>
      <c r="D77" s="252"/>
      <c r="E77" s="252"/>
      <c r="F77" s="252"/>
      <c r="G77" s="252"/>
      <c r="H77" s="252"/>
      <c r="I77" s="252"/>
      <c r="J77" s="266"/>
      <c r="K77" s="64"/>
      <c r="L77" s="56"/>
      <c r="M77" s="41"/>
      <c r="N77" s="38"/>
    </row>
    <row r="78" spans="1:14" s="3" customFormat="1" ht="14.1" customHeight="1" x14ac:dyDescent="0.25">
      <c r="A78" s="255"/>
      <c r="B78" s="45" t="s">
        <v>1527</v>
      </c>
      <c r="C78" s="252"/>
      <c r="D78" s="252"/>
      <c r="E78" s="252"/>
      <c r="F78" s="252"/>
      <c r="G78" s="252"/>
      <c r="H78" s="252"/>
      <c r="I78" s="252"/>
      <c r="J78" s="266"/>
      <c r="K78" s="64"/>
      <c r="L78" s="83"/>
      <c r="M78" s="41"/>
      <c r="N78" s="38"/>
    </row>
    <row r="79" spans="1:14" s="3" customFormat="1" ht="14.1" customHeight="1" x14ac:dyDescent="0.25">
      <c r="A79" s="255"/>
      <c r="B79" s="45" t="s">
        <v>1528</v>
      </c>
      <c r="C79" s="252"/>
      <c r="D79" s="252"/>
      <c r="E79" s="252"/>
      <c r="F79" s="252"/>
      <c r="G79" s="252"/>
      <c r="H79" s="252"/>
      <c r="I79" s="252"/>
      <c r="J79" s="266"/>
      <c r="K79" s="64"/>
      <c r="L79" s="83"/>
      <c r="M79" s="41"/>
      <c r="N79" s="38"/>
    </row>
    <row r="80" spans="1:14" s="3" customFormat="1" ht="14.1" customHeight="1" x14ac:dyDescent="0.25">
      <c r="A80" s="255"/>
      <c r="B80" s="45" t="s">
        <v>1529</v>
      </c>
      <c r="C80" s="252"/>
      <c r="D80" s="252"/>
      <c r="E80" s="252"/>
      <c r="F80" s="252"/>
      <c r="G80" s="252"/>
      <c r="H80" s="252"/>
      <c r="I80" s="252"/>
      <c r="J80" s="266"/>
      <c r="K80" s="64"/>
      <c r="L80" s="256"/>
      <c r="M80" s="36"/>
      <c r="N80" s="38"/>
    </row>
    <row r="81" spans="1:14" s="164" customFormat="1" ht="14.1" customHeight="1" x14ac:dyDescent="0.25">
      <c r="A81" s="255"/>
      <c r="B81" s="45" t="s">
        <v>1530</v>
      </c>
      <c r="C81" s="252"/>
      <c r="D81" s="252"/>
      <c r="E81" s="252"/>
      <c r="F81" s="252"/>
      <c r="G81" s="252"/>
      <c r="H81" s="252"/>
      <c r="I81" s="252"/>
      <c r="J81" s="266"/>
      <c r="K81" s="64"/>
      <c r="L81" s="165"/>
      <c r="M81" s="36"/>
      <c r="N81" s="38"/>
    </row>
    <row r="82" spans="1:14" s="185" customFormat="1" x14ac:dyDescent="0.25">
      <c r="A82" s="255"/>
      <c r="B82" s="45" t="s">
        <v>1531</v>
      </c>
      <c r="C82" s="252"/>
      <c r="D82" s="252"/>
      <c r="E82" s="252"/>
      <c r="F82" s="252"/>
      <c r="G82" s="252"/>
      <c r="H82" s="252"/>
      <c r="I82" s="252"/>
      <c r="J82" s="266"/>
      <c r="K82" s="64"/>
      <c r="L82" s="267"/>
      <c r="M82" s="36"/>
      <c r="N82" s="38"/>
    </row>
    <row r="83" spans="1:14" s="185" customFormat="1" x14ac:dyDescent="0.25">
      <c r="A83" s="255"/>
      <c r="B83" s="45" t="s">
        <v>1532</v>
      </c>
      <c r="C83" s="252"/>
      <c r="D83" s="252"/>
      <c r="E83" s="252"/>
      <c r="F83" s="252"/>
      <c r="G83" s="252"/>
      <c r="H83" s="252"/>
      <c r="I83" s="252"/>
      <c r="J83" s="266"/>
      <c r="K83" s="64"/>
      <c r="L83" s="267"/>
      <c r="M83" s="36"/>
      <c r="N83" s="38"/>
    </row>
    <row r="84" spans="1:14" s="185" customFormat="1" x14ac:dyDescent="0.25">
      <c r="A84" s="255"/>
      <c r="B84" s="45" t="s">
        <v>1533</v>
      </c>
      <c r="C84" s="252"/>
      <c r="D84" s="252"/>
      <c r="E84" s="252"/>
      <c r="F84" s="252"/>
      <c r="G84" s="252"/>
      <c r="H84" s="252"/>
      <c r="I84" s="252"/>
      <c r="J84" s="266"/>
      <c r="K84" s="64"/>
      <c r="L84" s="267"/>
      <c r="M84" s="36"/>
      <c r="N84" s="38"/>
    </row>
    <row r="85" spans="1:14" s="185" customFormat="1" x14ac:dyDescent="0.25">
      <c r="A85" s="255"/>
      <c r="B85" s="45" t="s">
        <v>1534</v>
      </c>
      <c r="C85" s="252"/>
      <c r="D85" s="252"/>
      <c r="E85" s="252"/>
      <c r="F85" s="252"/>
      <c r="G85" s="252"/>
      <c r="H85" s="252"/>
      <c r="I85" s="252"/>
      <c r="J85" s="266"/>
      <c r="K85" s="64"/>
      <c r="L85" s="267"/>
      <c r="M85" s="36"/>
      <c r="N85" s="38"/>
    </row>
    <row r="86" spans="1:14" s="3" customFormat="1" ht="14.1" customHeight="1" x14ac:dyDescent="0.25">
      <c r="A86" s="255"/>
      <c r="B86" s="45" t="s">
        <v>1535</v>
      </c>
      <c r="C86" s="252"/>
      <c r="D86" s="252"/>
      <c r="E86" s="252"/>
      <c r="F86" s="252"/>
      <c r="G86" s="252"/>
      <c r="H86" s="252"/>
      <c r="I86" s="252"/>
      <c r="J86" s="252"/>
      <c r="K86" s="33"/>
      <c r="L86" s="256"/>
      <c r="M86" s="36"/>
      <c r="N86" s="38"/>
    </row>
    <row r="87" spans="1:14" s="3" customFormat="1" ht="14.1" customHeight="1" x14ac:dyDescent="0.25">
      <c r="A87" s="255"/>
      <c r="B87" s="45" t="s">
        <v>1536</v>
      </c>
      <c r="C87" s="252"/>
      <c r="D87" s="252"/>
      <c r="E87" s="252"/>
      <c r="F87" s="252"/>
      <c r="G87" s="252"/>
      <c r="H87" s="252"/>
      <c r="I87" s="252"/>
      <c r="J87" s="252"/>
      <c r="K87" s="33"/>
      <c r="L87" s="256"/>
      <c r="M87" s="36"/>
      <c r="N87" s="38"/>
    </row>
    <row r="88" spans="1:14" s="3" customFormat="1" ht="14.1" customHeight="1" x14ac:dyDescent="0.25">
      <c r="A88" s="255"/>
      <c r="B88" s="45" t="s">
        <v>1537</v>
      </c>
      <c r="C88" s="252"/>
      <c r="D88" s="252"/>
      <c r="E88" s="252"/>
      <c r="F88" s="252"/>
      <c r="G88" s="252"/>
      <c r="H88" s="252"/>
      <c r="I88" s="252"/>
      <c r="J88" s="252"/>
      <c r="K88" s="33"/>
      <c r="L88" s="256"/>
      <c r="M88" s="36"/>
      <c r="N88" s="38"/>
    </row>
    <row r="89" spans="1:14" s="164" customFormat="1" ht="14.1" customHeight="1" x14ac:dyDescent="0.25">
      <c r="A89" s="255"/>
      <c r="B89" s="45" t="s">
        <v>1538</v>
      </c>
      <c r="C89" s="252"/>
      <c r="D89" s="252"/>
      <c r="E89" s="252"/>
      <c r="F89" s="252"/>
      <c r="G89" s="252"/>
      <c r="H89" s="252"/>
      <c r="I89" s="252"/>
      <c r="J89" s="252"/>
      <c r="K89" s="33"/>
      <c r="L89" s="256"/>
      <c r="M89" s="36"/>
      <c r="N89" s="38"/>
    </row>
    <row r="90" spans="1:14" s="14" customFormat="1" ht="14.1" customHeight="1" x14ac:dyDescent="0.25">
      <c r="A90" s="255"/>
      <c r="B90" s="45" t="s">
        <v>1539</v>
      </c>
      <c r="C90" s="252"/>
      <c r="D90" s="252"/>
      <c r="E90" s="252"/>
      <c r="F90" s="252"/>
      <c r="G90" s="252"/>
      <c r="H90" s="252"/>
      <c r="I90" s="252"/>
      <c r="J90" s="266"/>
      <c r="K90" s="64"/>
      <c r="L90" s="83"/>
      <c r="M90" s="41"/>
      <c r="N90" s="38"/>
    </row>
    <row r="91" spans="1:14" s="185" customFormat="1" x14ac:dyDescent="0.25">
      <c r="A91" s="255"/>
      <c r="B91" s="45" t="s">
        <v>1540</v>
      </c>
      <c r="C91" s="252">
        <v>11</v>
      </c>
      <c r="D91" s="252">
        <v>12</v>
      </c>
      <c r="E91" s="252">
        <v>14</v>
      </c>
      <c r="F91" s="252">
        <v>15</v>
      </c>
      <c r="G91" s="252">
        <v>15</v>
      </c>
      <c r="H91" s="252">
        <v>15</v>
      </c>
      <c r="I91" s="252">
        <v>15</v>
      </c>
      <c r="J91" s="32"/>
      <c r="K91" s="41"/>
      <c r="L91" s="56"/>
      <c r="M91" s="36"/>
      <c r="N91" s="38"/>
    </row>
    <row r="92" spans="1:14" s="185" customFormat="1" ht="12.75" x14ac:dyDescent="0.2"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</row>
    <row r="93" spans="1:14" s="3" customFormat="1" ht="14.1" customHeight="1" x14ac:dyDescent="0.25">
      <c r="A93" s="257"/>
      <c r="B93" s="65" t="s">
        <v>85</v>
      </c>
      <c r="C93" s="33">
        <f t="shared" ref="C93:M93" si="4">SUM(C3:C92)</f>
        <v>1947</v>
      </c>
      <c r="D93" s="268">
        <f t="shared" si="4"/>
        <v>1923</v>
      </c>
      <c r="E93" s="268">
        <f t="shared" si="4"/>
        <v>1874</v>
      </c>
      <c r="F93" s="268">
        <f t="shared" si="4"/>
        <v>1805</v>
      </c>
      <c r="G93" s="269">
        <f t="shared" si="4"/>
        <v>1857</v>
      </c>
      <c r="H93" s="268">
        <f t="shared" si="4"/>
        <v>1803</v>
      </c>
      <c r="I93" s="268">
        <f t="shared" si="4"/>
        <v>1770</v>
      </c>
      <c r="J93" s="268">
        <f t="shared" si="4"/>
        <v>1769</v>
      </c>
      <c r="K93" s="268">
        <f t="shared" si="4"/>
        <v>1719</v>
      </c>
      <c r="L93" s="269">
        <f t="shared" si="4"/>
        <v>1743</v>
      </c>
      <c r="M93" s="33">
        <f t="shared" si="4"/>
        <v>24</v>
      </c>
      <c r="N93" s="38">
        <f>(L93/K93)-1</f>
        <v>1.3961605584642323E-2</v>
      </c>
    </row>
    <row r="94" spans="1:14" s="3" customFormat="1" ht="14.1" customHeight="1" x14ac:dyDescent="0.25">
      <c r="A94" s="257"/>
      <c r="B94" s="65"/>
      <c r="C94" s="33"/>
      <c r="D94" s="33">
        <f t="shared" ref="D94:J94" si="5">SUM(D93-C93)</f>
        <v>-24</v>
      </c>
      <c r="E94" s="33">
        <f t="shared" si="5"/>
        <v>-49</v>
      </c>
      <c r="F94" s="33">
        <f t="shared" si="5"/>
        <v>-69</v>
      </c>
      <c r="G94" s="33">
        <f t="shared" si="5"/>
        <v>52</v>
      </c>
      <c r="H94" s="33">
        <f t="shared" si="5"/>
        <v>-54</v>
      </c>
      <c r="I94" s="33">
        <f t="shared" si="5"/>
        <v>-33</v>
      </c>
      <c r="J94" s="33">
        <f t="shared" si="5"/>
        <v>-1</v>
      </c>
      <c r="K94" s="33">
        <f t="shared" ref="K94:L94" si="6">SUM(K93-J93)</f>
        <v>-50</v>
      </c>
      <c r="L94" s="33">
        <f t="shared" si="6"/>
        <v>24</v>
      </c>
      <c r="M94" s="33"/>
      <c r="N94" s="36"/>
    </row>
    <row r="95" spans="1:14" s="3" customFormat="1" ht="14.1" customHeight="1" x14ac:dyDescent="0.25">
      <c r="A95" s="257"/>
      <c r="C95" s="33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s="3" customFormat="1" ht="14.1" customHeight="1" x14ac:dyDescent="0.25">
      <c r="A96" s="257"/>
      <c r="C96" s="33"/>
      <c r="D96" s="33"/>
      <c r="E96" s="33"/>
      <c r="F96" s="33"/>
      <c r="G96" s="33"/>
      <c r="H96" s="33"/>
      <c r="I96" s="33"/>
      <c r="J96" s="33"/>
      <c r="K96" s="33"/>
      <c r="L96" s="36"/>
      <c r="M96" s="36"/>
      <c r="N96" s="36"/>
    </row>
    <row r="97" spans="2:15" s="3" customFormat="1" ht="14.1" customHeight="1" x14ac:dyDescent="0.25">
      <c r="B97" s="7" t="s">
        <v>15</v>
      </c>
      <c r="C97" s="99"/>
      <c r="D97" s="99"/>
      <c r="E97" s="99"/>
      <c r="F97" s="36"/>
      <c r="G97" s="36"/>
      <c r="H97" s="36"/>
      <c r="I97" s="36"/>
      <c r="J97" s="36"/>
      <c r="K97" s="36"/>
      <c r="L97" s="36"/>
      <c r="M97" s="36"/>
      <c r="N97" s="36"/>
    </row>
    <row r="98" spans="2:15" s="3" customFormat="1" ht="14.1" customHeight="1" x14ac:dyDescent="0.25">
      <c r="B98" s="8" t="s">
        <v>16</v>
      </c>
      <c r="C98" s="162"/>
      <c r="D98" s="162"/>
      <c r="E98" s="162"/>
      <c r="M98" s="36"/>
    </row>
    <row r="99" spans="2:15" s="3" customFormat="1" ht="14.1" customHeight="1" x14ac:dyDescent="0.25">
      <c r="B99" s="9" t="s">
        <v>17</v>
      </c>
      <c r="C99" s="162"/>
      <c r="D99" s="162"/>
      <c r="E99" s="162"/>
      <c r="M99" s="36"/>
    </row>
    <row r="100" spans="2:15" s="3" customFormat="1" ht="14.1" customHeight="1" x14ac:dyDescent="0.25">
      <c r="B100" s="259" t="s">
        <v>18</v>
      </c>
      <c r="C100" s="162"/>
      <c r="D100" s="162"/>
      <c r="E100" s="162"/>
      <c r="M100" s="36"/>
    </row>
    <row r="101" spans="2:15" s="3" customFormat="1" ht="14.1" customHeight="1" x14ac:dyDescent="0.25">
      <c r="B101" s="10" t="s">
        <v>19</v>
      </c>
      <c r="M101" s="36"/>
    </row>
    <row r="102" spans="2:15" s="164" customFormat="1" ht="14.1" customHeight="1" x14ac:dyDescent="0.25">
      <c r="B102" s="11" t="s">
        <v>20</v>
      </c>
      <c r="M102" s="165"/>
    </row>
    <row r="103" spans="2:15" s="164" customFormat="1" ht="14.1" customHeight="1" x14ac:dyDescent="0.2">
      <c r="M103" s="165"/>
    </row>
    <row r="104" spans="2:15" x14ac:dyDescent="0.3">
      <c r="O104"/>
    </row>
    <row r="105" spans="2:15" x14ac:dyDescent="0.3">
      <c r="O105"/>
    </row>
  </sheetData>
  <sortState xmlns:xlrd2="http://schemas.microsoft.com/office/spreadsheetml/2017/richdata2" ref="A3:N91">
    <sortCondition descending="1" ref="N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R120"/>
  <sheetViews>
    <sheetView workbookViewId="0"/>
  </sheetViews>
  <sheetFormatPr defaultRowHeight="15" x14ac:dyDescent="0.3"/>
  <cols>
    <col min="1" max="1" width="8.5" style="4"/>
    <col min="2" max="2" width="31.125" customWidth="1"/>
    <col min="3" max="11" width="8.5" style="44" customWidth="1"/>
    <col min="12" max="12" width="9.875" style="44" customWidth="1"/>
    <col min="13" max="15" width="8.5" style="44" customWidth="1"/>
    <col min="16" max="16" width="10.125" style="44" customWidth="1"/>
    <col min="17" max="18" width="8.5" style="44"/>
  </cols>
  <sheetData>
    <row r="1" spans="1:14" s="3" customFormat="1" x14ac:dyDescent="0.25">
      <c r="B1" s="78" t="s">
        <v>180</v>
      </c>
      <c r="H1" s="36"/>
      <c r="I1" s="36"/>
      <c r="J1" s="17"/>
      <c r="K1" s="17"/>
      <c r="L1" s="18"/>
      <c r="M1" s="17"/>
      <c r="N1" s="166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3" customFormat="1" x14ac:dyDescent="0.25">
      <c r="A3" s="51">
        <v>1457</v>
      </c>
      <c r="B3" s="79" t="s">
        <v>181</v>
      </c>
      <c r="C3" s="82">
        <v>41</v>
      </c>
      <c r="D3" s="82">
        <v>38</v>
      </c>
      <c r="E3" s="82">
        <v>35</v>
      </c>
      <c r="F3" s="82">
        <v>39</v>
      </c>
      <c r="G3" s="82">
        <v>37</v>
      </c>
      <c r="H3" s="36">
        <v>36</v>
      </c>
      <c r="I3" s="36">
        <v>28</v>
      </c>
      <c r="J3" s="150">
        <v>28</v>
      </c>
      <c r="K3" s="92">
        <f>VLOOKUP(A3,'[1]District Growth'!$A:$J,5,FALSE)</f>
        <v>25</v>
      </c>
      <c r="L3" s="32">
        <f>VLOOKUP(A3,'[2]District Growth'!$A:$K,6,FALSE)</f>
        <v>29</v>
      </c>
      <c r="M3" s="36">
        <f t="shared" ref="M3:M43" si="0">L3-K3</f>
        <v>4</v>
      </c>
      <c r="N3" s="38">
        <f t="shared" ref="N3:N43" si="1">(L3/K3)-1</f>
        <v>0.15999999999999992</v>
      </c>
    </row>
    <row r="4" spans="1:14" s="3" customFormat="1" x14ac:dyDescent="0.25">
      <c r="A4" s="51">
        <v>61387</v>
      </c>
      <c r="B4" s="79" t="s">
        <v>188</v>
      </c>
      <c r="C4" s="82">
        <v>28</v>
      </c>
      <c r="D4" s="82">
        <v>28</v>
      </c>
      <c r="E4" s="82">
        <v>26</v>
      </c>
      <c r="F4" s="82">
        <v>24</v>
      </c>
      <c r="G4" s="82">
        <v>30</v>
      </c>
      <c r="H4" s="36">
        <v>27</v>
      </c>
      <c r="I4" s="36">
        <v>24</v>
      </c>
      <c r="J4" s="150">
        <v>26</v>
      </c>
      <c r="K4" s="92">
        <f>VLOOKUP(A4,'[1]District Growth'!$A:$J,5,FALSE)</f>
        <v>25</v>
      </c>
      <c r="L4" s="32">
        <f>VLOOKUP(A4,'[2]District Growth'!$A:$K,6,FALSE)</f>
        <v>28</v>
      </c>
      <c r="M4" s="36">
        <f t="shared" si="0"/>
        <v>3</v>
      </c>
      <c r="N4" s="38">
        <f t="shared" si="1"/>
        <v>0.12000000000000011</v>
      </c>
    </row>
    <row r="5" spans="1:14" s="3" customFormat="1" x14ac:dyDescent="0.25">
      <c r="A5" s="51">
        <v>30654</v>
      </c>
      <c r="B5" s="79" t="s">
        <v>189</v>
      </c>
      <c r="C5" s="82">
        <v>27</v>
      </c>
      <c r="D5" s="82">
        <v>26</v>
      </c>
      <c r="E5" s="82">
        <v>25</v>
      </c>
      <c r="F5" s="82">
        <v>27</v>
      </c>
      <c r="G5" s="82">
        <v>28</v>
      </c>
      <c r="H5" s="36">
        <v>30</v>
      </c>
      <c r="I5" s="36">
        <v>27</v>
      </c>
      <c r="J5" s="150">
        <v>23</v>
      </c>
      <c r="K5" s="92">
        <f>VLOOKUP(A5,'[1]District Growth'!$A:$J,5,FALSE)</f>
        <v>26</v>
      </c>
      <c r="L5" s="32">
        <f>VLOOKUP(A5,'[2]District Growth'!$A:$K,6,FALSE)</f>
        <v>29</v>
      </c>
      <c r="M5" s="36">
        <f t="shared" si="0"/>
        <v>3</v>
      </c>
      <c r="N5" s="38">
        <f t="shared" si="1"/>
        <v>0.11538461538461542</v>
      </c>
    </row>
    <row r="6" spans="1:14" s="3" customFormat="1" x14ac:dyDescent="0.25">
      <c r="A6" s="51">
        <v>1435</v>
      </c>
      <c r="B6" s="79" t="s">
        <v>184</v>
      </c>
      <c r="C6" s="82">
        <v>16</v>
      </c>
      <c r="D6" s="82">
        <v>14</v>
      </c>
      <c r="E6" s="82">
        <v>14</v>
      </c>
      <c r="F6" s="82">
        <v>14</v>
      </c>
      <c r="G6" s="82">
        <v>15</v>
      </c>
      <c r="H6" s="36">
        <v>14</v>
      </c>
      <c r="I6" s="36">
        <v>15</v>
      </c>
      <c r="J6" s="150">
        <v>14</v>
      </c>
      <c r="K6" s="92">
        <f>VLOOKUP(A6,'[1]District Growth'!$A:$J,5,FALSE)</f>
        <v>18</v>
      </c>
      <c r="L6" s="32">
        <f>VLOOKUP(A6,'[2]District Growth'!$A:$K,6,FALSE)</f>
        <v>20</v>
      </c>
      <c r="M6" s="36">
        <f t="shared" si="0"/>
        <v>2</v>
      </c>
      <c r="N6" s="38">
        <f t="shared" si="1"/>
        <v>0.11111111111111116</v>
      </c>
    </row>
    <row r="7" spans="1:14" s="3" customFormat="1" x14ac:dyDescent="0.25">
      <c r="A7" s="51">
        <v>1433</v>
      </c>
      <c r="B7" s="79" t="s">
        <v>182</v>
      </c>
      <c r="C7" s="82">
        <v>12</v>
      </c>
      <c r="D7" s="82">
        <v>12</v>
      </c>
      <c r="E7" s="82">
        <v>11</v>
      </c>
      <c r="F7" s="82">
        <v>11</v>
      </c>
      <c r="G7" s="82">
        <v>13</v>
      </c>
      <c r="H7" s="36">
        <v>14</v>
      </c>
      <c r="I7" s="36">
        <v>13</v>
      </c>
      <c r="J7" s="150">
        <v>13</v>
      </c>
      <c r="K7" s="92">
        <f>VLOOKUP(A7,'[1]District Growth'!$A:$J,5,FALSE)</f>
        <v>13</v>
      </c>
      <c r="L7" s="32">
        <f>VLOOKUP(A7,'[2]District Growth'!$A:$K,6,FALSE)</f>
        <v>14</v>
      </c>
      <c r="M7" s="36">
        <f t="shared" si="0"/>
        <v>1</v>
      </c>
      <c r="N7" s="38">
        <f t="shared" si="1"/>
        <v>7.6923076923076872E-2</v>
      </c>
    </row>
    <row r="8" spans="1:14" s="3" customFormat="1" x14ac:dyDescent="0.25">
      <c r="A8" s="51">
        <v>1429</v>
      </c>
      <c r="B8" s="79" t="s">
        <v>185</v>
      </c>
      <c r="C8" s="82">
        <v>34</v>
      </c>
      <c r="D8" s="82">
        <v>34</v>
      </c>
      <c r="E8" s="82">
        <v>38</v>
      </c>
      <c r="F8" s="82">
        <v>40</v>
      </c>
      <c r="G8" s="82">
        <v>37</v>
      </c>
      <c r="H8" s="36">
        <v>37</v>
      </c>
      <c r="I8" s="36">
        <v>38</v>
      </c>
      <c r="J8" s="150">
        <v>44</v>
      </c>
      <c r="K8" s="92">
        <f>VLOOKUP(A8,'[1]District Growth'!$A:$J,5,FALSE)</f>
        <v>41</v>
      </c>
      <c r="L8" s="32">
        <f>VLOOKUP(A8,'[2]District Growth'!$A:$K,6,FALSE)</f>
        <v>44</v>
      </c>
      <c r="M8" s="36">
        <f t="shared" si="0"/>
        <v>3</v>
      </c>
      <c r="N8" s="38">
        <f t="shared" si="1"/>
        <v>7.3170731707317138E-2</v>
      </c>
    </row>
    <row r="9" spans="1:14" s="3" customFormat="1" x14ac:dyDescent="0.25">
      <c r="A9" s="51">
        <v>1430</v>
      </c>
      <c r="B9" s="79" t="s">
        <v>191</v>
      </c>
      <c r="C9" s="82">
        <v>38</v>
      </c>
      <c r="D9" s="82">
        <v>44</v>
      </c>
      <c r="E9" s="82">
        <v>39</v>
      </c>
      <c r="F9" s="82">
        <v>36</v>
      </c>
      <c r="G9" s="82">
        <v>34</v>
      </c>
      <c r="H9" s="36">
        <v>30</v>
      </c>
      <c r="I9" s="36">
        <v>30</v>
      </c>
      <c r="J9" s="150">
        <v>30</v>
      </c>
      <c r="K9" s="92">
        <f>VLOOKUP(A9,'[1]District Growth'!$A:$J,5,FALSE)</f>
        <v>29</v>
      </c>
      <c r="L9" s="32">
        <f>VLOOKUP(A9,'[2]District Growth'!$A:$K,6,FALSE)</f>
        <v>31</v>
      </c>
      <c r="M9" s="36">
        <f t="shared" si="0"/>
        <v>2</v>
      </c>
      <c r="N9" s="38">
        <f t="shared" si="1"/>
        <v>6.8965517241379226E-2</v>
      </c>
    </row>
    <row r="10" spans="1:14" s="3" customFormat="1" x14ac:dyDescent="0.25">
      <c r="A10" s="51">
        <v>1434</v>
      </c>
      <c r="B10" s="79" t="s">
        <v>183</v>
      </c>
      <c r="C10" s="82">
        <v>19</v>
      </c>
      <c r="D10" s="82">
        <v>18</v>
      </c>
      <c r="E10" s="82">
        <v>19</v>
      </c>
      <c r="F10" s="82">
        <v>19</v>
      </c>
      <c r="G10" s="82">
        <v>23</v>
      </c>
      <c r="H10" s="36">
        <v>22</v>
      </c>
      <c r="I10" s="36">
        <v>21</v>
      </c>
      <c r="J10" s="150">
        <v>17</v>
      </c>
      <c r="K10" s="92">
        <f>VLOOKUP(A10,'[1]District Growth'!$A:$J,5,FALSE)</f>
        <v>17</v>
      </c>
      <c r="L10" s="32">
        <f>VLOOKUP(A10,'[2]District Growth'!$A:$K,6,FALSE)</f>
        <v>18</v>
      </c>
      <c r="M10" s="36">
        <f t="shared" si="0"/>
        <v>1</v>
      </c>
      <c r="N10" s="38">
        <f t="shared" si="1"/>
        <v>5.8823529411764719E-2</v>
      </c>
    </row>
    <row r="11" spans="1:14" s="3" customFormat="1" x14ac:dyDescent="0.25">
      <c r="A11" s="51">
        <v>1469</v>
      </c>
      <c r="B11" s="79" t="s">
        <v>206</v>
      </c>
      <c r="C11" s="82">
        <v>38</v>
      </c>
      <c r="D11" s="82">
        <v>40</v>
      </c>
      <c r="E11" s="82">
        <v>39</v>
      </c>
      <c r="F11" s="82">
        <v>42</v>
      </c>
      <c r="G11" s="82">
        <v>41</v>
      </c>
      <c r="H11" s="36">
        <v>44</v>
      </c>
      <c r="I11" s="36">
        <v>45</v>
      </c>
      <c r="J11" s="150">
        <v>43</v>
      </c>
      <c r="K11" s="92">
        <f>VLOOKUP(A11,'[1]District Growth'!$A:$J,5,FALSE)</f>
        <v>39</v>
      </c>
      <c r="L11" s="32">
        <f>VLOOKUP(A11,'[2]District Growth'!$A:$K,6,FALSE)</f>
        <v>41</v>
      </c>
      <c r="M11" s="36">
        <f t="shared" si="0"/>
        <v>2</v>
      </c>
      <c r="N11" s="38">
        <f t="shared" si="1"/>
        <v>5.1282051282051322E-2</v>
      </c>
    </row>
    <row r="12" spans="1:14" s="3" customFormat="1" x14ac:dyDescent="0.25">
      <c r="A12" s="51">
        <v>1470</v>
      </c>
      <c r="B12" s="79" t="s">
        <v>186</v>
      </c>
      <c r="C12" s="82">
        <v>40</v>
      </c>
      <c r="D12" s="82">
        <v>36</v>
      </c>
      <c r="E12" s="82">
        <v>32</v>
      </c>
      <c r="F12" s="82">
        <v>30</v>
      </c>
      <c r="G12" s="82">
        <v>26</v>
      </c>
      <c r="H12" s="36">
        <v>30</v>
      </c>
      <c r="I12" s="36">
        <v>23</v>
      </c>
      <c r="J12" s="150">
        <v>23</v>
      </c>
      <c r="K12" s="92">
        <f>VLOOKUP(A12,'[1]District Growth'!$A:$J,5,FALSE)</f>
        <v>23</v>
      </c>
      <c r="L12" s="32">
        <f>VLOOKUP(A12,'[2]District Growth'!$A:$K,6,FALSE)</f>
        <v>24</v>
      </c>
      <c r="M12" s="36">
        <f t="shared" si="0"/>
        <v>1</v>
      </c>
      <c r="N12" s="38">
        <f t="shared" si="1"/>
        <v>4.3478260869565188E-2</v>
      </c>
    </row>
    <row r="13" spans="1:14" s="3" customFormat="1" x14ac:dyDescent="0.25">
      <c r="A13" s="51">
        <v>1450</v>
      </c>
      <c r="B13" s="79" t="s">
        <v>199</v>
      </c>
      <c r="C13" s="82">
        <v>32</v>
      </c>
      <c r="D13" s="82">
        <v>30</v>
      </c>
      <c r="E13" s="82">
        <v>28</v>
      </c>
      <c r="F13" s="82">
        <v>29</v>
      </c>
      <c r="G13" s="82">
        <v>29</v>
      </c>
      <c r="H13" s="36">
        <v>29</v>
      </c>
      <c r="I13" s="36">
        <v>30</v>
      </c>
      <c r="J13" s="150">
        <v>27</v>
      </c>
      <c r="K13" s="92">
        <f>VLOOKUP(A13,'[1]District Growth'!$A:$J,5,FALSE)</f>
        <v>25</v>
      </c>
      <c r="L13" s="32">
        <f>VLOOKUP(A13,'[2]District Growth'!$A:$K,6,FALSE)</f>
        <v>26</v>
      </c>
      <c r="M13" s="36">
        <f t="shared" si="0"/>
        <v>1</v>
      </c>
      <c r="N13" s="38">
        <f t="shared" si="1"/>
        <v>4.0000000000000036E-2</v>
      </c>
    </row>
    <row r="14" spans="1:14" s="3" customFormat="1" x14ac:dyDescent="0.25">
      <c r="A14" s="51">
        <v>1453</v>
      </c>
      <c r="B14" s="79" t="s">
        <v>212</v>
      </c>
      <c r="C14" s="82">
        <v>37</v>
      </c>
      <c r="D14" s="82">
        <v>37</v>
      </c>
      <c r="E14" s="82">
        <v>35</v>
      </c>
      <c r="F14" s="82">
        <v>39</v>
      </c>
      <c r="G14" s="82">
        <v>36</v>
      </c>
      <c r="H14" s="36">
        <v>30</v>
      </c>
      <c r="I14" s="36">
        <v>36</v>
      </c>
      <c r="J14" s="150">
        <v>36</v>
      </c>
      <c r="K14" s="92">
        <f>VLOOKUP(A14,'[1]District Growth'!$A:$J,5,FALSE)</f>
        <v>31</v>
      </c>
      <c r="L14" s="32">
        <f>VLOOKUP(A14,'[2]District Growth'!$A:$K,6,FALSE)</f>
        <v>32</v>
      </c>
      <c r="M14" s="36">
        <f t="shared" si="0"/>
        <v>1</v>
      </c>
      <c r="N14" s="38">
        <f t="shared" si="1"/>
        <v>3.2258064516129004E-2</v>
      </c>
    </row>
    <row r="15" spans="1:14" s="3" customFormat="1" x14ac:dyDescent="0.25">
      <c r="A15" s="51">
        <v>1444</v>
      </c>
      <c r="B15" s="80" t="s">
        <v>196</v>
      </c>
      <c r="C15" s="82">
        <v>113</v>
      </c>
      <c r="D15" s="82">
        <v>106</v>
      </c>
      <c r="E15" s="82">
        <v>106</v>
      </c>
      <c r="F15" s="82">
        <v>109</v>
      </c>
      <c r="G15" s="82">
        <v>105</v>
      </c>
      <c r="H15" s="36">
        <v>98</v>
      </c>
      <c r="I15" s="36">
        <v>98</v>
      </c>
      <c r="J15" s="150">
        <v>104</v>
      </c>
      <c r="K15" s="92">
        <f>VLOOKUP(A15,'[1]District Growth'!$A:$J,5,FALSE)</f>
        <v>100</v>
      </c>
      <c r="L15" s="32">
        <f>VLOOKUP(A15,'[2]District Growth'!$A:$K,6,FALSE)</f>
        <v>100</v>
      </c>
      <c r="M15" s="36">
        <f t="shared" si="0"/>
        <v>0</v>
      </c>
      <c r="N15" s="38">
        <f t="shared" si="1"/>
        <v>0</v>
      </c>
    </row>
    <row r="16" spans="1:14" s="3" customFormat="1" x14ac:dyDescent="0.25">
      <c r="A16" s="51">
        <v>1443</v>
      </c>
      <c r="B16" s="80" t="s">
        <v>13</v>
      </c>
      <c r="C16" s="82">
        <v>45</v>
      </c>
      <c r="D16" s="82">
        <v>47</v>
      </c>
      <c r="E16" s="82">
        <v>48</v>
      </c>
      <c r="F16" s="82">
        <v>47</v>
      </c>
      <c r="G16" s="82">
        <v>43</v>
      </c>
      <c r="H16" s="36">
        <v>45</v>
      </c>
      <c r="I16" s="36">
        <v>38</v>
      </c>
      <c r="J16" s="150">
        <v>39</v>
      </c>
      <c r="K16" s="92">
        <f>VLOOKUP(A16,'[1]District Growth'!$A:$J,5,FALSE)</f>
        <v>36</v>
      </c>
      <c r="L16" s="32">
        <f>VLOOKUP(A16,'[2]District Growth'!$A:$K,6,FALSE)</f>
        <v>36</v>
      </c>
      <c r="M16" s="36">
        <f t="shared" si="0"/>
        <v>0</v>
      </c>
      <c r="N16" s="38">
        <f t="shared" si="1"/>
        <v>0</v>
      </c>
    </row>
    <row r="17" spans="1:14" s="3" customFormat="1" x14ac:dyDescent="0.25">
      <c r="A17" s="51">
        <v>1437</v>
      </c>
      <c r="B17" s="80" t="s">
        <v>192</v>
      </c>
      <c r="C17" s="82">
        <v>10</v>
      </c>
      <c r="D17" s="82">
        <v>7</v>
      </c>
      <c r="E17" s="82">
        <v>5</v>
      </c>
      <c r="F17" s="82">
        <v>5</v>
      </c>
      <c r="G17" s="82">
        <v>5</v>
      </c>
      <c r="H17" s="36">
        <v>5</v>
      </c>
      <c r="I17" s="36">
        <v>5</v>
      </c>
      <c r="J17" s="150">
        <v>5</v>
      </c>
      <c r="K17" s="92">
        <f>VLOOKUP(A17,'[1]District Growth'!$A:$J,5,FALSE)</f>
        <v>4</v>
      </c>
      <c r="L17" s="32">
        <f>VLOOKUP(A17,'[2]District Growth'!$A:$K,6,FALSE)</f>
        <v>4</v>
      </c>
      <c r="M17" s="36">
        <f t="shared" si="0"/>
        <v>0</v>
      </c>
      <c r="N17" s="38">
        <f t="shared" si="1"/>
        <v>0</v>
      </c>
    </row>
    <row r="18" spans="1:14" s="3" customFormat="1" x14ac:dyDescent="0.25">
      <c r="A18" s="51">
        <v>1438</v>
      </c>
      <c r="B18" s="80" t="s">
        <v>65</v>
      </c>
      <c r="C18" s="82">
        <v>34</v>
      </c>
      <c r="D18" s="82">
        <v>29</v>
      </c>
      <c r="E18" s="82">
        <v>32</v>
      </c>
      <c r="F18" s="82">
        <v>28</v>
      </c>
      <c r="G18" s="82">
        <v>28</v>
      </c>
      <c r="H18" s="36">
        <v>31</v>
      </c>
      <c r="I18" s="36">
        <v>33</v>
      </c>
      <c r="J18" s="150">
        <v>34</v>
      </c>
      <c r="K18" s="92">
        <f>VLOOKUP(A18,'[1]District Growth'!$A:$J,5,FALSE)</f>
        <v>32</v>
      </c>
      <c r="L18" s="32">
        <f>VLOOKUP(A18,'[2]District Growth'!$A:$K,6,FALSE)</f>
        <v>32</v>
      </c>
      <c r="M18" s="36">
        <f t="shared" si="0"/>
        <v>0</v>
      </c>
      <c r="N18" s="38">
        <f t="shared" si="1"/>
        <v>0</v>
      </c>
    </row>
    <row r="19" spans="1:14" s="3" customFormat="1" x14ac:dyDescent="0.25">
      <c r="A19" s="51">
        <v>1446</v>
      </c>
      <c r="B19" s="80" t="s">
        <v>197</v>
      </c>
      <c r="C19" s="82">
        <v>11</v>
      </c>
      <c r="D19" s="82">
        <v>9</v>
      </c>
      <c r="E19" s="82">
        <v>9</v>
      </c>
      <c r="F19" s="82">
        <v>11</v>
      </c>
      <c r="G19" s="82">
        <v>14</v>
      </c>
      <c r="H19" s="36">
        <v>14</v>
      </c>
      <c r="I19" s="36">
        <v>10</v>
      </c>
      <c r="J19" s="150">
        <v>12</v>
      </c>
      <c r="K19" s="92">
        <f>VLOOKUP(A19,'[1]District Growth'!$A:$J,5,FALSE)</f>
        <v>13</v>
      </c>
      <c r="L19" s="32">
        <f>VLOOKUP(A19,'[2]District Growth'!$A:$K,6,FALSE)</f>
        <v>13</v>
      </c>
      <c r="M19" s="36">
        <f t="shared" si="0"/>
        <v>0</v>
      </c>
      <c r="N19" s="38">
        <f t="shared" si="1"/>
        <v>0</v>
      </c>
    </row>
    <row r="20" spans="1:14" s="3" customFormat="1" x14ac:dyDescent="0.25">
      <c r="A20" s="51">
        <v>1454</v>
      </c>
      <c r="B20" s="80" t="s">
        <v>200</v>
      </c>
      <c r="C20" s="82">
        <v>21</v>
      </c>
      <c r="D20" s="82">
        <v>22</v>
      </c>
      <c r="E20" s="82">
        <v>17</v>
      </c>
      <c r="F20" s="82">
        <v>12</v>
      </c>
      <c r="G20" s="82">
        <v>9</v>
      </c>
      <c r="H20" s="36">
        <v>8</v>
      </c>
      <c r="I20" s="36">
        <v>5</v>
      </c>
      <c r="J20" s="150">
        <v>1</v>
      </c>
      <c r="K20" s="92">
        <f>VLOOKUP(A20,'[1]District Growth'!$A:$J,5,FALSE)</f>
        <v>1</v>
      </c>
      <c r="L20" s="32">
        <f>VLOOKUP(A20,'[2]District Growth'!$A:$K,6,FALSE)</f>
        <v>1</v>
      </c>
      <c r="M20" s="36">
        <f t="shared" si="0"/>
        <v>0</v>
      </c>
      <c r="N20" s="38">
        <f t="shared" si="1"/>
        <v>0</v>
      </c>
    </row>
    <row r="21" spans="1:14" s="3" customFormat="1" x14ac:dyDescent="0.25">
      <c r="A21" s="51">
        <v>1460</v>
      </c>
      <c r="B21" s="80" t="s">
        <v>202</v>
      </c>
      <c r="C21" s="82">
        <v>18</v>
      </c>
      <c r="D21" s="82">
        <v>18</v>
      </c>
      <c r="E21" s="82">
        <v>18</v>
      </c>
      <c r="F21" s="82">
        <v>22</v>
      </c>
      <c r="G21" s="82">
        <v>22</v>
      </c>
      <c r="H21" s="36">
        <v>19</v>
      </c>
      <c r="I21" s="36">
        <v>22</v>
      </c>
      <c r="J21" s="150">
        <v>17</v>
      </c>
      <c r="K21" s="92">
        <f>VLOOKUP(A21,'[1]District Growth'!$A:$J,5,FALSE)</f>
        <v>16</v>
      </c>
      <c r="L21" s="32">
        <f>VLOOKUP(A21,'[2]District Growth'!$A:$K,6,FALSE)</f>
        <v>16</v>
      </c>
      <c r="M21" s="36">
        <f t="shared" si="0"/>
        <v>0</v>
      </c>
      <c r="N21" s="38">
        <f t="shared" si="1"/>
        <v>0</v>
      </c>
    </row>
    <row r="22" spans="1:14" s="3" customFormat="1" x14ac:dyDescent="0.25">
      <c r="A22" s="51">
        <v>1465</v>
      </c>
      <c r="B22" s="80" t="s">
        <v>203</v>
      </c>
      <c r="C22" s="82">
        <v>16</v>
      </c>
      <c r="D22" s="82">
        <v>15</v>
      </c>
      <c r="E22" s="82">
        <v>14</v>
      </c>
      <c r="F22" s="82">
        <v>14</v>
      </c>
      <c r="G22" s="82">
        <v>16</v>
      </c>
      <c r="H22" s="36">
        <v>15</v>
      </c>
      <c r="I22" s="36">
        <v>15</v>
      </c>
      <c r="J22" s="150">
        <v>15</v>
      </c>
      <c r="K22" s="92">
        <f>VLOOKUP(A22,'[1]District Growth'!$A:$J,5,FALSE)</f>
        <v>16</v>
      </c>
      <c r="L22" s="32">
        <f>VLOOKUP(A22,'[2]District Growth'!$A:$K,6,FALSE)</f>
        <v>16</v>
      </c>
      <c r="M22" s="36">
        <f t="shared" si="0"/>
        <v>0</v>
      </c>
      <c r="N22" s="38">
        <f t="shared" si="1"/>
        <v>0</v>
      </c>
    </row>
    <row r="23" spans="1:14" s="3" customFormat="1" x14ac:dyDescent="0.25">
      <c r="A23" s="51">
        <v>22044</v>
      </c>
      <c r="B23" s="80" t="s">
        <v>207</v>
      </c>
      <c r="C23" s="82">
        <v>33</v>
      </c>
      <c r="D23" s="82">
        <v>33</v>
      </c>
      <c r="E23" s="82">
        <v>36</v>
      </c>
      <c r="F23" s="82">
        <v>32</v>
      </c>
      <c r="G23" s="82">
        <v>33</v>
      </c>
      <c r="H23" s="36">
        <v>31</v>
      </c>
      <c r="I23" s="36">
        <v>32</v>
      </c>
      <c r="J23" s="150">
        <v>30</v>
      </c>
      <c r="K23" s="92">
        <f>VLOOKUP(A23,'[1]District Growth'!$A:$J,5,FALSE)</f>
        <v>30</v>
      </c>
      <c r="L23" s="32">
        <f>VLOOKUP(A23,'[2]District Growth'!$A:$K,6,FALSE)</f>
        <v>30</v>
      </c>
      <c r="M23" s="36">
        <f t="shared" si="0"/>
        <v>0</v>
      </c>
      <c r="N23" s="38">
        <f t="shared" si="1"/>
        <v>0</v>
      </c>
    </row>
    <row r="24" spans="1:14" s="3" customFormat="1" x14ac:dyDescent="0.25">
      <c r="A24" s="51">
        <v>1445</v>
      </c>
      <c r="B24" s="80" t="s">
        <v>216</v>
      </c>
      <c r="C24" s="82">
        <v>28</v>
      </c>
      <c r="D24" s="82">
        <v>31</v>
      </c>
      <c r="E24" s="82">
        <v>35</v>
      </c>
      <c r="F24" s="82">
        <v>30</v>
      </c>
      <c r="G24" s="82">
        <v>28</v>
      </c>
      <c r="H24" s="36">
        <v>27</v>
      </c>
      <c r="I24" s="36">
        <v>25</v>
      </c>
      <c r="J24" s="150">
        <v>22</v>
      </c>
      <c r="K24" s="92">
        <f>VLOOKUP(A24,'[1]District Growth'!$A:$J,5,FALSE)</f>
        <v>19</v>
      </c>
      <c r="L24" s="32">
        <f>VLOOKUP(A24,'[2]District Growth'!$A:$K,6,FALSE)</f>
        <v>19</v>
      </c>
      <c r="M24" s="36">
        <f t="shared" si="0"/>
        <v>0</v>
      </c>
      <c r="N24" s="38">
        <f t="shared" si="1"/>
        <v>0</v>
      </c>
    </row>
    <row r="25" spans="1:14" s="3" customFormat="1" x14ac:dyDescent="0.25">
      <c r="A25" s="51">
        <v>1462</v>
      </c>
      <c r="B25" s="80" t="s">
        <v>190</v>
      </c>
      <c r="C25" s="82">
        <v>94</v>
      </c>
      <c r="D25" s="82">
        <v>95</v>
      </c>
      <c r="E25" s="82">
        <v>77</v>
      </c>
      <c r="F25" s="82">
        <v>81</v>
      </c>
      <c r="G25" s="82">
        <v>94</v>
      </c>
      <c r="H25" s="36">
        <v>91</v>
      </c>
      <c r="I25" s="36">
        <v>85</v>
      </c>
      <c r="J25" s="150">
        <v>70</v>
      </c>
      <c r="K25" s="92">
        <f>VLOOKUP(A25,'[1]District Growth'!$A:$J,5,FALSE)</f>
        <v>68</v>
      </c>
      <c r="L25" s="32">
        <f>VLOOKUP(A25,'[2]District Growth'!$A:$K,6,FALSE)</f>
        <v>68</v>
      </c>
      <c r="M25" s="36">
        <f t="shared" si="0"/>
        <v>0</v>
      </c>
      <c r="N25" s="38">
        <f t="shared" si="1"/>
        <v>0</v>
      </c>
    </row>
    <row r="26" spans="1:14" s="3" customFormat="1" x14ac:dyDescent="0.25">
      <c r="A26" s="51">
        <v>1436</v>
      </c>
      <c r="B26" s="167" t="s">
        <v>215</v>
      </c>
      <c r="C26" s="82">
        <v>149</v>
      </c>
      <c r="D26" s="82">
        <v>141</v>
      </c>
      <c r="E26" s="82">
        <v>121</v>
      </c>
      <c r="F26" s="82">
        <v>105</v>
      </c>
      <c r="G26" s="82">
        <v>116</v>
      </c>
      <c r="H26" s="36">
        <v>109</v>
      </c>
      <c r="I26" s="36">
        <v>96</v>
      </c>
      <c r="J26" s="150">
        <v>81</v>
      </c>
      <c r="K26" s="92">
        <f>VLOOKUP(A26,'[1]District Growth'!$A:$J,5,FALSE)</f>
        <v>88</v>
      </c>
      <c r="L26" s="32">
        <f>VLOOKUP(A26,'[2]District Growth'!$A:$K,6,FALSE)</f>
        <v>87</v>
      </c>
      <c r="M26" s="36">
        <f t="shared" si="0"/>
        <v>-1</v>
      </c>
      <c r="N26" s="38">
        <f t="shared" si="1"/>
        <v>-1.1363636363636354E-2</v>
      </c>
    </row>
    <row r="27" spans="1:14" s="3" customFormat="1" x14ac:dyDescent="0.25">
      <c r="A27" s="51">
        <v>1456</v>
      </c>
      <c r="B27" s="167" t="s">
        <v>201</v>
      </c>
      <c r="C27" s="82">
        <v>79</v>
      </c>
      <c r="D27" s="82">
        <v>78</v>
      </c>
      <c r="E27" s="82">
        <v>79</v>
      </c>
      <c r="F27" s="82">
        <v>65</v>
      </c>
      <c r="G27" s="82">
        <v>64</v>
      </c>
      <c r="H27" s="36">
        <v>65</v>
      </c>
      <c r="I27" s="36">
        <v>59</v>
      </c>
      <c r="J27" s="150">
        <v>56</v>
      </c>
      <c r="K27" s="92">
        <f>VLOOKUP(A27,'[1]District Growth'!$A:$J,5,FALSE)</f>
        <v>50</v>
      </c>
      <c r="L27" s="32">
        <f>VLOOKUP(A27,'[2]District Growth'!$A:$K,6,FALSE)</f>
        <v>49</v>
      </c>
      <c r="M27" s="36">
        <f t="shared" si="0"/>
        <v>-1</v>
      </c>
      <c r="N27" s="38">
        <f t="shared" si="1"/>
        <v>-2.0000000000000018E-2</v>
      </c>
    </row>
    <row r="28" spans="1:14" s="3" customFormat="1" x14ac:dyDescent="0.25">
      <c r="A28" s="51">
        <v>23503</v>
      </c>
      <c r="B28" s="167" t="s">
        <v>219</v>
      </c>
      <c r="C28" s="82">
        <v>68</v>
      </c>
      <c r="D28" s="82">
        <v>59</v>
      </c>
      <c r="E28" s="82">
        <v>57</v>
      </c>
      <c r="F28" s="82">
        <v>66</v>
      </c>
      <c r="G28" s="82">
        <v>66</v>
      </c>
      <c r="H28" s="36">
        <v>69</v>
      </c>
      <c r="I28" s="36">
        <v>74</v>
      </c>
      <c r="J28" s="150">
        <v>76</v>
      </c>
      <c r="K28" s="92">
        <f>VLOOKUP(A28,'[1]District Growth'!$A:$J,5,FALSE)</f>
        <v>78</v>
      </c>
      <c r="L28" s="32">
        <f>VLOOKUP(A28,'[2]District Growth'!$A:$K,6,FALSE)</f>
        <v>76</v>
      </c>
      <c r="M28" s="36">
        <f t="shared" si="0"/>
        <v>-2</v>
      </c>
      <c r="N28" s="38">
        <f t="shared" si="1"/>
        <v>-2.5641025641025661E-2</v>
      </c>
    </row>
    <row r="29" spans="1:14" s="3" customFormat="1" x14ac:dyDescent="0.25">
      <c r="A29" s="51">
        <v>1455</v>
      </c>
      <c r="B29" s="167" t="s">
        <v>210</v>
      </c>
      <c r="C29" s="82">
        <v>41</v>
      </c>
      <c r="D29" s="82">
        <v>37</v>
      </c>
      <c r="E29" s="82">
        <v>39</v>
      </c>
      <c r="F29" s="82">
        <v>38</v>
      </c>
      <c r="G29" s="82">
        <v>31</v>
      </c>
      <c r="H29" s="36">
        <v>31</v>
      </c>
      <c r="I29" s="36">
        <v>37</v>
      </c>
      <c r="J29" s="150">
        <v>36</v>
      </c>
      <c r="K29" s="92">
        <f>VLOOKUP(A29,'[1]District Growth'!$A:$J,5,FALSE)</f>
        <v>36</v>
      </c>
      <c r="L29" s="32">
        <f>VLOOKUP(A29,'[2]District Growth'!$A:$K,6,FALSE)</f>
        <v>35</v>
      </c>
      <c r="M29" s="36">
        <f t="shared" si="0"/>
        <v>-1</v>
      </c>
      <c r="N29" s="38">
        <f t="shared" si="1"/>
        <v>-2.777777777777779E-2</v>
      </c>
    </row>
    <row r="30" spans="1:14" s="3" customFormat="1" x14ac:dyDescent="0.25">
      <c r="A30" s="51">
        <v>1459</v>
      </c>
      <c r="B30" s="167" t="s">
        <v>209</v>
      </c>
      <c r="C30" s="82">
        <v>83</v>
      </c>
      <c r="D30" s="82">
        <v>81</v>
      </c>
      <c r="E30" s="82">
        <v>77</v>
      </c>
      <c r="F30" s="82">
        <v>74</v>
      </c>
      <c r="G30" s="82">
        <v>71</v>
      </c>
      <c r="H30" s="36">
        <v>64</v>
      </c>
      <c r="I30" s="36">
        <v>57</v>
      </c>
      <c r="J30" s="150">
        <v>55</v>
      </c>
      <c r="K30" s="92">
        <f>VLOOKUP(A30,'[1]District Growth'!$A:$J,5,FALSE)</f>
        <v>61</v>
      </c>
      <c r="L30" s="32">
        <f>VLOOKUP(A30,'[2]District Growth'!$A:$K,6,FALSE)</f>
        <v>59</v>
      </c>
      <c r="M30" s="36">
        <f t="shared" si="0"/>
        <v>-2</v>
      </c>
      <c r="N30" s="38">
        <f t="shared" si="1"/>
        <v>-3.2786885245901676E-2</v>
      </c>
    </row>
    <row r="31" spans="1:14" s="3" customFormat="1" x14ac:dyDescent="0.25">
      <c r="A31" s="51">
        <v>1467</v>
      </c>
      <c r="B31" s="167" t="s">
        <v>205</v>
      </c>
      <c r="C31" s="82">
        <v>24</v>
      </c>
      <c r="D31" s="82">
        <v>23</v>
      </c>
      <c r="E31" s="82">
        <v>22</v>
      </c>
      <c r="F31" s="82">
        <v>22</v>
      </c>
      <c r="G31" s="82">
        <v>26</v>
      </c>
      <c r="H31" s="36">
        <v>26</v>
      </c>
      <c r="I31" s="36">
        <v>25</v>
      </c>
      <c r="J31" s="150">
        <v>24</v>
      </c>
      <c r="K31" s="92">
        <f>VLOOKUP(A31,'[1]District Growth'!$A:$J,5,FALSE)</f>
        <v>26</v>
      </c>
      <c r="L31" s="32">
        <f>VLOOKUP(A31,'[2]District Growth'!$A:$K,6,FALSE)</f>
        <v>25</v>
      </c>
      <c r="M31" s="36">
        <f t="shared" si="0"/>
        <v>-1</v>
      </c>
      <c r="N31" s="38">
        <f t="shared" si="1"/>
        <v>-3.8461538461538436E-2</v>
      </c>
    </row>
    <row r="32" spans="1:14" s="3" customFormat="1" x14ac:dyDescent="0.25">
      <c r="A32" s="51">
        <v>1432</v>
      </c>
      <c r="B32" s="167" t="s">
        <v>187</v>
      </c>
      <c r="C32" s="82">
        <v>35</v>
      </c>
      <c r="D32" s="82">
        <v>33</v>
      </c>
      <c r="E32" s="82">
        <v>30</v>
      </c>
      <c r="F32" s="82">
        <v>29</v>
      </c>
      <c r="G32" s="82">
        <v>29</v>
      </c>
      <c r="H32" s="36">
        <v>25</v>
      </c>
      <c r="I32" s="36">
        <v>26</v>
      </c>
      <c r="J32" s="150">
        <v>25</v>
      </c>
      <c r="K32" s="92">
        <f>VLOOKUP(A32,'[1]District Growth'!$A:$J,5,FALSE)</f>
        <v>25</v>
      </c>
      <c r="L32" s="32">
        <f>VLOOKUP(A32,'[2]District Growth'!$A:$K,6,FALSE)</f>
        <v>24</v>
      </c>
      <c r="M32" s="36">
        <f t="shared" si="0"/>
        <v>-1</v>
      </c>
      <c r="N32" s="38">
        <f t="shared" si="1"/>
        <v>-4.0000000000000036E-2</v>
      </c>
    </row>
    <row r="33" spans="1:14" s="3" customFormat="1" x14ac:dyDescent="0.25">
      <c r="A33" s="51">
        <v>1447</v>
      </c>
      <c r="B33" s="167" t="s">
        <v>198</v>
      </c>
      <c r="C33" s="82">
        <v>26</v>
      </c>
      <c r="D33" s="82">
        <v>25</v>
      </c>
      <c r="E33" s="82">
        <v>23</v>
      </c>
      <c r="F33" s="82">
        <v>20</v>
      </c>
      <c r="G33" s="82">
        <v>17</v>
      </c>
      <c r="H33" s="36">
        <v>21</v>
      </c>
      <c r="I33" s="36">
        <v>21</v>
      </c>
      <c r="J33" s="150">
        <v>19</v>
      </c>
      <c r="K33" s="92">
        <f>VLOOKUP(A33,'[1]District Growth'!$A:$J,5,FALSE)</f>
        <v>21</v>
      </c>
      <c r="L33" s="32">
        <f>VLOOKUP(A33,'[2]District Growth'!$A:$K,6,FALSE)</f>
        <v>20</v>
      </c>
      <c r="M33" s="36">
        <f t="shared" si="0"/>
        <v>-1</v>
      </c>
      <c r="N33" s="38">
        <f t="shared" si="1"/>
        <v>-4.7619047619047672E-2</v>
      </c>
    </row>
    <row r="34" spans="1:14" s="3" customFormat="1" x14ac:dyDescent="0.25">
      <c r="A34" s="51">
        <v>1461</v>
      </c>
      <c r="B34" s="167" t="s">
        <v>214</v>
      </c>
      <c r="C34" s="82">
        <v>305</v>
      </c>
      <c r="D34" s="82">
        <v>304</v>
      </c>
      <c r="E34" s="82">
        <v>310</v>
      </c>
      <c r="F34" s="82">
        <v>298</v>
      </c>
      <c r="G34" s="82">
        <v>303</v>
      </c>
      <c r="H34" s="36">
        <v>319</v>
      </c>
      <c r="I34" s="36">
        <v>301</v>
      </c>
      <c r="J34" s="150">
        <v>287</v>
      </c>
      <c r="K34" s="92">
        <f>VLOOKUP(A34,'[1]District Growth'!$A:$J,5,FALSE)</f>
        <v>294</v>
      </c>
      <c r="L34" s="32">
        <f>VLOOKUP(A34,'[2]District Growth'!$A:$K,6,FALSE)</f>
        <v>279</v>
      </c>
      <c r="M34" s="36">
        <f t="shared" si="0"/>
        <v>-15</v>
      </c>
      <c r="N34" s="38">
        <f t="shared" si="1"/>
        <v>-5.1020408163265252E-2</v>
      </c>
    </row>
    <row r="35" spans="1:14" s="3" customFormat="1" x14ac:dyDescent="0.25">
      <c r="A35" s="51">
        <v>1439</v>
      </c>
      <c r="B35" s="167" t="s">
        <v>193</v>
      </c>
      <c r="C35" s="82">
        <v>44</v>
      </c>
      <c r="D35" s="82">
        <v>47</v>
      </c>
      <c r="E35" s="82">
        <v>46</v>
      </c>
      <c r="F35" s="82">
        <v>43</v>
      </c>
      <c r="G35" s="82">
        <v>42</v>
      </c>
      <c r="H35" s="36">
        <v>40</v>
      </c>
      <c r="I35" s="36">
        <v>40</v>
      </c>
      <c r="J35" s="150">
        <v>41</v>
      </c>
      <c r="K35" s="92">
        <f>VLOOKUP(A35,'[1]District Growth'!$A:$J,5,FALSE)</f>
        <v>36</v>
      </c>
      <c r="L35" s="32">
        <f>VLOOKUP(A35,'[2]District Growth'!$A:$K,6,FALSE)</f>
        <v>34</v>
      </c>
      <c r="M35" s="36">
        <f t="shared" si="0"/>
        <v>-2</v>
      </c>
      <c r="N35" s="38">
        <f t="shared" si="1"/>
        <v>-5.555555555555558E-2</v>
      </c>
    </row>
    <row r="36" spans="1:14" s="3" customFormat="1" x14ac:dyDescent="0.25">
      <c r="A36" s="51">
        <v>1466</v>
      </c>
      <c r="B36" s="167" t="s">
        <v>204</v>
      </c>
      <c r="C36" s="82">
        <v>72</v>
      </c>
      <c r="D36" s="82">
        <v>71</v>
      </c>
      <c r="E36" s="82">
        <v>74</v>
      </c>
      <c r="F36" s="82">
        <v>65</v>
      </c>
      <c r="G36" s="82">
        <v>70</v>
      </c>
      <c r="H36" s="36">
        <v>80</v>
      </c>
      <c r="I36" s="36">
        <v>76</v>
      </c>
      <c r="J36" s="150">
        <v>75</v>
      </c>
      <c r="K36" s="92">
        <f>VLOOKUP(A36,'[1]District Growth'!$A:$J,5,FALSE)</f>
        <v>71</v>
      </c>
      <c r="L36" s="32">
        <f>VLOOKUP(A36,'[2]District Growth'!$A:$K,6,FALSE)</f>
        <v>67</v>
      </c>
      <c r="M36" s="36">
        <f t="shared" si="0"/>
        <v>-4</v>
      </c>
      <c r="N36" s="38">
        <f t="shared" si="1"/>
        <v>-5.633802816901412E-2</v>
      </c>
    </row>
    <row r="37" spans="1:14" s="3" customFormat="1" x14ac:dyDescent="0.25">
      <c r="A37" s="51">
        <v>1451</v>
      </c>
      <c r="B37" s="167" t="s">
        <v>218</v>
      </c>
      <c r="C37" s="82">
        <v>24</v>
      </c>
      <c r="D37" s="82">
        <v>23</v>
      </c>
      <c r="E37" s="82">
        <v>22</v>
      </c>
      <c r="F37" s="82">
        <v>19</v>
      </c>
      <c r="G37" s="82">
        <v>19</v>
      </c>
      <c r="H37" s="36">
        <v>19</v>
      </c>
      <c r="I37" s="36">
        <v>19</v>
      </c>
      <c r="J37" s="150">
        <v>20</v>
      </c>
      <c r="K37" s="92">
        <f>VLOOKUP(A37,'[1]District Growth'!$A:$J,5,FALSE)</f>
        <v>17</v>
      </c>
      <c r="L37" s="32">
        <f>VLOOKUP(A37,'[2]District Growth'!$A:$K,6,FALSE)</f>
        <v>16</v>
      </c>
      <c r="M37" s="36">
        <f t="shared" si="0"/>
        <v>-1</v>
      </c>
      <c r="N37" s="38">
        <f t="shared" si="1"/>
        <v>-5.8823529411764719E-2</v>
      </c>
    </row>
    <row r="38" spans="1:14" s="3" customFormat="1" x14ac:dyDescent="0.25">
      <c r="A38" s="51">
        <v>1458</v>
      </c>
      <c r="B38" s="167" t="s">
        <v>208</v>
      </c>
      <c r="C38" s="82">
        <v>100</v>
      </c>
      <c r="D38" s="82">
        <v>96</v>
      </c>
      <c r="E38" s="82">
        <v>87</v>
      </c>
      <c r="F38" s="82">
        <v>92</v>
      </c>
      <c r="G38" s="82">
        <v>104</v>
      </c>
      <c r="H38" s="36">
        <v>93</v>
      </c>
      <c r="I38" s="36">
        <v>97</v>
      </c>
      <c r="J38" s="150">
        <v>96</v>
      </c>
      <c r="K38" s="92">
        <f>VLOOKUP(A38,'[1]District Growth'!$A:$J,5,FALSE)</f>
        <v>95</v>
      </c>
      <c r="L38" s="32">
        <f>VLOOKUP(A38,'[2]District Growth'!$A:$K,6,FALSE)</f>
        <v>89</v>
      </c>
      <c r="M38" s="36">
        <f t="shared" si="0"/>
        <v>-6</v>
      </c>
      <c r="N38" s="38">
        <f t="shared" si="1"/>
        <v>-6.315789473684208E-2</v>
      </c>
    </row>
    <row r="39" spans="1:14" s="3" customFormat="1" x14ac:dyDescent="0.25">
      <c r="A39" s="51">
        <v>82754</v>
      </c>
      <c r="B39" s="167" t="s">
        <v>213</v>
      </c>
      <c r="C39" s="82">
        <v>35</v>
      </c>
      <c r="D39" s="82">
        <v>32</v>
      </c>
      <c r="E39" s="82">
        <v>23</v>
      </c>
      <c r="F39" s="82">
        <v>34</v>
      </c>
      <c r="G39" s="82">
        <v>35</v>
      </c>
      <c r="H39" s="36">
        <v>41</v>
      </c>
      <c r="I39" s="36">
        <v>37</v>
      </c>
      <c r="J39" s="150">
        <v>35</v>
      </c>
      <c r="K39" s="92">
        <f>VLOOKUP(A39,'[1]District Growth'!$A:$J,5,FALSE)</f>
        <v>29</v>
      </c>
      <c r="L39" s="32">
        <f>VLOOKUP(A39,'[2]District Growth'!$A:$K,6,FALSE)</f>
        <v>27</v>
      </c>
      <c r="M39" s="36">
        <f t="shared" si="0"/>
        <v>-2</v>
      </c>
      <c r="N39" s="38">
        <f t="shared" si="1"/>
        <v>-6.8965517241379337E-2</v>
      </c>
    </row>
    <row r="40" spans="1:14" s="3" customFormat="1" x14ac:dyDescent="0.25">
      <c r="A40" s="51">
        <v>1440</v>
      </c>
      <c r="B40" s="167" t="s">
        <v>194</v>
      </c>
      <c r="C40" s="82">
        <v>41</v>
      </c>
      <c r="D40" s="82">
        <v>41</v>
      </c>
      <c r="E40" s="82">
        <v>40</v>
      </c>
      <c r="F40" s="82">
        <v>40</v>
      </c>
      <c r="G40" s="82">
        <v>38</v>
      </c>
      <c r="H40" s="36">
        <v>32</v>
      </c>
      <c r="I40" s="36">
        <v>29</v>
      </c>
      <c r="J40" s="150">
        <v>29</v>
      </c>
      <c r="K40" s="92">
        <f>VLOOKUP(A40,'[1]District Growth'!$A:$J,5,FALSE)</f>
        <v>26</v>
      </c>
      <c r="L40" s="32">
        <f>VLOOKUP(A40,'[2]District Growth'!$A:$K,6,FALSE)</f>
        <v>24</v>
      </c>
      <c r="M40" s="36">
        <f t="shared" si="0"/>
        <v>-2</v>
      </c>
      <c r="N40" s="38">
        <f t="shared" si="1"/>
        <v>-7.6923076923076872E-2</v>
      </c>
    </row>
    <row r="41" spans="1:14" s="3" customFormat="1" x14ac:dyDescent="0.25">
      <c r="A41" s="51">
        <v>1468</v>
      </c>
      <c r="B41" s="167" t="s">
        <v>217</v>
      </c>
      <c r="C41" s="82">
        <v>96</v>
      </c>
      <c r="D41" s="82">
        <v>105</v>
      </c>
      <c r="E41" s="82">
        <v>105</v>
      </c>
      <c r="F41" s="82">
        <v>103</v>
      </c>
      <c r="G41" s="82">
        <v>102</v>
      </c>
      <c r="H41" s="36">
        <v>103</v>
      </c>
      <c r="I41" s="36">
        <v>95</v>
      </c>
      <c r="J41" s="150">
        <v>102</v>
      </c>
      <c r="K41" s="92">
        <f>VLOOKUP(A41,'[1]District Growth'!$A:$J,5,FALSE)</f>
        <v>108</v>
      </c>
      <c r="L41" s="32">
        <f>VLOOKUP(A41,'[2]District Growth'!$A:$K,6,FALSE)</f>
        <v>99</v>
      </c>
      <c r="M41" s="36">
        <f t="shared" si="0"/>
        <v>-9</v>
      </c>
      <c r="N41" s="38">
        <f t="shared" si="1"/>
        <v>-8.333333333333337E-2</v>
      </c>
    </row>
    <row r="42" spans="1:14" s="3" customFormat="1" x14ac:dyDescent="0.25">
      <c r="A42" s="51">
        <v>1448</v>
      </c>
      <c r="B42" s="167" t="s">
        <v>211</v>
      </c>
      <c r="C42" s="82">
        <v>32</v>
      </c>
      <c r="D42" s="82">
        <v>36</v>
      </c>
      <c r="E42" s="82">
        <v>33</v>
      </c>
      <c r="F42" s="82">
        <v>33</v>
      </c>
      <c r="G42" s="82">
        <v>30</v>
      </c>
      <c r="H42" s="36">
        <v>28</v>
      </c>
      <c r="I42" s="36">
        <v>32</v>
      </c>
      <c r="J42" s="150">
        <v>31</v>
      </c>
      <c r="K42" s="92">
        <f>VLOOKUP(A42,'[1]District Growth'!$A:$J,5,FALSE)</f>
        <v>33</v>
      </c>
      <c r="L42" s="32">
        <f>VLOOKUP(A42,'[2]District Growth'!$A:$K,6,FALSE)</f>
        <v>30</v>
      </c>
      <c r="M42" s="36">
        <f t="shared" si="0"/>
        <v>-3</v>
      </c>
      <c r="N42" s="38">
        <f t="shared" si="1"/>
        <v>-9.0909090909090939E-2</v>
      </c>
    </row>
    <row r="43" spans="1:14" s="3" customFormat="1" x14ac:dyDescent="0.25">
      <c r="A43" s="51">
        <v>1441</v>
      </c>
      <c r="B43" s="167" t="s">
        <v>195</v>
      </c>
      <c r="C43" s="82">
        <v>19</v>
      </c>
      <c r="D43" s="82">
        <v>18</v>
      </c>
      <c r="E43" s="82">
        <v>19</v>
      </c>
      <c r="F43" s="82">
        <v>19</v>
      </c>
      <c r="G43" s="82">
        <v>18</v>
      </c>
      <c r="H43" s="36">
        <v>16</v>
      </c>
      <c r="I43" s="36">
        <v>16</v>
      </c>
      <c r="J43" s="150">
        <v>13</v>
      </c>
      <c r="K43" s="92">
        <f>VLOOKUP(A43,'[1]District Growth'!$A:$J,5,FALSE)</f>
        <v>12</v>
      </c>
      <c r="L43" s="32">
        <f>VLOOKUP(A43,'[2]District Growth'!$A:$K,6,FALSE)</f>
        <v>10</v>
      </c>
      <c r="M43" s="36">
        <f t="shared" si="0"/>
        <v>-2</v>
      </c>
      <c r="N43" s="38">
        <f t="shared" si="1"/>
        <v>-0.16666666666666663</v>
      </c>
    </row>
    <row r="44" spans="1:14" s="3" customFormat="1" x14ac:dyDescent="0.25">
      <c r="B44" s="60" t="s">
        <v>220</v>
      </c>
      <c r="C44" s="82"/>
      <c r="D44" s="82">
        <v>25</v>
      </c>
      <c r="E44" s="82">
        <v>17</v>
      </c>
      <c r="F44" s="82">
        <v>13</v>
      </c>
      <c r="G44" s="82">
        <v>16</v>
      </c>
      <c r="H44" s="36">
        <v>13</v>
      </c>
      <c r="I44" s="36">
        <v>0</v>
      </c>
      <c r="J44" s="152"/>
      <c r="K44" s="152"/>
      <c r="L44" s="84"/>
      <c r="M44" s="42"/>
      <c r="N44" s="168"/>
    </row>
    <row r="45" spans="1:14" s="3" customFormat="1" x14ac:dyDescent="0.25">
      <c r="B45" s="60" t="s">
        <v>221</v>
      </c>
      <c r="C45" s="82">
        <v>22</v>
      </c>
      <c r="D45" s="82">
        <v>21</v>
      </c>
      <c r="E45" s="82">
        <v>20</v>
      </c>
      <c r="F45" s="82">
        <v>17</v>
      </c>
      <c r="G45" s="82">
        <v>19</v>
      </c>
      <c r="H45" s="36">
        <v>16</v>
      </c>
      <c r="I45" s="82">
        <v>0</v>
      </c>
      <c r="J45" s="152"/>
      <c r="K45" s="152"/>
      <c r="L45" s="84"/>
      <c r="M45" s="42"/>
      <c r="N45" s="168"/>
    </row>
    <row r="46" spans="1:14" s="3" customFormat="1" x14ac:dyDescent="0.25">
      <c r="B46" s="60" t="s">
        <v>222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36">
        <v>0</v>
      </c>
      <c r="I46" s="36"/>
      <c r="J46" s="152"/>
      <c r="K46" s="152"/>
      <c r="L46" s="17"/>
      <c r="M46" s="17"/>
      <c r="N46" s="168"/>
    </row>
    <row r="47" spans="1:14" s="3" customFormat="1" x14ac:dyDescent="0.25">
      <c r="B47" s="60" t="s">
        <v>223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36">
        <v>0</v>
      </c>
      <c r="I47" s="36"/>
      <c r="J47" s="152"/>
      <c r="K47" s="152"/>
      <c r="L47" s="17"/>
      <c r="M47" s="17"/>
      <c r="N47" s="168"/>
    </row>
    <row r="48" spans="1:14" s="3" customFormat="1" x14ac:dyDescent="0.25">
      <c r="B48" s="60" t="s">
        <v>224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36">
        <v>0</v>
      </c>
      <c r="I48" s="36"/>
      <c r="J48" s="152"/>
      <c r="K48" s="152"/>
      <c r="L48" s="17"/>
      <c r="M48" s="17"/>
      <c r="N48" s="168"/>
    </row>
    <row r="49" spans="1:15" s="3" customFormat="1" x14ac:dyDescent="0.25">
      <c r="B49" s="60" t="s">
        <v>225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36">
        <v>0</v>
      </c>
      <c r="I49" s="36"/>
      <c r="J49" s="152"/>
      <c r="K49" s="152"/>
      <c r="L49" s="17"/>
      <c r="M49" s="17"/>
      <c r="N49" s="168"/>
    </row>
    <row r="50" spans="1:15" s="3" customFormat="1" x14ac:dyDescent="0.25">
      <c r="B50" s="60" t="s">
        <v>71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36">
        <v>0</v>
      </c>
      <c r="I50" s="36"/>
      <c r="J50" s="152"/>
      <c r="K50" s="152"/>
      <c r="L50" s="169"/>
      <c r="M50" s="170"/>
      <c r="N50" s="168"/>
      <c r="O50" s="77"/>
    </row>
    <row r="51" spans="1:15" s="3" customFormat="1" x14ac:dyDescent="0.25">
      <c r="B51" s="60" t="s">
        <v>226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36">
        <v>0</v>
      </c>
      <c r="I51" s="36"/>
      <c r="J51" s="152"/>
      <c r="K51" s="152"/>
      <c r="L51" s="17"/>
      <c r="M51" s="17"/>
      <c r="N51" s="168"/>
    </row>
    <row r="52" spans="1:15" s="3" customFormat="1" x14ac:dyDescent="0.25">
      <c r="B52" s="6"/>
      <c r="C52" s="82"/>
      <c r="D52" s="82"/>
      <c r="E52" s="82"/>
      <c r="F52" s="82"/>
      <c r="G52" s="82"/>
      <c r="H52" s="36"/>
      <c r="I52" s="36"/>
      <c r="J52" s="17"/>
      <c r="K52" s="17"/>
      <c r="L52" s="17"/>
      <c r="M52" s="17"/>
      <c r="N52" s="168"/>
    </row>
    <row r="53" spans="1:15" s="3" customFormat="1" x14ac:dyDescent="0.25">
      <c r="B53" s="6" t="s">
        <v>26</v>
      </c>
      <c r="C53" s="56">
        <f t="shared" ref="C53:L53" si="2">SUM(C3:C52)</f>
        <v>2080</v>
      </c>
      <c r="D53" s="171">
        <f t="shared" si="2"/>
        <v>2065</v>
      </c>
      <c r="E53" s="171">
        <f t="shared" si="2"/>
        <v>1982</v>
      </c>
      <c r="F53" s="171">
        <f t="shared" si="2"/>
        <v>1936</v>
      </c>
      <c r="G53" s="58">
        <f t="shared" si="2"/>
        <v>1962</v>
      </c>
      <c r="H53" s="171">
        <f t="shared" si="2"/>
        <v>1937</v>
      </c>
      <c r="I53" s="171">
        <f t="shared" si="2"/>
        <v>1835</v>
      </c>
      <c r="J53" s="171">
        <f t="shared" si="2"/>
        <v>1774</v>
      </c>
      <c r="K53" s="171">
        <f t="shared" si="2"/>
        <v>1753</v>
      </c>
      <c r="L53" s="171">
        <f t="shared" si="2"/>
        <v>1721</v>
      </c>
      <c r="M53" s="36">
        <f>L53-K53</f>
        <v>-32</v>
      </c>
      <c r="N53" s="38">
        <f>(L53/K53)-1</f>
        <v>-1.8254420992584119E-2</v>
      </c>
    </row>
    <row r="54" spans="1:15" s="3" customFormat="1" x14ac:dyDescent="0.25">
      <c r="C54" s="41"/>
      <c r="D54" s="41">
        <f t="shared" ref="D54:J54" si="3">SUM(D53-C53)</f>
        <v>-15</v>
      </c>
      <c r="E54" s="41">
        <f t="shared" si="3"/>
        <v>-83</v>
      </c>
      <c r="F54" s="41">
        <f t="shared" si="3"/>
        <v>-46</v>
      </c>
      <c r="G54" s="41">
        <f t="shared" si="3"/>
        <v>26</v>
      </c>
      <c r="H54" s="41">
        <f t="shared" si="3"/>
        <v>-25</v>
      </c>
      <c r="I54" s="41">
        <f t="shared" si="3"/>
        <v>-102</v>
      </c>
      <c r="J54" s="41">
        <f t="shared" si="3"/>
        <v>-61</v>
      </c>
      <c r="K54" s="41">
        <f t="shared" ref="K54:L54" si="4">SUM(K53-J53)</f>
        <v>-21</v>
      </c>
      <c r="L54" s="41">
        <f t="shared" si="4"/>
        <v>-32</v>
      </c>
      <c r="M54" s="36"/>
      <c r="N54" s="172"/>
    </row>
    <row r="55" spans="1:15" s="3" customFormat="1" x14ac:dyDescent="0.25">
      <c r="A55" s="173"/>
      <c r="B55" s="162"/>
      <c r="C55" s="99"/>
      <c r="D55" s="99"/>
      <c r="E55" s="99"/>
      <c r="F55" s="99"/>
      <c r="G55" s="99"/>
      <c r="H55" s="99"/>
      <c r="I55" s="99"/>
      <c r="J55" s="174"/>
      <c r="K55" s="174"/>
      <c r="L55" s="99"/>
      <c r="M55" s="99"/>
      <c r="N55" s="99"/>
    </row>
    <row r="56" spans="1:15" s="3" customFormat="1" x14ac:dyDescent="0.25">
      <c r="A56" s="173"/>
      <c r="B56" s="157" t="s">
        <v>15</v>
      </c>
      <c r="C56" s="99"/>
      <c r="D56" s="99"/>
      <c r="E56" s="99"/>
      <c r="F56" s="99"/>
      <c r="G56" s="99"/>
      <c r="H56" s="99"/>
      <c r="I56" s="99"/>
      <c r="J56" s="174"/>
      <c r="K56" s="174"/>
      <c r="L56" s="99"/>
      <c r="M56" s="99"/>
      <c r="N56" s="99"/>
    </row>
    <row r="57" spans="1:15" s="3" customFormat="1" x14ac:dyDescent="0.25">
      <c r="A57" s="173"/>
      <c r="B57" s="158" t="s">
        <v>16</v>
      </c>
      <c r="C57" s="162"/>
      <c r="D57" s="162"/>
      <c r="E57" s="162"/>
      <c r="F57" s="162"/>
      <c r="G57" s="162"/>
      <c r="H57" s="162"/>
      <c r="I57" s="162"/>
      <c r="J57" s="175"/>
      <c r="K57" s="175"/>
      <c r="L57" s="162"/>
      <c r="M57" s="162"/>
      <c r="N57" s="162"/>
    </row>
    <row r="58" spans="1:15" s="3" customFormat="1" x14ac:dyDescent="0.25">
      <c r="A58" s="173"/>
      <c r="B58" s="159" t="s">
        <v>17</v>
      </c>
      <c r="C58" s="162"/>
      <c r="D58" s="162"/>
      <c r="E58" s="162"/>
      <c r="F58" s="162"/>
      <c r="G58" s="162"/>
      <c r="H58" s="162"/>
      <c r="I58" s="162"/>
      <c r="J58" s="175"/>
      <c r="K58" s="175"/>
      <c r="L58" s="162"/>
      <c r="M58" s="162"/>
      <c r="N58" s="162"/>
    </row>
    <row r="59" spans="1:15" s="3" customFormat="1" x14ac:dyDescent="0.25">
      <c r="A59" s="173"/>
      <c r="B59" s="160" t="s">
        <v>18</v>
      </c>
      <c r="C59" s="162"/>
      <c r="D59" s="162"/>
      <c r="E59" s="162"/>
      <c r="F59" s="162"/>
      <c r="G59" s="162"/>
      <c r="H59" s="162"/>
      <c r="I59" s="162"/>
      <c r="J59" s="175"/>
      <c r="K59" s="175"/>
      <c r="L59" s="162"/>
      <c r="M59" s="162"/>
      <c r="N59" s="162"/>
    </row>
    <row r="60" spans="1:15" s="3" customFormat="1" x14ac:dyDescent="0.25">
      <c r="A60" s="173"/>
      <c r="B60" s="161" t="s">
        <v>19</v>
      </c>
      <c r="C60" s="162"/>
      <c r="D60" s="162"/>
      <c r="E60" s="162"/>
      <c r="F60" s="162"/>
      <c r="G60" s="162"/>
      <c r="H60" s="162"/>
      <c r="I60" s="162"/>
      <c r="J60" s="176"/>
      <c r="K60" s="176"/>
      <c r="L60" s="162"/>
      <c r="M60" s="162"/>
      <c r="N60" s="162"/>
    </row>
    <row r="61" spans="1:15" s="3" customFormat="1" x14ac:dyDescent="0.25">
      <c r="A61" s="173"/>
      <c r="B61" s="163" t="s">
        <v>20</v>
      </c>
      <c r="C61" s="162"/>
      <c r="D61" s="162"/>
      <c r="E61" s="162"/>
      <c r="F61" s="162"/>
      <c r="G61" s="162"/>
      <c r="H61" s="162"/>
      <c r="I61" s="162"/>
      <c r="J61" s="175"/>
      <c r="K61" s="175"/>
      <c r="L61" s="162"/>
      <c r="M61" s="162"/>
      <c r="N61" s="162"/>
    </row>
    <row r="62" spans="1:15" s="3" customFormat="1" x14ac:dyDescent="0.25"/>
    <row r="63" spans="1:15" s="3" customFormat="1" ht="15" customHeight="1" x14ac:dyDescent="0.25"/>
    <row r="64" spans="1:15" s="3" customFormat="1" x14ac:dyDescent="0.25"/>
    <row r="65" spans="1:18" s="2" customFormat="1" ht="15.75" x14ac:dyDescent="0.3">
      <c r="A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44"/>
      <c r="P65" s="20"/>
      <c r="Q65" s="20"/>
      <c r="R65" s="20"/>
    </row>
    <row r="66" spans="1:18" s="2" customFormat="1" ht="15.75" x14ac:dyDescent="0.3">
      <c r="A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44"/>
      <c r="P66" s="20"/>
      <c r="Q66" s="20"/>
      <c r="R66" s="20"/>
    </row>
    <row r="67" spans="1:18" s="2" customFormat="1" ht="15.75" x14ac:dyDescent="0.3">
      <c r="A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44"/>
      <c r="P67" s="20"/>
      <c r="Q67" s="20"/>
      <c r="R67" s="20"/>
    </row>
    <row r="68" spans="1:18" s="2" customFormat="1" ht="15.75" x14ac:dyDescent="0.3">
      <c r="A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44"/>
      <c r="P68" s="20"/>
      <c r="Q68" s="20"/>
      <c r="R68" s="20"/>
    </row>
    <row r="69" spans="1:18" s="2" customFormat="1" ht="15.75" x14ac:dyDescent="0.3">
      <c r="A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44"/>
      <c r="P69" s="20"/>
      <c r="Q69" s="20"/>
      <c r="R69" s="20"/>
    </row>
    <row r="70" spans="1:18" s="2" customFormat="1" ht="15.75" x14ac:dyDescent="0.3">
      <c r="A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44"/>
      <c r="P70" s="20"/>
      <c r="Q70" s="20"/>
      <c r="R70" s="20"/>
    </row>
    <row r="71" spans="1:18" s="2" customFormat="1" ht="15.75" x14ac:dyDescent="0.3">
      <c r="A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44"/>
      <c r="P71" s="20"/>
      <c r="Q71" s="20"/>
      <c r="R71" s="20"/>
    </row>
    <row r="72" spans="1:18" s="2" customFormat="1" ht="15.75" x14ac:dyDescent="0.3">
      <c r="A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44"/>
      <c r="P72" s="20"/>
      <c r="Q72" s="20"/>
      <c r="R72" s="20"/>
    </row>
    <row r="73" spans="1:18" s="2" customFormat="1" ht="15.75" x14ac:dyDescent="0.3">
      <c r="A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44"/>
      <c r="P73" s="20"/>
      <c r="Q73" s="20"/>
      <c r="R73" s="20"/>
    </row>
    <row r="74" spans="1:18" s="2" customFormat="1" ht="15.75" x14ac:dyDescent="0.3">
      <c r="A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44"/>
      <c r="P74" s="20"/>
      <c r="Q74" s="20"/>
      <c r="R74" s="20"/>
    </row>
    <row r="75" spans="1:18" s="2" customFormat="1" ht="15.75" x14ac:dyDescent="0.3">
      <c r="A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44"/>
      <c r="P75" s="20"/>
      <c r="Q75" s="20"/>
      <c r="R75" s="20"/>
    </row>
    <row r="76" spans="1:18" s="2" customFormat="1" ht="15.75" x14ac:dyDescent="0.3">
      <c r="A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44"/>
      <c r="P76" s="20"/>
      <c r="Q76" s="20"/>
      <c r="R76" s="20"/>
    </row>
    <row r="77" spans="1:18" s="2" customFormat="1" ht="15.75" x14ac:dyDescent="0.3">
      <c r="A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44"/>
      <c r="P77" s="20"/>
      <c r="Q77" s="20"/>
      <c r="R77" s="20"/>
    </row>
    <row r="78" spans="1:18" s="2" customFormat="1" ht="15.75" x14ac:dyDescent="0.3">
      <c r="A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44"/>
      <c r="P78" s="20"/>
      <c r="Q78" s="20"/>
      <c r="R78" s="20"/>
    </row>
    <row r="79" spans="1:18" s="2" customFormat="1" ht="15.75" x14ac:dyDescent="0.3">
      <c r="A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44"/>
      <c r="P79" s="20"/>
      <c r="Q79" s="20"/>
      <c r="R79" s="20"/>
    </row>
    <row r="80" spans="1:18" s="2" customFormat="1" ht="15.75" x14ac:dyDescent="0.3">
      <c r="A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44"/>
      <c r="P80" s="20"/>
      <c r="Q80" s="20"/>
      <c r="R80" s="20"/>
    </row>
    <row r="81" spans="1:18" s="2" customFormat="1" ht="15.75" x14ac:dyDescent="0.3">
      <c r="A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44"/>
      <c r="P81" s="20"/>
      <c r="Q81" s="20"/>
      <c r="R81" s="20"/>
    </row>
    <row r="82" spans="1:18" s="2" customFormat="1" ht="15.75" x14ac:dyDescent="0.3">
      <c r="A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44"/>
      <c r="P82" s="20"/>
      <c r="Q82" s="20"/>
      <c r="R82" s="20"/>
    </row>
    <row r="83" spans="1:18" s="2" customFormat="1" ht="15.75" x14ac:dyDescent="0.3">
      <c r="A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44"/>
      <c r="P83" s="20"/>
      <c r="Q83" s="20"/>
      <c r="R83" s="20"/>
    </row>
    <row r="84" spans="1:18" s="2" customFormat="1" ht="15.75" x14ac:dyDescent="0.3">
      <c r="A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44"/>
      <c r="P84" s="20"/>
      <c r="Q84" s="20"/>
      <c r="R84" s="20"/>
    </row>
    <row r="85" spans="1:18" s="2" customFormat="1" ht="15.75" x14ac:dyDescent="0.3">
      <c r="A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44"/>
      <c r="P85" s="20"/>
      <c r="Q85" s="20"/>
      <c r="R85" s="20"/>
    </row>
    <row r="86" spans="1:18" s="2" customFormat="1" ht="15.75" x14ac:dyDescent="0.3">
      <c r="A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44"/>
      <c r="P86" s="20"/>
      <c r="Q86" s="20"/>
      <c r="R86" s="20"/>
    </row>
    <row r="87" spans="1:18" s="2" customFormat="1" ht="15.75" x14ac:dyDescent="0.3">
      <c r="A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44"/>
      <c r="P87" s="20"/>
      <c r="Q87" s="20"/>
      <c r="R87" s="20"/>
    </row>
    <row r="88" spans="1:18" s="2" customFormat="1" ht="15.75" x14ac:dyDescent="0.3">
      <c r="A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44"/>
      <c r="P88" s="20"/>
      <c r="Q88" s="20"/>
      <c r="R88" s="20"/>
    </row>
    <row r="89" spans="1:18" s="2" customFormat="1" ht="15.75" x14ac:dyDescent="0.3">
      <c r="A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44"/>
      <c r="P89" s="20"/>
      <c r="Q89" s="20"/>
      <c r="R89" s="20"/>
    </row>
    <row r="90" spans="1:18" s="2" customFormat="1" ht="15.75" x14ac:dyDescent="0.3">
      <c r="A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44"/>
      <c r="P90" s="20"/>
      <c r="Q90" s="20"/>
      <c r="R90" s="20"/>
    </row>
    <row r="91" spans="1:18" s="2" customFormat="1" ht="15.75" x14ac:dyDescent="0.3">
      <c r="A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44"/>
      <c r="P91" s="20"/>
      <c r="Q91" s="20"/>
      <c r="R91" s="20"/>
    </row>
    <row r="92" spans="1:18" s="2" customFormat="1" ht="15.75" x14ac:dyDescent="0.3">
      <c r="A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44"/>
      <c r="P92" s="20"/>
      <c r="Q92" s="20"/>
      <c r="R92" s="20"/>
    </row>
    <row r="93" spans="1:18" s="2" customFormat="1" ht="15.75" x14ac:dyDescent="0.3">
      <c r="A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44"/>
      <c r="P93" s="20"/>
      <c r="Q93" s="20"/>
      <c r="R93" s="20"/>
    </row>
    <row r="94" spans="1:18" s="2" customFormat="1" ht="15.75" x14ac:dyDescent="0.3">
      <c r="A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44"/>
      <c r="P94" s="20"/>
      <c r="Q94" s="20"/>
      <c r="R94" s="20"/>
    </row>
    <row r="95" spans="1:18" s="2" customFormat="1" ht="15.75" x14ac:dyDescent="0.3">
      <c r="A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44"/>
      <c r="P95" s="20"/>
      <c r="Q95" s="20"/>
      <c r="R95" s="20"/>
    </row>
    <row r="96" spans="1:18" s="2" customFormat="1" ht="15.75" x14ac:dyDescent="0.3">
      <c r="A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44"/>
      <c r="P96" s="20"/>
      <c r="Q96" s="20"/>
      <c r="R96" s="20"/>
    </row>
    <row r="97" spans="1:18" s="2" customFormat="1" ht="15.75" x14ac:dyDescent="0.3">
      <c r="A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44"/>
      <c r="P97" s="20"/>
      <c r="Q97" s="20"/>
      <c r="R97" s="20"/>
    </row>
    <row r="98" spans="1:18" s="2" customFormat="1" ht="15.75" x14ac:dyDescent="0.3">
      <c r="A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44"/>
      <c r="P98" s="20"/>
      <c r="Q98" s="20"/>
      <c r="R98" s="20"/>
    </row>
    <row r="99" spans="1:18" s="2" customFormat="1" ht="15.75" x14ac:dyDescent="0.3">
      <c r="A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44"/>
      <c r="P99" s="20"/>
      <c r="Q99" s="20"/>
      <c r="R99" s="20"/>
    </row>
    <row r="100" spans="1:18" s="2" customFormat="1" ht="15.75" x14ac:dyDescent="0.3">
      <c r="A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44"/>
      <c r="P100" s="20"/>
      <c r="Q100" s="20"/>
      <c r="R100" s="20"/>
    </row>
    <row r="101" spans="1:18" s="2" customFormat="1" ht="15.75" x14ac:dyDescent="0.3">
      <c r="A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44"/>
      <c r="P101" s="20"/>
      <c r="Q101" s="20"/>
      <c r="R101" s="20"/>
    </row>
    <row r="102" spans="1:18" s="2" customFormat="1" ht="15.75" x14ac:dyDescent="0.3">
      <c r="A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44"/>
      <c r="P102" s="20"/>
      <c r="Q102" s="20"/>
      <c r="R102" s="20"/>
    </row>
    <row r="103" spans="1:18" s="2" customFormat="1" ht="15.75" x14ac:dyDescent="0.3">
      <c r="A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44"/>
      <c r="P103" s="20"/>
      <c r="Q103" s="20"/>
      <c r="R103" s="20"/>
    </row>
    <row r="104" spans="1:18" s="2" customFormat="1" ht="15.75" x14ac:dyDescent="0.3">
      <c r="A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44"/>
      <c r="P104" s="20"/>
      <c r="Q104" s="20"/>
      <c r="R104" s="20"/>
    </row>
    <row r="105" spans="1:18" s="2" customFormat="1" ht="15.75" x14ac:dyDescent="0.3">
      <c r="A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44"/>
      <c r="P105" s="20"/>
      <c r="Q105" s="20"/>
      <c r="R105" s="20"/>
    </row>
    <row r="106" spans="1:18" s="2" customFormat="1" ht="15.75" x14ac:dyDescent="0.3">
      <c r="A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44"/>
      <c r="P106" s="20"/>
      <c r="Q106" s="20"/>
      <c r="R106" s="20"/>
    </row>
    <row r="107" spans="1:18" s="2" customFormat="1" ht="15.75" x14ac:dyDescent="0.3">
      <c r="A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44"/>
      <c r="P107" s="20"/>
      <c r="Q107" s="20"/>
      <c r="R107" s="20"/>
    </row>
    <row r="108" spans="1:18" s="2" customFormat="1" ht="15.75" x14ac:dyDescent="0.3">
      <c r="A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44"/>
      <c r="P108" s="20"/>
      <c r="Q108" s="20"/>
      <c r="R108" s="20"/>
    </row>
    <row r="109" spans="1:18" s="2" customFormat="1" ht="15.75" x14ac:dyDescent="0.3">
      <c r="A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44"/>
      <c r="P109" s="20"/>
      <c r="Q109" s="20"/>
      <c r="R109" s="20"/>
    </row>
    <row r="110" spans="1:18" s="2" customFormat="1" ht="15.75" x14ac:dyDescent="0.3">
      <c r="A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44"/>
      <c r="P110" s="20"/>
      <c r="Q110" s="20"/>
      <c r="R110" s="20"/>
    </row>
    <row r="111" spans="1:18" s="2" customFormat="1" ht="15.75" x14ac:dyDescent="0.3">
      <c r="A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44"/>
      <c r="P111" s="20"/>
      <c r="Q111" s="20"/>
      <c r="R111" s="20"/>
    </row>
    <row r="112" spans="1:18" s="2" customFormat="1" ht="15.75" x14ac:dyDescent="0.3">
      <c r="A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44"/>
      <c r="P112" s="20"/>
      <c r="Q112" s="20"/>
      <c r="R112" s="20"/>
    </row>
    <row r="113" spans="1:18" s="2" customFormat="1" ht="15.75" x14ac:dyDescent="0.3">
      <c r="A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44"/>
      <c r="P113" s="20"/>
      <c r="Q113" s="20"/>
      <c r="R113" s="20"/>
    </row>
    <row r="114" spans="1:18" s="2" customFormat="1" ht="15.75" x14ac:dyDescent="0.3">
      <c r="A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44"/>
      <c r="P114" s="20"/>
      <c r="Q114" s="20"/>
      <c r="R114" s="20"/>
    </row>
    <row r="115" spans="1:18" s="2" customFormat="1" ht="15.75" x14ac:dyDescent="0.3">
      <c r="A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44"/>
      <c r="P115" s="20"/>
      <c r="Q115" s="20"/>
      <c r="R115" s="20"/>
    </row>
    <row r="116" spans="1:18" s="2" customFormat="1" ht="15.75" x14ac:dyDescent="0.3">
      <c r="A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44"/>
      <c r="P116" s="20"/>
      <c r="Q116" s="20"/>
      <c r="R116" s="20"/>
    </row>
    <row r="117" spans="1:18" s="2" customFormat="1" ht="15.75" x14ac:dyDescent="0.3">
      <c r="A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44"/>
      <c r="P117" s="20"/>
      <c r="Q117" s="20"/>
      <c r="R117" s="20"/>
    </row>
    <row r="118" spans="1:18" s="2" customFormat="1" ht="15.75" x14ac:dyDescent="0.3">
      <c r="A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44"/>
      <c r="P118" s="20"/>
      <c r="Q118" s="20"/>
      <c r="R118" s="20"/>
    </row>
    <row r="119" spans="1:18" s="2" customFormat="1" ht="15.75" x14ac:dyDescent="0.3">
      <c r="A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44"/>
      <c r="P119" s="20"/>
      <c r="Q119" s="20"/>
      <c r="R119" s="20"/>
    </row>
    <row r="120" spans="1:18" s="2" customFormat="1" ht="15.75" x14ac:dyDescent="0.3">
      <c r="A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44"/>
      <c r="P120" s="20"/>
      <c r="Q120" s="20"/>
      <c r="R120" s="20"/>
    </row>
  </sheetData>
  <sortState xmlns:xlrd2="http://schemas.microsoft.com/office/spreadsheetml/2017/richdata2" ref="A3:N51">
    <sortCondition descending="1" ref="N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R58"/>
  <sheetViews>
    <sheetView workbookViewId="0"/>
  </sheetViews>
  <sheetFormatPr defaultRowHeight="15" x14ac:dyDescent="0.3"/>
  <cols>
    <col min="2" max="2" width="36.125" customWidth="1"/>
    <col min="3" max="11" width="8.5" style="44" customWidth="1"/>
    <col min="12" max="12" width="11.125" style="44" customWidth="1"/>
    <col min="13" max="15" width="8.5" style="44" customWidth="1"/>
    <col min="16" max="16" width="11.875" style="44" customWidth="1"/>
    <col min="17" max="18" width="8.5" style="44" customWidth="1"/>
  </cols>
  <sheetData>
    <row r="1" spans="1:14" s="3" customFormat="1" x14ac:dyDescent="0.25">
      <c r="B1" s="78" t="s">
        <v>227</v>
      </c>
      <c r="H1" s="36"/>
      <c r="I1" s="36"/>
      <c r="J1" s="36"/>
      <c r="K1" s="36"/>
      <c r="L1" s="1"/>
      <c r="M1" s="1"/>
      <c r="N1" s="177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3" customFormat="1" ht="15" customHeight="1" x14ac:dyDescent="0.25">
      <c r="A3" s="51">
        <v>1489</v>
      </c>
      <c r="B3" s="79" t="s">
        <v>228</v>
      </c>
      <c r="C3" s="82">
        <v>17</v>
      </c>
      <c r="D3" s="82">
        <v>16</v>
      </c>
      <c r="E3" s="82">
        <v>14</v>
      </c>
      <c r="F3" s="82">
        <v>14</v>
      </c>
      <c r="G3" s="82">
        <v>14</v>
      </c>
      <c r="H3" s="178">
        <v>13</v>
      </c>
      <c r="I3" s="36">
        <v>11</v>
      </c>
      <c r="J3" s="150">
        <v>17</v>
      </c>
      <c r="K3" s="92">
        <f>VLOOKUP(A3,'[1]District Growth'!$A:$J,5,FALSE)</f>
        <v>18</v>
      </c>
      <c r="L3" s="32">
        <f>VLOOKUP(A3,'[2]District Growth'!$A:$K,6,FALSE)</f>
        <v>25</v>
      </c>
      <c r="M3" s="36">
        <f t="shared" ref="M3:M33" si="0">L3-K3</f>
        <v>7</v>
      </c>
      <c r="N3" s="38">
        <f t="shared" ref="N3:N33" si="1">(L3/K3)-1</f>
        <v>0.38888888888888884</v>
      </c>
    </row>
    <row r="4" spans="1:14" s="3" customFormat="1" x14ac:dyDescent="0.25">
      <c r="A4" s="51">
        <v>1497</v>
      </c>
      <c r="B4" s="79" t="s">
        <v>230</v>
      </c>
      <c r="C4" s="82">
        <v>29</v>
      </c>
      <c r="D4" s="82">
        <v>28</v>
      </c>
      <c r="E4" s="82">
        <v>32</v>
      </c>
      <c r="F4" s="82">
        <v>37</v>
      </c>
      <c r="G4" s="82">
        <v>33</v>
      </c>
      <c r="H4" s="178">
        <v>35</v>
      </c>
      <c r="I4" s="36">
        <v>32</v>
      </c>
      <c r="J4" s="150">
        <v>38</v>
      </c>
      <c r="K4" s="92">
        <f>VLOOKUP(A4,'[1]District Growth'!$A:$J,5,FALSE)</f>
        <v>39</v>
      </c>
      <c r="L4" s="32">
        <f>VLOOKUP(A4,'[2]District Growth'!$A:$K,6,FALSE)</f>
        <v>47</v>
      </c>
      <c r="M4" s="36">
        <f t="shared" si="0"/>
        <v>8</v>
      </c>
      <c r="N4" s="38">
        <f t="shared" si="1"/>
        <v>0.20512820512820507</v>
      </c>
    </row>
    <row r="5" spans="1:14" s="3" customFormat="1" x14ac:dyDescent="0.25">
      <c r="A5" s="51">
        <v>84524</v>
      </c>
      <c r="B5" s="79" t="s">
        <v>251</v>
      </c>
      <c r="C5" s="82"/>
      <c r="D5" s="82">
        <v>34</v>
      </c>
      <c r="E5" s="82">
        <v>17</v>
      </c>
      <c r="F5" s="82">
        <v>14</v>
      </c>
      <c r="G5" s="82">
        <v>18</v>
      </c>
      <c r="H5" s="82">
        <v>21</v>
      </c>
      <c r="I5" s="36">
        <v>14</v>
      </c>
      <c r="J5" s="150">
        <v>15</v>
      </c>
      <c r="K5" s="92">
        <f>VLOOKUP(A5,'[1]District Growth'!$A:$J,5,FALSE)</f>
        <v>19</v>
      </c>
      <c r="L5" s="32">
        <f>VLOOKUP(A5,'[2]District Growth'!$A:$K,6,FALSE)</f>
        <v>22</v>
      </c>
      <c r="M5" s="36">
        <f t="shared" si="0"/>
        <v>3</v>
      </c>
      <c r="N5" s="38">
        <f t="shared" si="1"/>
        <v>0.15789473684210531</v>
      </c>
    </row>
    <row r="6" spans="1:14" s="3" customFormat="1" x14ac:dyDescent="0.25">
      <c r="A6" s="51">
        <v>1474</v>
      </c>
      <c r="B6" s="79" t="s">
        <v>38</v>
      </c>
      <c r="C6" s="82">
        <v>20</v>
      </c>
      <c r="D6" s="82">
        <v>15</v>
      </c>
      <c r="E6" s="82">
        <v>15</v>
      </c>
      <c r="F6" s="82">
        <v>14</v>
      </c>
      <c r="G6" s="82">
        <v>15</v>
      </c>
      <c r="H6" s="178">
        <v>16</v>
      </c>
      <c r="I6" s="36">
        <v>17</v>
      </c>
      <c r="J6" s="150">
        <v>17</v>
      </c>
      <c r="K6" s="92">
        <f>VLOOKUP(A6,'[1]District Growth'!$A:$J,5,FALSE)</f>
        <v>19</v>
      </c>
      <c r="L6" s="32">
        <f>VLOOKUP(A6,'[2]District Growth'!$A:$K,6,FALSE)</f>
        <v>21</v>
      </c>
      <c r="M6" s="36">
        <f t="shared" si="0"/>
        <v>2</v>
      </c>
      <c r="N6" s="38">
        <f t="shared" si="1"/>
        <v>0.10526315789473695</v>
      </c>
    </row>
    <row r="7" spans="1:14" s="3" customFormat="1" x14ac:dyDescent="0.25">
      <c r="A7" s="51">
        <v>1481</v>
      </c>
      <c r="B7" s="79" t="s">
        <v>239</v>
      </c>
      <c r="C7" s="82">
        <v>19</v>
      </c>
      <c r="D7" s="82">
        <v>18</v>
      </c>
      <c r="E7" s="82">
        <v>17</v>
      </c>
      <c r="F7" s="82">
        <v>15</v>
      </c>
      <c r="G7" s="82">
        <v>15</v>
      </c>
      <c r="H7" s="178">
        <v>15</v>
      </c>
      <c r="I7" s="36">
        <v>14</v>
      </c>
      <c r="J7" s="150">
        <v>13</v>
      </c>
      <c r="K7" s="92">
        <f>VLOOKUP(A7,'[1]District Growth'!$A:$J,5,FALSE)</f>
        <v>11</v>
      </c>
      <c r="L7" s="32">
        <f>VLOOKUP(A7,'[2]District Growth'!$A:$K,6,FALSE)</f>
        <v>12</v>
      </c>
      <c r="M7" s="36">
        <f t="shared" si="0"/>
        <v>1</v>
      </c>
      <c r="N7" s="38">
        <f t="shared" si="1"/>
        <v>9.0909090909090828E-2</v>
      </c>
    </row>
    <row r="8" spans="1:14" s="3" customFormat="1" x14ac:dyDescent="0.25">
      <c r="A8" s="51">
        <v>1495</v>
      </c>
      <c r="B8" s="79" t="s">
        <v>81</v>
      </c>
      <c r="C8" s="82">
        <v>26</v>
      </c>
      <c r="D8" s="82">
        <v>27</v>
      </c>
      <c r="E8" s="82">
        <v>27</v>
      </c>
      <c r="F8" s="82">
        <v>27</v>
      </c>
      <c r="G8" s="82">
        <v>28</v>
      </c>
      <c r="H8" s="178">
        <v>29</v>
      </c>
      <c r="I8" s="36">
        <v>29</v>
      </c>
      <c r="J8" s="150">
        <v>25</v>
      </c>
      <c r="K8" s="92">
        <f>VLOOKUP(A8,'[1]District Growth'!$A:$J,5,FALSE)</f>
        <v>24</v>
      </c>
      <c r="L8" s="32">
        <f>VLOOKUP(A8,'[2]District Growth'!$A:$K,6,FALSE)</f>
        <v>26</v>
      </c>
      <c r="M8" s="36">
        <f t="shared" si="0"/>
        <v>2</v>
      </c>
      <c r="N8" s="38">
        <f t="shared" si="1"/>
        <v>8.3333333333333259E-2</v>
      </c>
    </row>
    <row r="9" spans="1:14" s="3" customFormat="1" x14ac:dyDescent="0.25">
      <c r="A9" s="51">
        <v>29897</v>
      </c>
      <c r="B9" s="79" t="s">
        <v>231</v>
      </c>
      <c r="C9" s="82">
        <v>29</v>
      </c>
      <c r="D9" s="82">
        <v>26</v>
      </c>
      <c r="E9" s="82">
        <v>25</v>
      </c>
      <c r="F9" s="82">
        <v>27</v>
      </c>
      <c r="G9" s="82">
        <v>29</v>
      </c>
      <c r="H9" s="178">
        <v>26</v>
      </c>
      <c r="I9" s="36">
        <v>30</v>
      </c>
      <c r="J9" s="150">
        <v>31</v>
      </c>
      <c r="K9" s="92">
        <f>VLOOKUP(A9,'[1]District Growth'!$A:$J,5,FALSE)</f>
        <v>30</v>
      </c>
      <c r="L9" s="32">
        <f>VLOOKUP(A9,'[2]District Growth'!$A:$K,6,FALSE)</f>
        <v>32</v>
      </c>
      <c r="M9" s="36">
        <f t="shared" si="0"/>
        <v>2</v>
      </c>
      <c r="N9" s="38">
        <f t="shared" si="1"/>
        <v>6.6666666666666652E-2</v>
      </c>
    </row>
    <row r="10" spans="1:14" s="3" customFormat="1" x14ac:dyDescent="0.25">
      <c r="A10" s="51">
        <v>1487</v>
      </c>
      <c r="B10" s="79" t="s">
        <v>234</v>
      </c>
      <c r="C10" s="82">
        <v>55</v>
      </c>
      <c r="D10" s="82">
        <v>53</v>
      </c>
      <c r="E10" s="82">
        <v>56</v>
      </c>
      <c r="F10" s="82">
        <v>58</v>
      </c>
      <c r="G10" s="82">
        <v>60</v>
      </c>
      <c r="H10" s="178">
        <v>65</v>
      </c>
      <c r="I10" s="36">
        <v>62</v>
      </c>
      <c r="J10" s="150">
        <v>62</v>
      </c>
      <c r="K10" s="92">
        <f>VLOOKUP(A10,'[1]District Growth'!$A:$J,5,FALSE)</f>
        <v>60</v>
      </c>
      <c r="L10" s="32">
        <f>VLOOKUP(A10,'[2]District Growth'!$A:$K,6,FALSE)</f>
        <v>63</v>
      </c>
      <c r="M10" s="36">
        <f t="shared" si="0"/>
        <v>3</v>
      </c>
      <c r="N10" s="38">
        <f t="shared" si="1"/>
        <v>5.0000000000000044E-2</v>
      </c>
    </row>
    <row r="11" spans="1:14" s="3" customFormat="1" x14ac:dyDescent="0.25">
      <c r="A11" s="51">
        <v>1492</v>
      </c>
      <c r="B11" s="79" t="s">
        <v>242</v>
      </c>
      <c r="C11" s="82">
        <v>27</v>
      </c>
      <c r="D11" s="82">
        <v>29</v>
      </c>
      <c r="E11" s="82">
        <v>24</v>
      </c>
      <c r="F11" s="82">
        <v>25</v>
      </c>
      <c r="G11" s="82">
        <v>25</v>
      </c>
      <c r="H11" s="178">
        <v>23</v>
      </c>
      <c r="I11" s="36">
        <v>24</v>
      </c>
      <c r="J11" s="150">
        <v>27</v>
      </c>
      <c r="K11" s="92">
        <f>VLOOKUP(A11,'[1]District Growth'!$A:$J,5,FALSE)</f>
        <v>21</v>
      </c>
      <c r="L11" s="32">
        <f>VLOOKUP(A11,'[2]District Growth'!$A:$K,6,FALSE)</f>
        <v>22</v>
      </c>
      <c r="M11" s="36">
        <f t="shared" si="0"/>
        <v>1</v>
      </c>
      <c r="N11" s="38">
        <f t="shared" si="1"/>
        <v>4.7619047619047672E-2</v>
      </c>
    </row>
    <row r="12" spans="1:14" s="3" customFormat="1" x14ac:dyDescent="0.25">
      <c r="A12" s="51">
        <v>29112</v>
      </c>
      <c r="B12" s="79" t="s">
        <v>233</v>
      </c>
      <c r="C12" s="82">
        <v>60</v>
      </c>
      <c r="D12" s="82">
        <v>56</v>
      </c>
      <c r="E12" s="82">
        <v>53</v>
      </c>
      <c r="F12" s="82">
        <v>45</v>
      </c>
      <c r="G12" s="82">
        <v>53</v>
      </c>
      <c r="H12" s="178">
        <v>56</v>
      </c>
      <c r="I12" s="36">
        <v>39</v>
      </c>
      <c r="J12" s="150">
        <v>29</v>
      </c>
      <c r="K12" s="92">
        <f>VLOOKUP(A12,'[1]District Growth'!$A:$J,5,FALSE)</f>
        <v>33</v>
      </c>
      <c r="L12" s="32">
        <f>VLOOKUP(A12,'[2]District Growth'!$A:$K,6,FALSE)</f>
        <v>34</v>
      </c>
      <c r="M12" s="36">
        <f t="shared" si="0"/>
        <v>1</v>
      </c>
      <c r="N12" s="38">
        <f t="shared" si="1"/>
        <v>3.0303030303030276E-2</v>
      </c>
    </row>
    <row r="13" spans="1:14" s="3" customFormat="1" x14ac:dyDescent="0.25">
      <c r="A13" s="51">
        <v>1496</v>
      </c>
      <c r="B13" s="79" t="s">
        <v>249</v>
      </c>
      <c r="C13" s="82">
        <v>112</v>
      </c>
      <c r="D13" s="82">
        <v>110</v>
      </c>
      <c r="E13" s="82">
        <v>112</v>
      </c>
      <c r="F13" s="82">
        <v>113</v>
      </c>
      <c r="G13" s="82">
        <v>102</v>
      </c>
      <c r="H13" s="178">
        <v>106</v>
      </c>
      <c r="I13" s="36">
        <v>95</v>
      </c>
      <c r="J13" s="150">
        <v>94</v>
      </c>
      <c r="K13" s="92">
        <f>VLOOKUP(A13,'[1]District Growth'!$A:$J,5,FALSE)</f>
        <v>86</v>
      </c>
      <c r="L13" s="32">
        <f>VLOOKUP(A13,'[2]District Growth'!$A:$K,6,FALSE)</f>
        <v>88</v>
      </c>
      <c r="M13" s="36">
        <f t="shared" si="0"/>
        <v>2</v>
      </c>
      <c r="N13" s="38">
        <f t="shared" si="1"/>
        <v>2.3255813953488413E-2</v>
      </c>
    </row>
    <row r="14" spans="1:14" s="3" customFormat="1" x14ac:dyDescent="0.25">
      <c r="A14" s="51">
        <v>1472</v>
      </c>
      <c r="B14" s="80" t="s">
        <v>229</v>
      </c>
      <c r="C14" s="82">
        <v>32</v>
      </c>
      <c r="D14" s="82">
        <v>43</v>
      </c>
      <c r="E14" s="82">
        <v>39</v>
      </c>
      <c r="F14" s="82">
        <v>36</v>
      </c>
      <c r="G14" s="82">
        <v>33</v>
      </c>
      <c r="H14" s="178">
        <v>35</v>
      </c>
      <c r="I14" s="36">
        <v>30</v>
      </c>
      <c r="J14" s="150">
        <v>24</v>
      </c>
      <c r="K14" s="92">
        <f>VLOOKUP(A14,'[1]District Growth'!$A:$J,5,FALSE)</f>
        <v>28</v>
      </c>
      <c r="L14" s="32">
        <f>VLOOKUP(A14,'[2]District Growth'!$A:$K,6,FALSE)</f>
        <v>28</v>
      </c>
      <c r="M14" s="36">
        <f t="shared" si="0"/>
        <v>0</v>
      </c>
      <c r="N14" s="38">
        <f t="shared" si="1"/>
        <v>0</v>
      </c>
    </row>
    <row r="15" spans="1:14" s="3" customFormat="1" x14ac:dyDescent="0.25">
      <c r="A15" s="51">
        <v>1479</v>
      </c>
      <c r="B15" s="80" t="s">
        <v>238</v>
      </c>
      <c r="C15" s="82">
        <v>25</v>
      </c>
      <c r="D15" s="82">
        <v>32</v>
      </c>
      <c r="E15" s="82">
        <v>31</v>
      </c>
      <c r="F15" s="82">
        <v>24</v>
      </c>
      <c r="G15" s="82">
        <v>22</v>
      </c>
      <c r="H15" s="178">
        <v>32</v>
      </c>
      <c r="I15" s="36">
        <v>27</v>
      </c>
      <c r="J15" s="150">
        <v>24</v>
      </c>
      <c r="K15" s="92">
        <f>VLOOKUP(A15,'[1]District Growth'!$A:$J,5,FALSE)</f>
        <v>17</v>
      </c>
      <c r="L15" s="32">
        <f>VLOOKUP(A15,'[2]District Growth'!$A:$K,6,FALSE)</f>
        <v>17</v>
      </c>
      <c r="M15" s="36">
        <f t="shared" si="0"/>
        <v>0</v>
      </c>
      <c r="N15" s="38">
        <f t="shared" si="1"/>
        <v>0</v>
      </c>
    </row>
    <row r="16" spans="1:14" s="3" customFormat="1" x14ac:dyDescent="0.25">
      <c r="A16" s="51">
        <v>23140</v>
      </c>
      <c r="B16" s="80" t="s">
        <v>244</v>
      </c>
      <c r="C16" s="82">
        <v>47</v>
      </c>
      <c r="D16" s="82">
        <v>47</v>
      </c>
      <c r="E16" s="82">
        <v>49</v>
      </c>
      <c r="F16" s="82">
        <v>45</v>
      </c>
      <c r="G16" s="82">
        <v>42</v>
      </c>
      <c r="H16" s="178">
        <v>44</v>
      </c>
      <c r="I16" s="36">
        <v>45</v>
      </c>
      <c r="J16" s="150">
        <v>44</v>
      </c>
      <c r="K16" s="92">
        <f>VLOOKUP(A16,'[1]District Growth'!$A:$J,5,FALSE)</f>
        <v>47</v>
      </c>
      <c r="L16" s="32">
        <f>VLOOKUP(A16,'[2]District Growth'!$A:$K,6,FALSE)</f>
        <v>47</v>
      </c>
      <c r="M16" s="36">
        <f t="shared" si="0"/>
        <v>0</v>
      </c>
      <c r="N16" s="38">
        <f t="shared" si="1"/>
        <v>0</v>
      </c>
    </row>
    <row r="17" spans="1:14" s="3" customFormat="1" x14ac:dyDescent="0.25">
      <c r="A17" s="51">
        <v>30450</v>
      </c>
      <c r="B17" s="80" t="s">
        <v>246</v>
      </c>
      <c r="C17" s="82">
        <v>24</v>
      </c>
      <c r="D17" s="82">
        <v>28</v>
      </c>
      <c r="E17" s="82">
        <v>26</v>
      </c>
      <c r="F17" s="82">
        <v>30</v>
      </c>
      <c r="G17" s="82">
        <v>31</v>
      </c>
      <c r="H17" s="178">
        <v>33</v>
      </c>
      <c r="I17" s="36">
        <v>33</v>
      </c>
      <c r="J17" s="150">
        <v>30</v>
      </c>
      <c r="K17" s="92">
        <f>VLOOKUP(A17,'[1]District Growth'!$A:$J,5,FALSE)</f>
        <v>30</v>
      </c>
      <c r="L17" s="32">
        <f>VLOOKUP(A17,'[2]District Growth'!$A:$K,6,FALSE)</f>
        <v>30</v>
      </c>
      <c r="M17" s="36">
        <f t="shared" si="0"/>
        <v>0</v>
      </c>
      <c r="N17" s="38">
        <f t="shared" si="1"/>
        <v>0</v>
      </c>
    </row>
    <row r="18" spans="1:14" s="3" customFormat="1" x14ac:dyDescent="0.25">
      <c r="A18" s="51">
        <v>51481</v>
      </c>
      <c r="B18" s="80" t="s">
        <v>247</v>
      </c>
      <c r="C18" s="82">
        <v>27</v>
      </c>
      <c r="D18" s="82">
        <v>23</v>
      </c>
      <c r="E18" s="82">
        <v>21</v>
      </c>
      <c r="F18" s="82">
        <v>21</v>
      </c>
      <c r="G18" s="82">
        <v>21</v>
      </c>
      <c r="H18" s="178">
        <v>15</v>
      </c>
      <c r="I18" s="36">
        <v>15</v>
      </c>
      <c r="J18" s="150">
        <v>12</v>
      </c>
      <c r="K18" s="92">
        <f>VLOOKUP(A18,'[1]District Growth'!$A:$J,5,FALSE)</f>
        <v>12</v>
      </c>
      <c r="L18" s="32">
        <f>VLOOKUP(A18,'[2]District Growth'!$A:$K,6,FALSE)</f>
        <v>12</v>
      </c>
      <c r="M18" s="36">
        <f t="shared" si="0"/>
        <v>0</v>
      </c>
      <c r="N18" s="38">
        <f t="shared" si="1"/>
        <v>0</v>
      </c>
    </row>
    <row r="19" spans="1:14" s="3" customFormat="1" x14ac:dyDescent="0.25">
      <c r="A19" s="51">
        <v>84583</v>
      </c>
      <c r="B19" s="80" t="s">
        <v>248</v>
      </c>
      <c r="C19" s="82"/>
      <c r="D19" s="82">
        <v>29</v>
      </c>
      <c r="E19" s="82">
        <v>15</v>
      </c>
      <c r="F19" s="82">
        <v>11</v>
      </c>
      <c r="G19" s="82">
        <v>14</v>
      </c>
      <c r="H19" s="178">
        <v>15</v>
      </c>
      <c r="I19" s="36">
        <v>10</v>
      </c>
      <c r="J19" s="150">
        <v>8</v>
      </c>
      <c r="K19" s="92">
        <f>VLOOKUP(A19,'[1]District Growth'!$A:$J,5,FALSE)</f>
        <v>8</v>
      </c>
      <c r="L19" s="32">
        <f>VLOOKUP(A19,'[2]District Growth'!$A:$K,6,FALSE)</f>
        <v>8</v>
      </c>
      <c r="M19" s="36">
        <f t="shared" si="0"/>
        <v>0</v>
      </c>
      <c r="N19" s="38">
        <f t="shared" si="1"/>
        <v>0</v>
      </c>
    </row>
    <row r="20" spans="1:14" s="3" customFormat="1" x14ac:dyDescent="0.25">
      <c r="A20" s="51">
        <v>1494</v>
      </c>
      <c r="B20" s="80" t="s">
        <v>250</v>
      </c>
      <c r="C20" s="82">
        <v>41</v>
      </c>
      <c r="D20" s="82">
        <v>39</v>
      </c>
      <c r="E20" s="82">
        <v>43</v>
      </c>
      <c r="F20" s="82">
        <v>45</v>
      </c>
      <c r="G20" s="82">
        <v>40</v>
      </c>
      <c r="H20" s="178">
        <v>36</v>
      </c>
      <c r="I20" s="36">
        <v>32</v>
      </c>
      <c r="J20" s="150">
        <v>31</v>
      </c>
      <c r="K20" s="92">
        <f>VLOOKUP(A20,'[1]District Growth'!$A:$J,5,FALSE)</f>
        <v>35</v>
      </c>
      <c r="L20" s="32">
        <f>VLOOKUP(A20,'[2]District Growth'!$A:$K,6,FALSE)</f>
        <v>35</v>
      </c>
      <c r="M20" s="36">
        <f t="shared" si="0"/>
        <v>0</v>
      </c>
      <c r="N20" s="38">
        <f t="shared" si="1"/>
        <v>0</v>
      </c>
    </row>
    <row r="21" spans="1:14" s="3" customFormat="1" x14ac:dyDescent="0.25">
      <c r="A21" s="51">
        <v>1477</v>
      </c>
      <c r="B21" s="281" t="s">
        <v>236</v>
      </c>
      <c r="C21" s="82">
        <v>56</v>
      </c>
      <c r="D21" s="82">
        <v>49</v>
      </c>
      <c r="E21" s="82">
        <v>48</v>
      </c>
      <c r="F21" s="82">
        <v>49</v>
      </c>
      <c r="G21" s="82">
        <v>52</v>
      </c>
      <c r="H21" s="178">
        <v>47</v>
      </c>
      <c r="I21" s="36">
        <v>43</v>
      </c>
      <c r="J21" s="150">
        <v>43</v>
      </c>
      <c r="K21" s="92">
        <f>VLOOKUP(A21,'[1]District Growth'!$A:$J,5,FALSE)</f>
        <v>45</v>
      </c>
      <c r="L21" s="32">
        <f>VLOOKUP(A21,'[2]District Growth'!$A:$K,6,FALSE)</f>
        <v>44</v>
      </c>
      <c r="M21" s="36">
        <f t="shared" si="0"/>
        <v>-1</v>
      </c>
      <c r="N21" s="38">
        <f t="shared" si="1"/>
        <v>-2.2222222222222254E-2</v>
      </c>
    </row>
    <row r="22" spans="1:14" s="3" customFormat="1" x14ac:dyDescent="0.25">
      <c r="A22" s="51">
        <v>1484</v>
      </c>
      <c r="B22" s="167" t="s">
        <v>240</v>
      </c>
      <c r="C22" s="82">
        <v>40</v>
      </c>
      <c r="D22" s="82">
        <v>41</v>
      </c>
      <c r="E22" s="82">
        <v>40</v>
      </c>
      <c r="F22" s="82">
        <v>44</v>
      </c>
      <c r="G22" s="82">
        <v>45</v>
      </c>
      <c r="H22" s="178">
        <v>40</v>
      </c>
      <c r="I22" s="36">
        <v>40</v>
      </c>
      <c r="J22" s="150">
        <v>41</v>
      </c>
      <c r="K22" s="92">
        <f>VLOOKUP(A22,'[1]District Growth'!$A:$J,5,FALSE)</f>
        <v>35</v>
      </c>
      <c r="L22" s="32">
        <f>VLOOKUP(A22,'[2]District Growth'!$A:$K,6,FALSE)</f>
        <v>34</v>
      </c>
      <c r="M22" s="36">
        <f t="shared" si="0"/>
        <v>-1</v>
      </c>
      <c r="N22" s="38">
        <f t="shared" si="1"/>
        <v>-2.8571428571428581E-2</v>
      </c>
    </row>
    <row r="23" spans="1:14" s="3" customFormat="1" x14ac:dyDescent="0.25">
      <c r="A23" s="51">
        <v>1486</v>
      </c>
      <c r="B23" s="167" t="s">
        <v>241</v>
      </c>
      <c r="C23" s="82">
        <v>31</v>
      </c>
      <c r="D23" s="82">
        <v>37</v>
      </c>
      <c r="E23" s="82">
        <v>41</v>
      </c>
      <c r="F23" s="82">
        <v>41</v>
      </c>
      <c r="G23" s="82">
        <v>42</v>
      </c>
      <c r="H23" s="178">
        <v>40</v>
      </c>
      <c r="I23" s="36">
        <v>38</v>
      </c>
      <c r="J23" s="150">
        <v>41</v>
      </c>
      <c r="K23" s="92">
        <f>VLOOKUP(A23,'[1]District Growth'!$A:$J,5,FALSE)</f>
        <v>34</v>
      </c>
      <c r="L23" s="32">
        <f>VLOOKUP(A23,'[2]District Growth'!$A:$K,6,FALSE)</f>
        <v>33</v>
      </c>
      <c r="M23" s="36">
        <f t="shared" si="0"/>
        <v>-1</v>
      </c>
      <c r="N23" s="38">
        <f t="shared" si="1"/>
        <v>-2.9411764705882359E-2</v>
      </c>
    </row>
    <row r="24" spans="1:14" s="3" customFormat="1" x14ac:dyDescent="0.25">
      <c r="A24" s="51">
        <v>1491</v>
      </c>
      <c r="B24" s="167" t="s">
        <v>235</v>
      </c>
      <c r="C24" s="82">
        <v>66</v>
      </c>
      <c r="D24" s="82">
        <v>65</v>
      </c>
      <c r="E24" s="82">
        <v>65</v>
      </c>
      <c r="F24" s="82">
        <v>66</v>
      </c>
      <c r="G24" s="82">
        <v>64</v>
      </c>
      <c r="H24" s="178">
        <v>65</v>
      </c>
      <c r="I24" s="36">
        <v>60</v>
      </c>
      <c r="J24" s="150">
        <v>66</v>
      </c>
      <c r="K24" s="92">
        <f>VLOOKUP(A24,'[1]District Growth'!$A:$J,5,FALSE)</f>
        <v>62</v>
      </c>
      <c r="L24" s="32">
        <f>VLOOKUP(A24,'[2]District Growth'!$A:$K,6,FALSE)</f>
        <v>59</v>
      </c>
      <c r="M24" s="36">
        <f t="shared" si="0"/>
        <v>-3</v>
      </c>
      <c r="N24" s="38">
        <f t="shared" si="1"/>
        <v>-4.8387096774193505E-2</v>
      </c>
    </row>
    <row r="25" spans="1:14" s="3" customFormat="1" x14ac:dyDescent="0.25">
      <c r="A25" s="51">
        <v>1503</v>
      </c>
      <c r="B25" s="167" t="s">
        <v>256</v>
      </c>
      <c r="C25" s="82">
        <v>45</v>
      </c>
      <c r="D25" s="82">
        <v>53</v>
      </c>
      <c r="E25" s="82">
        <v>49</v>
      </c>
      <c r="F25" s="82">
        <v>50</v>
      </c>
      <c r="G25" s="82">
        <v>46</v>
      </c>
      <c r="H25" s="178">
        <v>45</v>
      </c>
      <c r="I25" s="36">
        <v>40</v>
      </c>
      <c r="J25" s="150">
        <v>42</v>
      </c>
      <c r="K25" s="92">
        <f>VLOOKUP(A25,'[1]District Growth'!$A:$J,5,FALSE)</f>
        <v>39</v>
      </c>
      <c r="L25" s="32">
        <f>VLOOKUP(A25,'[2]District Growth'!$A:$K,6,FALSE)</f>
        <v>37</v>
      </c>
      <c r="M25" s="36">
        <f t="shared" si="0"/>
        <v>-2</v>
      </c>
      <c r="N25" s="38">
        <f t="shared" si="1"/>
        <v>-5.1282051282051322E-2</v>
      </c>
    </row>
    <row r="26" spans="1:14" s="3" customFormat="1" x14ac:dyDescent="0.25">
      <c r="A26" s="51">
        <v>1471</v>
      </c>
      <c r="B26" s="167" t="s">
        <v>232</v>
      </c>
      <c r="C26" s="82">
        <v>32</v>
      </c>
      <c r="D26" s="82">
        <v>30</v>
      </c>
      <c r="E26" s="82">
        <v>30</v>
      </c>
      <c r="F26" s="82">
        <v>30</v>
      </c>
      <c r="G26" s="82">
        <v>25</v>
      </c>
      <c r="H26" s="178">
        <v>32</v>
      </c>
      <c r="I26" s="36">
        <v>26</v>
      </c>
      <c r="J26" s="150">
        <v>35</v>
      </c>
      <c r="K26" s="92">
        <f>VLOOKUP(A26,'[1]District Growth'!$A:$J,5,FALSE)</f>
        <v>31</v>
      </c>
      <c r="L26" s="32">
        <f>VLOOKUP(A26,'[2]District Growth'!$A:$K,6,FALSE)</f>
        <v>29</v>
      </c>
      <c r="M26" s="36">
        <f t="shared" si="0"/>
        <v>-2</v>
      </c>
      <c r="N26" s="38">
        <f t="shared" si="1"/>
        <v>-6.4516129032258118E-2</v>
      </c>
    </row>
    <row r="27" spans="1:14" s="3" customFormat="1" x14ac:dyDescent="0.25">
      <c r="A27" s="51">
        <v>1488</v>
      </c>
      <c r="B27" s="167" t="s">
        <v>252</v>
      </c>
      <c r="C27" s="82">
        <v>86</v>
      </c>
      <c r="D27" s="82">
        <v>93</v>
      </c>
      <c r="E27" s="82">
        <v>88</v>
      </c>
      <c r="F27" s="82">
        <v>82</v>
      </c>
      <c r="G27" s="82">
        <v>80</v>
      </c>
      <c r="H27" s="178">
        <v>82</v>
      </c>
      <c r="I27" s="36">
        <v>94</v>
      </c>
      <c r="J27" s="150">
        <v>97</v>
      </c>
      <c r="K27" s="92">
        <f>VLOOKUP(A27,'[1]District Growth'!$A:$J,5,FALSE)</f>
        <v>86</v>
      </c>
      <c r="L27" s="32">
        <f>VLOOKUP(A27,'[2]District Growth'!$A:$K,6,FALSE)</f>
        <v>80</v>
      </c>
      <c r="M27" s="36">
        <f t="shared" si="0"/>
        <v>-6</v>
      </c>
      <c r="N27" s="38">
        <f t="shared" si="1"/>
        <v>-6.9767441860465129E-2</v>
      </c>
    </row>
    <row r="28" spans="1:14" s="3" customFormat="1" x14ac:dyDescent="0.25">
      <c r="A28" s="51">
        <v>1485</v>
      </c>
      <c r="B28" s="167" t="s">
        <v>253</v>
      </c>
      <c r="C28" s="82">
        <v>94</v>
      </c>
      <c r="D28" s="82">
        <v>96</v>
      </c>
      <c r="E28" s="82">
        <v>101</v>
      </c>
      <c r="F28" s="82">
        <v>100</v>
      </c>
      <c r="G28" s="82">
        <v>103</v>
      </c>
      <c r="H28" s="178">
        <v>114</v>
      </c>
      <c r="I28" s="36">
        <v>115</v>
      </c>
      <c r="J28" s="150">
        <v>120</v>
      </c>
      <c r="K28" s="92">
        <f>VLOOKUP(A28,'[1]District Growth'!$A:$J,5,FALSE)</f>
        <v>123</v>
      </c>
      <c r="L28" s="32">
        <f>VLOOKUP(A28,'[2]District Growth'!$A:$K,6,FALSE)</f>
        <v>113</v>
      </c>
      <c r="M28" s="36">
        <f t="shared" si="0"/>
        <v>-10</v>
      </c>
      <c r="N28" s="38">
        <f t="shared" si="1"/>
        <v>-8.1300813008130079E-2</v>
      </c>
    </row>
    <row r="29" spans="1:14" s="3" customFormat="1" x14ac:dyDescent="0.25">
      <c r="A29" s="51">
        <v>1478</v>
      </c>
      <c r="B29" s="167" t="s">
        <v>237</v>
      </c>
      <c r="C29" s="82">
        <v>13</v>
      </c>
      <c r="D29" s="82">
        <v>11</v>
      </c>
      <c r="E29" s="82">
        <v>13</v>
      </c>
      <c r="F29" s="82">
        <v>12</v>
      </c>
      <c r="G29" s="82">
        <v>10</v>
      </c>
      <c r="H29" s="178">
        <v>14</v>
      </c>
      <c r="I29" s="36">
        <v>15</v>
      </c>
      <c r="J29" s="150">
        <v>13</v>
      </c>
      <c r="K29" s="92">
        <f>VLOOKUP(A29,'[1]District Growth'!$A:$J,5,FALSE)</f>
        <v>12</v>
      </c>
      <c r="L29" s="32">
        <f>VLOOKUP(A29,'[2]District Growth'!$A:$K,6,FALSE)</f>
        <v>11</v>
      </c>
      <c r="M29" s="36">
        <f t="shared" si="0"/>
        <v>-1</v>
      </c>
      <c r="N29" s="38">
        <f t="shared" si="1"/>
        <v>-8.333333333333337E-2</v>
      </c>
    </row>
    <row r="30" spans="1:14" s="3" customFormat="1" x14ac:dyDescent="0.25">
      <c r="A30" s="51">
        <v>61111</v>
      </c>
      <c r="B30" s="167" t="s">
        <v>255</v>
      </c>
      <c r="C30" s="82">
        <v>15</v>
      </c>
      <c r="D30" s="82">
        <v>19</v>
      </c>
      <c r="E30" s="82">
        <v>17</v>
      </c>
      <c r="F30" s="82">
        <v>16</v>
      </c>
      <c r="G30" s="82">
        <v>16</v>
      </c>
      <c r="H30" s="178">
        <v>20</v>
      </c>
      <c r="I30" s="36">
        <v>23</v>
      </c>
      <c r="J30" s="150">
        <v>23</v>
      </c>
      <c r="K30" s="92">
        <f>VLOOKUP(A30,'[1]District Growth'!$A:$J,5,FALSE)</f>
        <v>26</v>
      </c>
      <c r="L30" s="32">
        <f>VLOOKUP(A30,'[2]District Growth'!$A:$K,6,FALSE)</f>
        <v>23</v>
      </c>
      <c r="M30" s="36">
        <f t="shared" si="0"/>
        <v>-3</v>
      </c>
      <c r="N30" s="38">
        <f t="shared" si="1"/>
        <v>-0.11538461538461542</v>
      </c>
    </row>
    <row r="31" spans="1:14" s="3" customFormat="1" x14ac:dyDescent="0.25">
      <c r="A31" s="51">
        <v>1493</v>
      </c>
      <c r="B31" s="167" t="s">
        <v>243</v>
      </c>
      <c r="C31" s="82">
        <v>32</v>
      </c>
      <c r="D31" s="82">
        <v>31</v>
      </c>
      <c r="E31" s="82">
        <v>22</v>
      </c>
      <c r="F31" s="82">
        <v>23</v>
      </c>
      <c r="G31" s="82">
        <v>20</v>
      </c>
      <c r="H31" s="178">
        <v>18</v>
      </c>
      <c r="I31" s="36">
        <v>20</v>
      </c>
      <c r="J31" s="150">
        <v>15</v>
      </c>
      <c r="K31" s="92">
        <f>VLOOKUP(A31,'[1]District Growth'!$A:$J,5,FALSE)</f>
        <v>14</v>
      </c>
      <c r="L31" s="32">
        <f>VLOOKUP(A31,'[2]District Growth'!$A:$K,6,FALSE)</f>
        <v>12</v>
      </c>
      <c r="M31" s="36">
        <f t="shared" si="0"/>
        <v>-2</v>
      </c>
      <c r="N31" s="38">
        <f t="shared" si="1"/>
        <v>-0.1428571428571429</v>
      </c>
    </row>
    <row r="32" spans="1:14" s="3" customFormat="1" x14ac:dyDescent="0.25">
      <c r="A32" s="51">
        <v>31024</v>
      </c>
      <c r="B32" s="167" t="s">
        <v>254</v>
      </c>
      <c r="C32" s="82">
        <v>29</v>
      </c>
      <c r="D32" s="82">
        <v>34</v>
      </c>
      <c r="E32" s="82">
        <v>37</v>
      </c>
      <c r="F32" s="82">
        <v>38</v>
      </c>
      <c r="G32" s="82">
        <v>36</v>
      </c>
      <c r="H32" s="178">
        <v>57</v>
      </c>
      <c r="I32" s="36">
        <v>64</v>
      </c>
      <c r="J32" s="150">
        <v>65</v>
      </c>
      <c r="K32" s="92">
        <f>VLOOKUP(A32,'[1]District Growth'!$A:$J,5,FALSE)</f>
        <v>64</v>
      </c>
      <c r="L32" s="32">
        <f>VLOOKUP(A32,'[2]District Growth'!$A:$K,6,FALSE)</f>
        <v>54</v>
      </c>
      <c r="M32" s="36">
        <f t="shared" si="0"/>
        <v>-10</v>
      </c>
      <c r="N32" s="38">
        <f t="shared" si="1"/>
        <v>-0.15625</v>
      </c>
    </row>
    <row r="33" spans="1:14" s="3" customFormat="1" x14ac:dyDescent="0.25">
      <c r="A33" s="51">
        <v>28533</v>
      </c>
      <c r="B33" s="167" t="s">
        <v>245</v>
      </c>
      <c r="C33" s="82">
        <v>17</v>
      </c>
      <c r="D33" s="82">
        <v>17</v>
      </c>
      <c r="E33" s="82">
        <v>16</v>
      </c>
      <c r="F33" s="82">
        <v>18</v>
      </c>
      <c r="G33" s="82">
        <v>16</v>
      </c>
      <c r="H33" s="178">
        <v>15</v>
      </c>
      <c r="I33" s="36">
        <v>16</v>
      </c>
      <c r="J33" s="150">
        <v>17</v>
      </c>
      <c r="K33" s="92">
        <f>VLOOKUP(A33,'[1]District Growth'!$A:$J,5,FALSE)</f>
        <v>14</v>
      </c>
      <c r="L33" s="32">
        <f>VLOOKUP(A33,'[2]District Growth'!$A:$K,6,FALSE)</f>
        <v>11</v>
      </c>
      <c r="M33" s="36">
        <f t="shared" si="0"/>
        <v>-3</v>
      </c>
      <c r="N33" s="38">
        <f t="shared" si="1"/>
        <v>-0.2142857142857143</v>
      </c>
    </row>
    <row r="34" spans="1:14" s="3" customFormat="1" x14ac:dyDescent="0.25">
      <c r="B34" s="60" t="s">
        <v>57</v>
      </c>
      <c r="C34" s="82">
        <v>24</v>
      </c>
      <c r="D34" s="82">
        <v>21</v>
      </c>
      <c r="E34" s="82">
        <v>21</v>
      </c>
      <c r="F34" s="82">
        <v>21</v>
      </c>
      <c r="G34" s="82">
        <v>17</v>
      </c>
      <c r="H34" s="178">
        <v>14</v>
      </c>
      <c r="I34" s="36">
        <v>13</v>
      </c>
      <c r="J34" s="42">
        <v>0</v>
      </c>
      <c r="K34" s="36"/>
      <c r="L34" s="32"/>
      <c r="M34" s="36"/>
      <c r="N34" s="38"/>
    </row>
    <row r="35" spans="1:14" s="3" customFormat="1" x14ac:dyDescent="0.25">
      <c r="A35" s="51"/>
      <c r="B35" s="60" t="s">
        <v>257</v>
      </c>
      <c r="C35" s="82">
        <v>13</v>
      </c>
      <c r="D35" s="82">
        <v>18</v>
      </c>
      <c r="E35" s="82">
        <v>15</v>
      </c>
      <c r="F35" s="82">
        <v>15</v>
      </c>
      <c r="G35" s="82">
        <v>14</v>
      </c>
      <c r="H35" s="178">
        <v>13</v>
      </c>
      <c r="I35" s="36">
        <v>9</v>
      </c>
      <c r="J35" s="150">
        <v>9</v>
      </c>
      <c r="K35" s="36"/>
      <c r="L35" s="32"/>
      <c r="M35" s="36"/>
      <c r="N35" s="38"/>
    </row>
    <row r="36" spans="1:14" s="3" customFormat="1" x14ac:dyDescent="0.25">
      <c r="B36" s="60" t="s">
        <v>258</v>
      </c>
      <c r="C36" s="179">
        <v>15</v>
      </c>
      <c r="D36" s="179">
        <v>20</v>
      </c>
      <c r="E36" s="179">
        <v>16</v>
      </c>
      <c r="F36" s="179">
        <v>16</v>
      </c>
      <c r="G36" s="179">
        <v>15</v>
      </c>
      <c r="H36" s="36">
        <v>0</v>
      </c>
      <c r="I36" s="42">
        <v>0</v>
      </c>
      <c r="J36" s="42">
        <v>0</v>
      </c>
      <c r="K36" s="42"/>
      <c r="L36" s="36"/>
      <c r="M36" s="36"/>
      <c r="N36" s="168"/>
    </row>
    <row r="37" spans="1:14" s="3" customFormat="1" x14ac:dyDescent="0.25">
      <c r="B37" s="60" t="s">
        <v>259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32">
        <v>0</v>
      </c>
      <c r="I37" s="42">
        <v>0</v>
      </c>
      <c r="J37" s="42">
        <v>0</v>
      </c>
      <c r="K37" s="42"/>
      <c r="L37" s="36"/>
      <c r="M37" s="36"/>
      <c r="N37" s="168"/>
    </row>
    <row r="38" spans="1:14" s="3" customFormat="1" x14ac:dyDescent="0.25">
      <c r="B38" s="60" t="s">
        <v>260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32">
        <v>0</v>
      </c>
      <c r="I38" s="42">
        <v>0</v>
      </c>
      <c r="J38" s="42">
        <v>0</v>
      </c>
      <c r="K38" s="42"/>
      <c r="L38" s="36"/>
      <c r="M38" s="36"/>
      <c r="N38" s="168"/>
    </row>
    <row r="39" spans="1:14" s="3" customFormat="1" x14ac:dyDescent="0.25">
      <c r="B39" s="60" t="s">
        <v>261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32">
        <v>0</v>
      </c>
      <c r="I39" s="42">
        <v>0</v>
      </c>
      <c r="J39" s="42">
        <v>0</v>
      </c>
      <c r="K39" s="42"/>
      <c r="L39" s="36"/>
      <c r="M39" s="36"/>
      <c r="N39" s="168"/>
    </row>
    <row r="40" spans="1:14" s="3" customFormat="1" x14ac:dyDescent="0.25">
      <c r="B40" s="60" t="s">
        <v>262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32">
        <v>0</v>
      </c>
      <c r="I40" s="42">
        <v>0</v>
      </c>
      <c r="J40" s="42">
        <v>0</v>
      </c>
      <c r="K40" s="42"/>
      <c r="L40" s="36"/>
      <c r="M40" s="36"/>
      <c r="N40" s="168"/>
    </row>
    <row r="41" spans="1:14" s="3" customFormat="1" x14ac:dyDescent="0.25">
      <c r="B41" s="60" t="s">
        <v>263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32">
        <v>0</v>
      </c>
      <c r="I41" s="42">
        <v>0</v>
      </c>
      <c r="J41" s="42">
        <v>0</v>
      </c>
      <c r="K41" s="42"/>
      <c r="L41" s="36"/>
      <c r="M41" s="36"/>
      <c r="N41" s="168"/>
    </row>
    <row r="42" spans="1:14" s="3" customFormat="1" x14ac:dyDescent="0.25">
      <c r="B42" s="60" t="s">
        <v>264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32">
        <v>0</v>
      </c>
      <c r="I42" s="42">
        <v>0</v>
      </c>
      <c r="J42" s="42">
        <v>0</v>
      </c>
      <c r="K42" s="42"/>
      <c r="L42" s="36"/>
      <c r="M42" s="36"/>
      <c r="N42" s="168"/>
    </row>
    <row r="43" spans="1:14" s="3" customFormat="1" x14ac:dyDescent="0.25">
      <c r="B43" s="60" t="s">
        <v>265</v>
      </c>
      <c r="C43" s="68">
        <v>8</v>
      </c>
      <c r="D43" s="68">
        <v>9</v>
      </c>
      <c r="E43" s="68">
        <v>7</v>
      </c>
      <c r="F43" s="68">
        <v>0</v>
      </c>
      <c r="G43" s="68">
        <v>0</v>
      </c>
      <c r="H43" s="32">
        <v>0</v>
      </c>
      <c r="I43" s="42">
        <v>0</v>
      </c>
      <c r="J43" s="42">
        <v>0</v>
      </c>
      <c r="K43" s="42"/>
      <c r="L43" s="36"/>
      <c r="M43" s="36"/>
      <c r="N43" s="168"/>
    </row>
    <row r="44" spans="1:14" s="3" customFormat="1" x14ac:dyDescent="0.25">
      <c r="B44" s="60" t="s">
        <v>266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32">
        <v>0</v>
      </c>
      <c r="I44" s="42">
        <v>0</v>
      </c>
      <c r="J44" s="42">
        <v>0</v>
      </c>
      <c r="K44" s="42"/>
      <c r="L44" s="36"/>
      <c r="M44" s="36"/>
      <c r="N44" s="168"/>
    </row>
    <row r="45" spans="1:14" s="3" customFormat="1" x14ac:dyDescent="0.25">
      <c r="B45" s="60" t="s">
        <v>267</v>
      </c>
      <c r="C45" s="68">
        <v>6</v>
      </c>
      <c r="D45" s="68">
        <v>6</v>
      </c>
      <c r="E45" s="68">
        <v>0</v>
      </c>
      <c r="F45" s="68">
        <v>0</v>
      </c>
      <c r="G45" s="68">
        <v>0</v>
      </c>
      <c r="H45" s="32">
        <v>0</v>
      </c>
      <c r="I45" s="42">
        <v>0</v>
      </c>
      <c r="J45" s="42">
        <v>0</v>
      </c>
      <c r="K45" s="42"/>
      <c r="L45" s="36"/>
      <c r="M45" s="36"/>
      <c r="N45" s="168"/>
    </row>
    <row r="46" spans="1:14" s="3" customFormat="1" x14ac:dyDescent="0.25">
      <c r="B46" s="6"/>
      <c r="C46" s="179"/>
      <c r="D46" s="179"/>
      <c r="E46" s="179"/>
      <c r="F46" s="179"/>
      <c r="G46" s="179"/>
      <c r="H46" s="36"/>
      <c r="I46" s="36"/>
      <c r="J46" s="36"/>
      <c r="K46" s="36"/>
      <c r="L46" s="36"/>
      <c r="M46" s="36"/>
      <c r="N46" s="168"/>
    </row>
    <row r="47" spans="1:14" s="3" customFormat="1" x14ac:dyDescent="0.25">
      <c r="B47" s="6" t="s">
        <v>26</v>
      </c>
      <c r="C47" s="32">
        <f t="shared" ref="C47:M47" si="2">SUM(C3:C46)</f>
        <v>1212</v>
      </c>
      <c r="D47" s="43">
        <f t="shared" si="2"/>
        <v>1303</v>
      </c>
      <c r="E47" s="156">
        <f t="shared" si="2"/>
        <v>1242</v>
      </c>
      <c r="F47" s="156">
        <f t="shared" si="2"/>
        <v>1222</v>
      </c>
      <c r="G47" s="156">
        <f t="shared" si="2"/>
        <v>1196</v>
      </c>
      <c r="H47" s="43">
        <f t="shared" si="2"/>
        <v>1231</v>
      </c>
      <c r="I47" s="156">
        <f t="shared" si="2"/>
        <v>1175</v>
      </c>
      <c r="J47" s="156">
        <f t="shared" si="2"/>
        <v>1168</v>
      </c>
      <c r="K47" s="156">
        <f t="shared" si="2"/>
        <v>1122</v>
      </c>
      <c r="L47" s="156">
        <f t="shared" si="2"/>
        <v>1109</v>
      </c>
      <c r="M47" s="32">
        <f t="shared" si="2"/>
        <v>-13</v>
      </c>
      <c r="N47" s="38">
        <f>(L47/K47)-1</f>
        <v>-1.158645276292336E-2</v>
      </c>
    </row>
    <row r="48" spans="1:14" s="3" customFormat="1" x14ac:dyDescent="0.25">
      <c r="C48" s="36"/>
      <c r="D48" s="36">
        <f t="shared" ref="D48:J48" si="3">SUM(D47-C47)</f>
        <v>91</v>
      </c>
      <c r="E48" s="36">
        <f t="shared" si="3"/>
        <v>-61</v>
      </c>
      <c r="F48" s="36">
        <f t="shared" si="3"/>
        <v>-20</v>
      </c>
      <c r="G48" s="36">
        <f t="shared" si="3"/>
        <v>-26</v>
      </c>
      <c r="H48" s="36">
        <f t="shared" si="3"/>
        <v>35</v>
      </c>
      <c r="I48" s="36">
        <f t="shared" si="3"/>
        <v>-56</v>
      </c>
      <c r="J48" s="36">
        <f t="shared" si="3"/>
        <v>-7</v>
      </c>
      <c r="K48" s="36">
        <f t="shared" ref="K48:L48" si="4">SUM(K47-J47)</f>
        <v>-46</v>
      </c>
      <c r="L48" s="36">
        <f t="shared" si="4"/>
        <v>-13</v>
      </c>
      <c r="M48" s="36"/>
      <c r="N48" s="180"/>
    </row>
    <row r="49" spans="1:14" s="3" customFormat="1" x14ac:dyDescent="0.25">
      <c r="A49" s="162"/>
      <c r="B49" s="162"/>
      <c r="C49" s="99"/>
      <c r="D49" s="99"/>
      <c r="E49" s="99"/>
      <c r="F49" s="99"/>
      <c r="G49" s="99"/>
      <c r="H49" s="99"/>
      <c r="I49" s="99"/>
      <c r="J49" s="99"/>
      <c r="K49" s="99"/>
      <c r="L49" s="180"/>
      <c r="M49" s="99"/>
      <c r="N49" s="36"/>
    </row>
    <row r="50" spans="1:14" s="3" customFormat="1" x14ac:dyDescent="0.25">
      <c r="B50" s="157" t="s">
        <v>15</v>
      </c>
      <c r="C50" s="99"/>
      <c r="D50" s="99"/>
      <c r="E50" s="99"/>
      <c r="F50" s="99"/>
      <c r="G50" s="181"/>
      <c r="H50" s="181"/>
      <c r="I50" s="99"/>
      <c r="J50" s="99"/>
      <c r="K50" s="99"/>
      <c r="L50" s="180"/>
      <c r="M50" s="99"/>
      <c r="N50" s="36"/>
    </row>
    <row r="51" spans="1:14" s="3" customFormat="1" x14ac:dyDescent="0.25">
      <c r="B51" s="158" t="s">
        <v>16</v>
      </c>
      <c r="C51" s="99"/>
      <c r="D51" s="99"/>
      <c r="E51" s="99"/>
      <c r="F51" s="99"/>
      <c r="G51" s="99"/>
      <c r="H51" s="99"/>
      <c r="I51" s="182"/>
      <c r="J51" s="182"/>
      <c r="K51" s="182"/>
      <c r="L51" s="180"/>
      <c r="M51" s="99"/>
      <c r="N51" s="36"/>
    </row>
    <row r="52" spans="1:14" s="3" customFormat="1" x14ac:dyDescent="0.25">
      <c r="B52" s="159" t="s">
        <v>17</v>
      </c>
      <c r="C52" s="99"/>
      <c r="D52" s="99"/>
      <c r="E52" s="99"/>
      <c r="F52" s="99"/>
      <c r="G52" s="99"/>
      <c r="H52" s="99"/>
      <c r="I52" s="183"/>
      <c r="J52" s="183"/>
      <c r="K52" s="183"/>
      <c r="L52" s="180"/>
      <c r="M52" s="99"/>
      <c r="N52" s="36"/>
    </row>
    <row r="53" spans="1:14" s="3" customFormat="1" x14ac:dyDescent="0.25">
      <c r="B53" s="160" t="s">
        <v>18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77"/>
      <c r="M53" s="162"/>
    </row>
    <row r="54" spans="1:14" s="3" customFormat="1" x14ac:dyDescent="0.25">
      <c r="B54" s="161" t="s">
        <v>19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77"/>
      <c r="M54" s="162"/>
    </row>
    <row r="55" spans="1:14" s="3" customFormat="1" x14ac:dyDescent="0.25">
      <c r="B55" s="163" t="s">
        <v>20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77"/>
      <c r="M55" s="162"/>
    </row>
    <row r="56" spans="1:14" s="3" customFormat="1" x14ac:dyDescent="0.25"/>
    <row r="57" spans="1:14" s="184" customFormat="1" x14ac:dyDescent="0.25"/>
    <row r="58" spans="1:14" s="184" customFormat="1" x14ac:dyDescent="0.25"/>
  </sheetData>
  <sortState xmlns:xlrd2="http://schemas.microsoft.com/office/spreadsheetml/2017/richdata2" ref="A3:N45">
    <sortCondition descending="1" ref="N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R85"/>
  <sheetViews>
    <sheetView workbookViewId="0"/>
  </sheetViews>
  <sheetFormatPr defaultRowHeight="15" x14ac:dyDescent="0.3"/>
  <cols>
    <col min="2" max="2" width="32.375" customWidth="1"/>
    <col min="3" max="11" width="8.5" style="54" customWidth="1"/>
    <col min="12" max="12" width="9.75" style="54" customWidth="1"/>
    <col min="13" max="14" width="8.5" style="54" customWidth="1"/>
    <col min="15" max="15" width="8.5" style="44" customWidth="1"/>
    <col min="16" max="16" width="10.375" style="54" customWidth="1"/>
    <col min="17" max="18" width="8.5" style="54" customWidth="1"/>
  </cols>
  <sheetData>
    <row r="1" spans="1:15" s="2" customFormat="1" x14ac:dyDescent="0.25">
      <c r="A1" s="185"/>
      <c r="B1" s="186">
        <v>5650</v>
      </c>
      <c r="C1" s="185"/>
      <c r="D1" s="185"/>
      <c r="E1" s="185"/>
      <c r="F1" s="185"/>
      <c r="G1" s="185"/>
      <c r="H1" s="185"/>
      <c r="I1" s="185"/>
      <c r="J1" s="185"/>
      <c r="M1" s="20"/>
    </row>
    <row r="2" spans="1:15" s="148" customFormat="1" ht="39" customHeight="1" x14ac:dyDescent="0.25">
      <c r="A2" s="187" t="s">
        <v>37</v>
      </c>
      <c r="B2" s="188" t="s">
        <v>10</v>
      </c>
      <c r="C2" s="189" t="s">
        <v>268</v>
      </c>
      <c r="D2" s="189" t="s">
        <v>269</v>
      </c>
      <c r="E2" s="189" t="s">
        <v>270</v>
      </c>
      <c r="F2" s="189" t="s">
        <v>271</v>
      </c>
      <c r="G2" s="189" t="s">
        <v>272</v>
      </c>
      <c r="H2" s="189" t="s">
        <v>273</v>
      </c>
      <c r="I2" s="189" t="s">
        <v>274</v>
      </c>
      <c r="J2" s="189" t="s">
        <v>275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5" s="19" customFormat="1" ht="15" customHeight="1" x14ac:dyDescent="0.25">
      <c r="A3" s="93">
        <v>89555</v>
      </c>
      <c r="B3" s="73" t="s">
        <v>276</v>
      </c>
      <c r="C3" s="190"/>
      <c r="D3" s="191"/>
      <c r="E3" s="191"/>
      <c r="F3" s="191"/>
      <c r="G3" s="191"/>
      <c r="H3" s="191"/>
      <c r="I3" s="191"/>
      <c r="J3" s="192">
        <f>VLOOKUP(A3,'[2]District Growth'!$A:$K,5,FALSE)</f>
        <v>22</v>
      </c>
      <c r="K3" s="36">
        <f>VLOOKUP(A3,'[1]District Growth'!$A:$J,5,FALSE)</f>
        <v>22</v>
      </c>
      <c r="L3" s="32">
        <f>VLOOKUP(A3,'[2]District Growth'!$A:$K,6,FALSE)</f>
        <v>36</v>
      </c>
      <c r="M3" s="36">
        <f t="shared" ref="M3:M43" si="0">L3-K3</f>
        <v>14</v>
      </c>
      <c r="N3" s="38">
        <f t="shared" ref="N3:N43" si="1">(L3/K3)-1</f>
        <v>0.63636363636363646</v>
      </c>
      <c r="O3" s="53"/>
    </row>
    <row r="4" spans="1:15" s="19" customFormat="1" ht="15" customHeight="1" x14ac:dyDescent="0.25">
      <c r="A4" s="25">
        <v>1509</v>
      </c>
      <c r="B4" s="73" t="s">
        <v>282</v>
      </c>
      <c r="C4" s="190">
        <v>19</v>
      </c>
      <c r="D4" s="193">
        <v>17</v>
      </c>
      <c r="E4" s="193">
        <v>17</v>
      </c>
      <c r="F4" s="150">
        <v>16</v>
      </c>
      <c r="G4" s="193">
        <v>18</v>
      </c>
      <c r="H4" s="193">
        <v>12</v>
      </c>
      <c r="I4" s="193">
        <v>12</v>
      </c>
      <c r="J4" s="192">
        <f>VLOOKUP(A4,'[2]District Growth'!$A:$K,5,FALSE)</f>
        <v>34</v>
      </c>
      <c r="K4" s="36">
        <f>VLOOKUP(A4,'[1]District Growth'!$A:$J,5,FALSE)</f>
        <v>34</v>
      </c>
      <c r="L4" s="32">
        <f>VLOOKUP(A4,'[2]District Growth'!$A:$K,6,FALSE)</f>
        <v>40</v>
      </c>
      <c r="M4" s="36">
        <f t="shared" si="0"/>
        <v>6</v>
      </c>
      <c r="N4" s="38">
        <f t="shared" si="1"/>
        <v>0.17647058823529416</v>
      </c>
      <c r="O4" s="53"/>
    </row>
    <row r="5" spans="1:15" s="19" customFormat="1" ht="15" customHeight="1" x14ac:dyDescent="0.25">
      <c r="A5" s="25">
        <v>1528</v>
      </c>
      <c r="B5" s="73" t="s">
        <v>278</v>
      </c>
      <c r="C5" s="190">
        <v>51</v>
      </c>
      <c r="D5" s="193">
        <v>49</v>
      </c>
      <c r="E5" s="193">
        <v>50</v>
      </c>
      <c r="F5" s="150">
        <v>49</v>
      </c>
      <c r="G5" s="193">
        <v>51</v>
      </c>
      <c r="H5" s="193">
        <v>49</v>
      </c>
      <c r="I5" s="193">
        <v>47</v>
      </c>
      <c r="J5" s="192">
        <f>VLOOKUP(A5,'[2]District Growth'!$A:$K,5,FALSE)</f>
        <v>42</v>
      </c>
      <c r="K5" s="36">
        <f>VLOOKUP(A5,'[1]District Growth'!$A:$J,5,FALSE)</f>
        <v>42</v>
      </c>
      <c r="L5" s="32">
        <f>VLOOKUP(A5,'[2]District Growth'!$A:$K,6,FALSE)</f>
        <v>48</v>
      </c>
      <c r="M5" s="36">
        <f t="shared" si="0"/>
        <v>6</v>
      </c>
      <c r="N5" s="38">
        <f t="shared" si="1"/>
        <v>0.14285714285714279</v>
      </c>
      <c r="O5" s="53"/>
    </row>
    <row r="6" spans="1:15" s="19" customFormat="1" ht="15" customHeight="1" x14ac:dyDescent="0.25">
      <c r="A6" s="25">
        <v>1510</v>
      </c>
      <c r="B6" s="73" t="s">
        <v>283</v>
      </c>
      <c r="C6" s="190">
        <v>71</v>
      </c>
      <c r="D6" s="193">
        <v>68</v>
      </c>
      <c r="E6" s="193">
        <v>71</v>
      </c>
      <c r="F6" s="150">
        <v>71</v>
      </c>
      <c r="G6" s="193">
        <v>78</v>
      </c>
      <c r="H6" s="193">
        <v>74</v>
      </c>
      <c r="I6" s="193">
        <v>70</v>
      </c>
      <c r="J6" s="192">
        <f>VLOOKUP(A6,'[2]District Growth'!$A:$K,5,FALSE)</f>
        <v>29</v>
      </c>
      <c r="K6" s="36">
        <f>VLOOKUP(A6,'[1]District Growth'!$A:$J,5,FALSE)</f>
        <v>29</v>
      </c>
      <c r="L6" s="32">
        <f>VLOOKUP(A6,'[2]District Growth'!$A:$K,6,FALSE)</f>
        <v>33</v>
      </c>
      <c r="M6" s="36">
        <f t="shared" si="0"/>
        <v>4</v>
      </c>
      <c r="N6" s="38">
        <f t="shared" si="1"/>
        <v>0.13793103448275867</v>
      </c>
      <c r="O6" s="53"/>
    </row>
    <row r="7" spans="1:15" s="19" customFormat="1" ht="15" customHeight="1" x14ac:dyDescent="0.25">
      <c r="A7" s="25">
        <v>1529</v>
      </c>
      <c r="B7" s="73" t="s">
        <v>277</v>
      </c>
      <c r="C7" s="190">
        <v>46</v>
      </c>
      <c r="D7" s="193">
        <v>45</v>
      </c>
      <c r="E7" s="193">
        <v>44</v>
      </c>
      <c r="F7" s="150">
        <v>50</v>
      </c>
      <c r="G7" s="193">
        <v>45</v>
      </c>
      <c r="H7" s="193">
        <v>47</v>
      </c>
      <c r="I7" s="193">
        <v>46</v>
      </c>
      <c r="J7" s="192">
        <f>VLOOKUP(A7,'[2]District Growth'!$A:$K,5,FALSE)</f>
        <v>52</v>
      </c>
      <c r="K7" s="36">
        <f>VLOOKUP(A7,'[1]District Growth'!$A:$J,5,FALSE)</f>
        <v>52</v>
      </c>
      <c r="L7" s="32">
        <f>VLOOKUP(A7,'[2]District Growth'!$A:$K,6,FALSE)</f>
        <v>59</v>
      </c>
      <c r="M7" s="36">
        <f t="shared" si="0"/>
        <v>7</v>
      </c>
      <c r="N7" s="38">
        <f t="shared" si="1"/>
        <v>0.13461538461538458</v>
      </c>
      <c r="O7" s="53"/>
    </row>
    <row r="8" spans="1:15" s="19" customFormat="1" ht="15" customHeight="1" x14ac:dyDescent="0.25">
      <c r="A8" s="25">
        <v>1508</v>
      </c>
      <c r="B8" s="73" t="s">
        <v>27</v>
      </c>
      <c r="C8" s="190">
        <v>28</v>
      </c>
      <c r="D8" s="193">
        <v>28</v>
      </c>
      <c r="E8" s="193">
        <v>28</v>
      </c>
      <c r="F8" s="150">
        <v>27</v>
      </c>
      <c r="G8" s="193">
        <v>24</v>
      </c>
      <c r="H8" s="193">
        <v>30</v>
      </c>
      <c r="I8" s="193">
        <v>32</v>
      </c>
      <c r="J8" s="192">
        <f>VLOOKUP(A8,'[2]District Growth'!$A:$K,5,FALSE)</f>
        <v>26</v>
      </c>
      <c r="K8" s="36">
        <f>VLOOKUP(A8,'[1]District Growth'!$A:$J,5,FALSE)</f>
        <v>26</v>
      </c>
      <c r="L8" s="32">
        <f>VLOOKUP(A8,'[2]District Growth'!$A:$K,6,FALSE)</f>
        <v>29</v>
      </c>
      <c r="M8" s="36">
        <f t="shared" si="0"/>
        <v>3</v>
      </c>
      <c r="N8" s="38">
        <f t="shared" si="1"/>
        <v>0.11538461538461542</v>
      </c>
      <c r="O8" s="53"/>
    </row>
    <row r="9" spans="1:15" s="19" customFormat="1" ht="15" customHeight="1" x14ac:dyDescent="0.25">
      <c r="A9" s="25">
        <v>21799</v>
      </c>
      <c r="B9" s="73" t="s">
        <v>279</v>
      </c>
      <c r="C9" s="190">
        <v>26</v>
      </c>
      <c r="D9" s="193">
        <v>27</v>
      </c>
      <c r="E9" s="193">
        <v>24</v>
      </c>
      <c r="F9" s="150">
        <v>23</v>
      </c>
      <c r="G9" s="193">
        <v>20</v>
      </c>
      <c r="H9" s="193">
        <v>20</v>
      </c>
      <c r="I9" s="193">
        <v>24</v>
      </c>
      <c r="J9" s="192">
        <f>VLOOKUP(A9,'[2]District Growth'!$A:$K,5,FALSE)</f>
        <v>48</v>
      </c>
      <c r="K9" s="36">
        <f>VLOOKUP(A9,'[1]District Growth'!$A:$J,5,FALSE)</f>
        <v>48</v>
      </c>
      <c r="L9" s="32">
        <f>VLOOKUP(A9,'[2]District Growth'!$A:$K,6,FALSE)</f>
        <v>53</v>
      </c>
      <c r="M9" s="36">
        <f t="shared" si="0"/>
        <v>5</v>
      </c>
      <c r="N9" s="38">
        <f t="shared" si="1"/>
        <v>0.10416666666666674</v>
      </c>
      <c r="O9" s="53"/>
    </row>
    <row r="10" spans="1:15" s="19" customFormat="1" ht="15" customHeight="1" x14ac:dyDescent="0.25">
      <c r="A10" s="25">
        <v>1536</v>
      </c>
      <c r="B10" s="73" t="s">
        <v>286</v>
      </c>
      <c r="C10" s="190">
        <v>45</v>
      </c>
      <c r="D10" s="193">
        <v>45</v>
      </c>
      <c r="E10" s="193">
        <v>47</v>
      </c>
      <c r="F10" s="150">
        <v>41</v>
      </c>
      <c r="G10" s="193">
        <v>40</v>
      </c>
      <c r="H10" s="193">
        <v>35</v>
      </c>
      <c r="I10" s="193">
        <v>32</v>
      </c>
      <c r="J10" s="192">
        <f>VLOOKUP(A10,'[2]District Growth'!$A:$K,5,FALSE)</f>
        <v>107</v>
      </c>
      <c r="K10" s="36">
        <f>VLOOKUP(A10,'[1]District Growth'!$A:$J,5,FALSE)</f>
        <v>107</v>
      </c>
      <c r="L10" s="32">
        <f>VLOOKUP(A10,'[2]District Growth'!$A:$K,6,FALSE)</f>
        <v>117</v>
      </c>
      <c r="M10" s="36">
        <f t="shared" si="0"/>
        <v>10</v>
      </c>
      <c r="N10" s="38">
        <f t="shared" si="1"/>
        <v>9.3457943925233655E-2</v>
      </c>
      <c r="O10" s="53"/>
    </row>
    <row r="11" spans="1:15" s="19" customFormat="1" ht="15" customHeight="1" x14ac:dyDescent="0.25">
      <c r="A11" s="25">
        <v>1527</v>
      </c>
      <c r="B11" s="73" t="s">
        <v>77</v>
      </c>
      <c r="C11" s="190">
        <v>284</v>
      </c>
      <c r="D11" s="193">
        <v>273</v>
      </c>
      <c r="E11" s="193">
        <v>265</v>
      </c>
      <c r="F11" s="150">
        <v>250</v>
      </c>
      <c r="G11" s="193">
        <v>239</v>
      </c>
      <c r="H11" s="193">
        <v>237</v>
      </c>
      <c r="I11" s="193">
        <v>244</v>
      </c>
      <c r="J11" s="192">
        <f>VLOOKUP(A11,'[2]District Growth'!$A:$K,5,FALSE)</f>
        <v>215</v>
      </c>
      <c r="K11" s="36">
        <f>VLOOKUP(A11,'[1]District Growth'!$A:$J,5,FALSE)</f>
        <v>215</v>
      </c>
      <c r="L11" s="32">
        <f>VLOOKUP(A11,'[2]District Growth'!$A:$K,6,FALSE)</f>
        <v>234</v>
      </c>
      <c r="M11" s="36">
        <f t="shared" si="0"/>
        <v>19</v>
      </c>
      <c r="N11" s="38">
        <f t="shared" si="1"/>
        <v>8.8372093023255882E-2</v>
      </c>
      <c r="O11" s="53"/>
    </row>
    <row r="12" spans="1:15" s="19" customFormat="1" ht="15" customHeight="1" x14ac:dyDescent="0.25">
      <c r="A12" s="25">
        <v>1521</v>
      </c>
      <c r="B12" s="73" t="s">
        <v>83</v>
      </c>
      <c r="C12" s="190">
        <v>100</v>
      </c>
      <c r="D12" s="193">
        <v>102</v>
      </c>
      <c r="E12" s="193">
        <v>105</v>
      </c>
      <c r="F12" s="150">
        <v>107</v>
      </c>
      <c r="G12" s="193">
        <v>105</v>
      </c>
      <c r="H12" s="193">
        <v>111</v>
      </c>
      <c r="I12" s="193">
        <v>112</v>
      </c>
      <c r="J12" s="192">
        <f>VLOOKUP(A12,'[2]District Growth'!$A:$K,5,FALSE)</f>
        <v>14</v>
      </c>
      <c r="K12" s="36">
        <f>VLOOKUP(A12,'[1]District Growth'!$A:$J,5,FALSE)</f>
        <v>14</v>
      </c>
      <c r="L12" s="32">
        <f>VLOOKUP(A12,'[2]District Growth'!$A:$K,6,FALSE)</f>
        <v>15</v>
      </c>
      <c r="M12" s="36">
        <f t="shared" si="0"/>
        <v>1</v>
      </c>
      <c r="N12" s="38">
        <f t="shared" si="1"/>
        <v>7.1428571428571397E-2</v>
      </c>
      <c r="O12" s="53"/>
    </row>
    <row r="13" spans="1:15" s="19" customFormat="1" ht="15" customHeight="1" x14ac:dyDescent="0.25">
      <c r="A13" s="25">
        <v>1518</v>
      </c>
      <c r="B13" s="73" t="s">
        <v>280</v>
      </c>
      <c r="C13" s="190">
        <v>29</v>
      </c>
      <c r="D13" s="193">
        <v>29</v>
      </c>
      <c r="E13" s="193">
        <v>30</v>
      </c>
      <c r="F13" s="150">
        <v>31</v>
      </c>
      <c r="G13" s="193">
        <v>30</v>
      </c>
      <c r="H13" s="193">
        <v>28</v>
      </c>
      <c r="I13" s="193">
        <v>28</v>
      </c>
      <c r="J13" s="192">
        <f>VLOOKUP(A13,'[2]District Growth'!$A:$K,5,FALSE)</f>
        <v>21</v>
      </c>
      <c r="K13" s="36">
        <f>VLOOKUP(A13,'[1]District Growth'!$A:$J,5,FALSE)</f>
        <v>21</v>
      </c>
      <c r="L13" s="32">
        <f>VLOOKUP(A13,'[2]District Growth'!$A:$K,6,FALSE)</f>
        <v>22</v>
      </c>
      <c r="M13" s="36">
        <f t="shared" si="0"/>
        <v>1</v>
      </c>
      <c r="N13" s="38">
        <f t="shared" si="1"/>
        <v>4.7619047619047672E-2</v>
      </c>
      <c r="O13" s="53"/>
    </row>
    <row r="14" spans="1:15" s="19" customFormat="1" ht="15" customHeight="1" x14ac:dyDescent="0.25">
      <c r="A14" s="25">
        <v>1540</v>
      </c>
      <c r="B14" s="73" t="s">
        <v>285</v>
      </c>
      <c r="C14" s="190">
        <v>170</v>
      </c>
      <c r="D14" s="193">
        <v>171</v>
      </c>
      <c r="E14" s="193">
        <v>176</v>
      </c>
      <c r="F14" s="150">
        <v>191</v>
      </c>
      <c r="G14" s="193">
        <v>202</v>
      </c>
      <c r="H14" s="193">
        <v>205</v>
      </c>
      <c r="I14" s="193">
        <v>196</v>
      </c>
      <c r="J14" s="192">
        <f>VLOOKUP(A14,'[2]District Growth'!$A:$K,5,FALSE)</f>
        <v>56</v>
      </c>
      <c r="K14" s="36">
        <f>VLOOKUP(A14,'[1]District Growth'!$A:$J,5,FALSE)</f>
        <v>56</v>
      </c>
      <c r="L14" s="32">
        <f>VLOOKUP(A14,'[2]District Growth'!$A:$K,6,FALSE)</f>
        <v>58</v>
      </c>
      <c r="M14" s="36">
        <f t="shared" si="0"/>
        <v>2</v>
      </c>
      <c r="N14" s="38">
        <f t="shared" si="1"/>
        <v>3.5714285714285809E-2</v>
      </c>
      <c r="O14" s="53"/>
    </row>
    <row r="15" spans="1:15" s="19" customFormat="1" ht="15" customHeight="1" x14ac:dyDescent="0.25">
      <c r="A15" s="25">
        <v>21666</v>
      </c>
      <c r="B15" s="73" t="s">
        <v>308</v>
      </c>
      <c r="C15" s="190">
        <v>32</v>
      </c>
      <c r="D15" s="193">
        <v>32</v>
      </c>
      <c r="E15" s="193">
        <v>28</v>
      </c>
      <c r="F15" s="150">
        <v>25</v>
      </c>
      <c r="G15" s="193">
        <v>25</v>
      </c>
      <c r="H15" s="193">
        <v>30</v>
      </c>
      <c r="I15" s="193">
        <v>28</v>
      </c>
      <c r="J15" s="192">
        <f>VLOOKUP(A15,'[2]District Growth'!$A:$K,5,FALSE)</f>
        <v>33</v>
      </c>
      <c r="K15" s="36">
        <f>VLOOKUP(A15,'[1]District Growth'!$A:$J,5,FALSE)</f>
        <v>33</v>
      </c>
      <c r="L15" s="32">
        <f>VLOOKUP(A15,'[2]District Growth'!$A:$K,6,FALSE)</f>
        <v>34</v>
      </c>
      <c r="M15" s="36">
        <f t="shared" si="0"/>
        <v>1</v>
      </c>
      <c r="N15" s="38">
        <f t="shared" si="1"/>
        <v>3.0303030303030276E-2</v>
      </c>
      <c r="O15" s="53"/>
    </row>
    <row r="16" spans="1:15" s="19" customFormat="1" ht="15" customHeight="1" x14ac:dyDescent="0.25">
      <c r="A16" s="25">
        <v>1535</v>
      </c>
      <c r="B16" s="73" t="s">
        <v>287</v>
      </c>
      <c r="C16" s="190">
        <v>17</v>
      </c>
      <c r="D16" s="193">
        <v>13</v>
      </c>
      <c r="E16" s="193">
        <v>18</v>
      </c>
      <c r="F16" s="150">
        <v>17</v>
      </c>
      <c r="G16" s="193">
        <v>15</v>
      </c>
      <c r="H16" s="193">
        <v>15</v>
      </c>
      <c r="I16" s="193">
        <v>16</v>
      </c>
      <c r="J16" s="192">
        <f>VLOOKUP(A16,'[2]District Growth'!$A:$K,5,FALSE)</f>
        <v>189</v>
      </c>
      <c r="K16" s="36">
        <f>VLOOKUP(A16,'[1]District Growth'!$A:$J,5,FALSE)</f>
        <v>189</v>
      </c>
      <c r="L16" s="32">
        <f>VLOOKUP(A16,'[2]District Growth'!$A:$K,6,FALSE)</f>
        <v>194</v>
      </c>
      <c r="M16" s="36">
        <f t="shared" si="0"/>
        <v>5</v>
      </c>
      <c r="N16" s="38">
        <f t="shared" si="1"/>
        <v>2.6455026455026509E-2</v>
      </c>
      <c r="O16" s="53"/>
    </row>
    <row r="17" spans="1:15" s="19" customFormat="1" ht="15" customHeight="1" x14ac:dyDescent="0.25">
      <c r="A17" s="25">
        <v>1522</v>
      </c>
      <c r="B17" s="74" t="s">
        <v>297</v>
      </c>
      <c r="C17" s="190">
        <v>11</v>
      </c>
      <c r="D17" s="193">
        <v>11</v>
      </c>
      <c r="E17" s="193">
        <v>9</v>
      </c>
      <c r="F17" s="150">
        <v>11</v>
      </c>
      <c r="G17" s="193">
        <v>15</v>
      </c>
      <c r="H17" s="193">
        <v>15</v>
      </c>
      <c r="I17" s="193">
        <v>15</v>
      </c>
      <c r="J17" s="192">
        <f>VLOOKUP(A17,'[2]District Growth'!$A:$K,5,FALSE)</f>
        <v>112</v>
      </c>
      <c r="K17" s="36">
        <f>VLOOKUP(A17,'[1]District Growth'!$A:$J,5,FALSE)</f>
        <v>112</v>
      </c>
      <c r="L17" s="32">
        <f>VLOOKUP(A17,'[2]District Growth'!$A:$K,6,FALSE)</f>
        <v>112</v>
      </c>
      <c r="M17" s="36">
        <f t="shared" si="0"/>
        <v>0</v>
      </c>
      <c r="N17" s="38">
        <f t="shared" si="1"/>
        <v>0</v>
      </c>
      <c r="O17" s="53"/>
    </row>
    <row r="18" spans="1:15" s="19" customFormat="1" ht="15" customHeight="1" x14ac:dyDescent="0.25">
      <c r="A18" s="25">
        <v>1525</v>
      </c>
      <c r="B18" s="74" t="s">
        <v>281</v>
      </c>
      <c r="C18" s="190">
        <v>14</v>
      </c>
      <c r="D18" s="193">
        <v>13</v>
      </c>
      <c r="E18" s="193">
        <v>12</v>
      </c>
      <c r="F18" s="150">
        <v>14</v>
      </c>
      <c r="G18" s="193">
        <v>17</v>
      </c>
      <c r="H18" s="193">
        <v>21</v>
      </c>
      <c r="I18" s="193">
        <v>19</v>
      </c>
      <c r="J18" s="192">
        <f>VLOOKUP(A18,'[2]District Growth'!$A:$K,5,FALSE)</f>
        <v>21</v>
      </c>
      <c r="K18" s="36">
        <f>VLOOKUP(A18,'[1]District Growth'!$A:$J,5,FALSE)</f>
        <v>21</v>
      </c>
      <c r="L18" s="32">
        <f>VLOOKUP(A18,'[2]District Growth'!$A:$K,6,FALSE)</f>
        <v>21</v>
      </c>
      <c r="M18" s="36">
        <f t="shared" si="0"/>
        <v>0</v>
      </c>
      <c r="N18" s="38">
        <f t="shared" si="1"/>
        <v>0</v>
      </c>
      <c r="O18" s="53"/>
    </row>
    <row r="19" spans="1:15" s="19" customFormat="1" ht="15" customHeight="1" x14ac:dyDescent="0.25">
      <c r="A19" s="25">
        <v>81439</v>
      </c>
      <c r="B19" s="74" t="s">
        <v>289</v>
      </c>
      <c r="C19" s="190">
        <v>46</v>
      </c>
      <c r="D19" s="193">
        <v>42</v>
      </c>
      <c r="E19" s="193">
        <v>41</v>
      </c>
      <c r="F19" s="150">
        <v>39</v>
      </c>
      <c r="G19" s="193">
        <v>38</v>
      </c>
      <c r="H19" s="193">
        <v>40</v>
      </c>
      <c r="I19" s="193">
        <v>43</v>
      </c>
      <c r="J19" s="192">
        <f>VLOOKUP(A19,'[2]District Growth'!$A:$K,5,FALSE)</f>
        <v>15</v>
      </c>
      <c r="K19" s="36">
        <f>VLOOKUP(A19,'[1]District Growth'!$A:$J,5,FALSE)</f>
        <v>15</v>
      </c>
      <c r="L19" s="32">
        <f>VLOOKUP(A19,'[2]District Growth'!$A:$K,6,FALSE)</f>
        <v>15</v>
      </c>
      <c r="M19" s="36">
        <f t="shared" si="0"/>
        <v>0</v>
      </c>
      <c r="N19" s="38">
        <f t="shared" si="1"/>
        <v>0</v>
      </c>
      <c r="O19" s="53"/>
    </row>
    <row r="20" spans="1:15" s="19" customFormat="1" ht="15" customHeight="1" x14ac:dyDescent="0.25">
      <c r="A20" s="25">
        <v>1526</v>
      </c>
      <c r="B20" s="74" t="s">
        <v>293</v>
      </c>
      <c r="C20" s="190">
        <v>19</v>
      </c>
      <c r="D20" s="193">
        <v>16</v>
      </c>
      <c r="E20" s="193">
        <v>13</v>
      </c>
      <c r="F20" s="150">
        <v>13</v>
      </c>
      <c r="G20" s="193">
        <v>12</v>
      </c>
      <c r="H20" s="193">
        <v>8</v>
      </c>
      <c r="I20" s="193">
        <v>7</v>
      </c>
      <c r="J20" s="192">
        <f>VLOOKUP(A20,'[2]District Growth'!$A:$K,5,FALSE)</f>
        <v>7</v>
      </c>
      <c r="K20" s="36">
        <f>VLOOKUP(A20,'[1]District Growth'!$A:$J,5,FALSE)</f>
        <v>7</v>
      </c>
      <c r="L20" s="32">
        <f>VLOOKUP(A20,'[2]District Growth'!$A:$K,6,FALSE)</f>
        <v>7</v>
      </c>
      <c r="M20" s="36">
        <f t="shared" si="0"/>
        <v>0</v>
      </c>
      <c r="N20" s="38">
        <f t="shared" si="1"/>
        <v>0</v>
      </c>
      <c r="O20" s="53"/>
    </row>
    <row r="21" spans="1:15" s="19" customFormat="1" ht="15" customHeight="1" x14ac:dyDescent="0.25">
      <c r="A21" s="25">
        <v>30597</v>
      </c>
      <c r="B21" s="74" t="s">
        <v>298</v>
      </c>
      <c r="C21" s="190">
        <v>33</v>
      </c>
      <c r="D21" s="193">
        <v>39</v>
      </c>
      <c r="E21" s="193">
        <v>36</v>
      </c>
      <c r="F21" s="150">
        <v>37</v>
      </c>
      <c r="G21" s="193">
        <v>35</v>
      </c>
      <c r="H21" s="193">
        <v>44</v>
      </c>
      <c r="I21" s="193">
        <v>43</v>
      </c>
      <c r="J21" s="192">
        <f>VLOOKUP(A21,'[2]District Growth'!$A:$K,5,FALSE)</f>
        <v>21</v>
      </c>
      <c r="K21" s="36">
        <f>VLOOKUP(A21,'[1]District Growth'!$A:$J,5,FALSE)</f>
        <v>21</v>
      </c>
      <c r="L21" s="32">
        <f>VLOOKUP(A21,'[2]District Growth'!$A:$K,6,FALSE)</f>
        <v>21</v>
      </c>
      <c r="M21" s="36">
        <f t="shared" si="0"/>
        <v>0</v>
      </c>
      <c r="N21" s="38">
        <f t="shared" si="1"/>
        <v>0</v>
      </c>
      <c r="O21" s="53"/>
    </row>
    <row r="22" spans="1:15" s="19" customFormat="1" ht="15" customHeight="1" x14ac:dyDescent="0.25">
      <c r="A22" s="25">
        <v>1515</v>
      </c>
      <c r="B22" s="74" t="s">
        <v>305</v>
      </c>
      <c r="C22" s="190">
        <v>94</v>
      </c>
      <c r="D22" s="193">
        <v>93</v>
      </c>
      <c r="E22" s="193">
        <v>97</v>
      </c>
      <c r="F22" s="150">
        <v>100</v>
      </c>
      <c r="G22" s="193">
        <v>91</v>
      </c>
      <c r="H22" s="193">
        <v>100</v>
      </c>
      <c r="I22" s="193">
        <v>94</v>
      </c>
      <c r="J22" s="192">
        <f>VLOOKUP(A22,'[2]District Growth'!$A:$K,5,FALSE)</f>
        <v>21</v>
      </c>
      <c r="K22" s="36">
        <f>VLOOKUP(A22,'[1]District Growth'!$A:$J,5,FALSE)</f>
        <v>21</v>
      </c>
      <c r="L22" s="32">
        <f>VLOOKUP(A22,'[2]District Growth'!$A:$K,6,FALSE)</f>
        <v>21</v>
      </c>
      <c r="M22" s="36">
        <f t="shared" si="0"/>
        <v>0</v>
      </c>
      <c r="N22" s="38">
        <f t="shared" si="1"/>
        <v>0</v>
      </c>
      <c r="O22" s="53"/>
    </row>
    <row r="23" spans="1:15" s="19" customFormat="1" ht="15" customHeight="1" x14ac:dyDescent="0.25">
      <c r="A23" s="25">
        <v>1523</v>
      </c>
      <c r="B23" s="74" t="s">
        <v>310</v>
      </c>
      <c r="C23" s="190">
        <v>19</v>
      </c>
      <c r="D23" s="193">
        <v>19</v>
      </c>
      <c r="E23" s="193">
        <v>25</v>
      </c>
      <c r="F23" s="150">
        <v>30</v>
      </c>
      <c r="G23" s="193">
        <v>28</v>
      </c>
      <c r="H23" s="193">
        <v>27</v>
      </c>
      <c r="I23" s="193">
        <v>27</v>
      </c>
      <c r="J23" s="192">
        <f>VLOOKUP(A23,'[2]District Growth'!$A:$K,5,FALSE)</f>
        <v>12</v>
      </c>
      <c r="K23" s="36">
        <f>VLOOKUP(A23,'[1]District Growth'!$A:$J,5,FALSE)</f>
        <v>12</v>
      </c>
      <c r="L23" s="32">
        <f>VLOOKUP(A23,'[2]District Growth'!$A:$K,6,FALSE)</f>
        <v>12</v>
      </c>
      <c r="M23" s="36">
        <f t="shared" si="0"/>
        <v>0</v>
      </c>
      <c r="N23" s="38">
        <f t="shared" si="1"/>
        <v>0</v>
      </c>
      <c r="O23" s="53"/>
    </row>
    <row r="24" spans="1:15" s="19" customFormat="1" ht="15" customHeight="1" x14ac:dyDescent="0.25">
      <c r="A24" s="25">
        <v>1516</v>
      </c>
      <c r="B24" s="74" t="s">
        <v>284</v>
      </c>
      <c r="C24" s="190">
        <v>35</v>
      </c>
      <c r="D24" s="193">
        <v>32</v>
      </c>
      <c r="E24" s="193">
        <v>33</v>
      </c>
      <c r="F24" s="150">
        <v>22</v>
      </c>
      <c r="G24" s="193">
        <v>21</v>
      </c>
      <c r="H24" s="193">
        <v>23</v>
      </c>
      <c r="I24" s="193">
        <v>23</v>
      </c>
      <c r="J24" s="192">
        <f>VLOOKUP(A24,'[2]District Growth'!$A:$K,5,FALSE)</f>
        <v>33</v>
      </c>
      <c r="K24" s="36">
        <f>VLOOKUP(A24,'[1]District Growth'!$A:$J,5,FALSE)</f>
        <v>33</v>
      </c>
      <c r="L24" s="32">
        <f>VLOOKUP(A24,'[2]District Growth'!$A:$K,6,FALSE)</f>
        <v>33</v>
      </c>
      <c r="M24" s="36">
        <f t="shared" si="0"/>
        <v>0</v>
      </c>
      <c r="N24" s="38">
        <f t="shared" si="1"/>
        <v>0</v>
      </c>
      <c r="O24" s="53"/>
    </row>
    <row r="25" spans="1:15" s="19" customFormat="1" ht="15" customHeight="1" x14ac:dyDescent="0.25">
      <c r="A25" s="25">
        <v>1542</v>
      </c>
      <c r="B25" s="74" t="s">
        <v>301</v>
      </c>
      <c r="C25" s="190">
        <v>18</v>
      </c>
      <c r="D25" s="193">
        <v>16</v>
      </c>
      <c r="E25" s="193">
        <v>12</v>
      </c>
      <c r="F25" s="150">
        <v>11</v>
      </c>
      <c r="G25" s="193">
        <v>11</v>
      </c>
      <c r="H25" s="193">
        <v>13</v>
      </c>
      <c r="I25" s="193">
        <v>11</v>
      </c>
      <c r="J25" s="192">
        <f>VLOOKUP(A25,'[2]District Growth'!$A:$K,5,FALSE)</f>
        <v>37</v>
      </c>
      <c r="K25" s="36">
        <f>VLOOKUP(A25,'[1]District Growth'!$A:$J,5,FALSE)</f>
        <v>37</v>
      </c>
      <c r="L25" s="32">
        <f>VLOOKUP(A25,'[2]District Growth'!$A:$K,6,FALSE)</f>
        <v>37</v>
      </c>
      <c r="M25" s="36">
        <f t="shared" si="0"/>
        <v>0</v>
      </c>
      <c r="N25" s="38">
        <f t="shared" si="1"/>
        <v>0</v>
      </c>
      <c r="O25" s="53"/>
    </row>
    <row r="26" spans="1:15" s="19" customFormat="1" ht="15" customHeight="1" x14ac:dyDescent="0.25">
      <c r="A26" s="25">
        <v>1506</v>
      </c>
      <c r="B26" s="194" t="s">
        <v>60</v>
      </c>
      <c r="C26" s="190">
        <v>28</v>
      </c>
      <c r="D26" s="193">
        <v>26</v>
      </c>
      <c r="E26" s="193">
        <v>23</v>
      </c>
      <c r="F26" s="150">
        <v>24</v>
      </c>
      <c r="G26" s="193">
        <v>25</v>
      </c>
      <c r="H26" s="193">
        <v>24</v>
      </c>
      <c r="I26" s="193">
        <v>25</v>
      </c>
      <c r="J26" s="192">
        <f>VLOOKUP(A26,'[2]District Growth'!$A:$K,5,FALSE)</f>
        <v>93</v>
      </c>
      <c r="K26" s="36">
        <f>VLOOKUP(A26,'[1]District Growth'!$A:$J,5,FALSE)</f>
        <v>93</v>
      </c>
      <c r="L26" s="32">
        <f>VLOOKUP(A26,'[2]District Growth'!$A:$K,6,FALSE)</f>
        <v>91</v>
      </c>
      <c r="M26" s="36">
        <f t="shared" si="0"/>
        <v>-2</v>
      </c>
      <c r="N26" s="38">
        <f t="shared" si="1"/>
        <v>-2.1505376344086002E-2</v>
      </c>
      <c r="O26" s="53"/>
    </row>
    <row r="27" spans="1:15" s="19" customFormat="1" ht="15" customHeight="1" x14ac:dyDescent="0.25">
      <c r="A27" s="25">
        <v>1514</v>
      </c>
      <c r="B27" s="194" t="s">
        <v>307</v>
      </c>
      <c r="C27" s="190">
        <v>30</v>
      </c>
      <c r="D27" s="193">
        <v>29</v>
      </c>
      <c r="E27" s="193">
        <v>27</v>
      </c>
      <c r="F27" s="150">
        <v>22</v>
      </c>
      <c r="G27" s="193">
        <v>23</v>
      </c>
      <c r="H27" s="193">
        <v>26</v>
      </c>
      <c r="I27" s="193">
        <v>29</v>
      </c>
      <c r="J27" s="192">
        <f>VLOOKUP(A27,'[2]District Growth'!$A:$K,5,FALSE)</f>
        <v>73</v>
      </c>
      <c r="K27" s="36">
        <f>VLOOKUP(A27,'[1]District Growth'!$A:$J,5,FALSE)</f>
        <v>73</v>
      </c>
      <c r="L27" s="32">
        <f>VLOOKUP(A27,'[2]District Growth'!$A:$K,6,FALSE)</f>
        <v>71</v>
      </c>
      <c r="M27" s="36">
        <f t="shared" si="0"/>
        <v>-2</v>
      </c>
      <c r="N27" s="38">
        <f t="shared" si="1"/>
        <v>-2.7397260273972601E-2</v>
      </c>
      <c r="O27" s="53"/>
    </row>
    <row r="28" spans="1:15" s="19" customFormat="1" ht="15" customHeight="1" x14ac:dyDescent="0.25">
      <c r="A28" s="25">
        <v>1530</v>
      </c>
      <c r="B28" s="194" t="s">
        <v>302</v>
      </c>
      <c r="C28" s="190">
        <v>48</v>
      </c>
      <c r="D28" s="193">
        <v>49</v>
      </c>
      <c r="E28" s="193">
        <v>49</v>
      </c>
      <c r="F28" s="150">
        <v>54</v>
      </c>
      <c r="G28" s="193">
        <v>46</v>
      </c>
      <c r="H28" s="193">
        <v>46</v>
      </c>
      <c r="I28" s="193">
        <v>51</v>
      </c>
      <c r="J28" s="192">
        <f>VLOOKUP(A28,'[2]District Growth'!$A:$K,5,FALSE)</f>
        <v>28</v>
      </c>
      <c r="K28" s="36">
        <f>VLOOKUP(A28,'[1]District Growth'!$A:$J,5,FALSE)</f>
        <v>28</v>
      </c>
      <c r="L28" s="32">
        <f>VLOOKUP(A28,'[2]District Growth'!$A:$K,6,FALSE)</f>
        <v>27</v>
      </c>
      <c r="M28" s="36">
        <f t="shared" si="0"/>
        <v>-1</v>
      </c>
      <c r="N28" s="38">
        <f t="shared" si="1"/>
        <v>-3.5714285714285698E-2</v>
      </c>
      <c r="O28" s="53"/>
    </row>
    <row r="29" spans="1:15" s="19" customFormat="1" ht="15" customHeight="1" x14ac:dyDescent="0.25">
      <c r="A29" s="25">
        <v>1517</v>
      </c>
      <c r="B29" s="194" t="s">
        <v>303</v>
      </c>
      <c r="C29" s="190">
        <v>22</v>
      </c>
      <c r="D29" s="193">
        <v>23</v>
      </c>
      <c r="E29" s="193">
        <v>26</v>
      </c>
      <c r="F29" s="150">
        <v>28</v>
      </c>
      <c r="G29" s="193">
        <v>25</v>
      </c>
      <c r="H29" s="193">
        <v>25</v>
      </c>
      <c r="I29" s="193">
        <v>25</v>
      </c>
      <c r="J29" s="192">
        <f>VLOOKUP(A29,'[2]District Growth'!$A:$K,5,FALSE)</f>
        <v>26</v>
      </c>
      <c r="K29" s="36">
        <f>VLOOKUP(A29,'[1]District Growth'!$A:$J,5,FALSE)</f>
        <v>26</v>
      </c>
      <c r="L29" s="32">
        <f>VLOOKUP(A29,'[2]District Growth'!$A:$K,6,FALSE)</f>
        <v>25</v>
      </c>
      <c r="M29" s="36">
        <f t="shared" si="0"/>
        <v>-1</v>
      </c>
      <c r="N29" s="38">
        <f t="shared" si="1"/>
        <v>-3.8461538461538436E-2</v>
      </c>
      <c r="O29" s="53"/>
    </row>
    <row r="30" spans="1:15" s="19" customFormat="1" ht="15" customHeight="1" x14ac:dyDescent="0.25">
      <c r="A30" s="25">
        <v>24700</v>
      </c>
      <c r="B30" s="194" t="s">
        <v>288</v>
      </c>
      <c r="C30" s="190">
        <v>53</v>
      </c>
      <c r="D30" s="193">
        <v>53</v>
      </c>
      <c r="E30" s="193">
        <v>51</v>
      </c>
      <c r="F30" s="150">
        <v>52</v>
      </c>
      <c r="G30" s="193">
        <v>56</v>
      </c>
      <c r="H30" s="193">
        <v>55</v>
      </c>
      <c r="I30" s="193">
        <v>52</v>
      </c>
      <c r="J30" s="192">
        <f>VLOOKUP(A30,'[2]District Growth'!$A:$K,5,FALSE)</f>
        <v>50</v>
      </c>
      <c r="K30" s="36">
        <f>VLOOKUP(A30,'[1]District Growth'!$A:$J,5,FALSE)</f>
        <v>50</v>
      </c>
      <c r="L30" s="32">
        <f>VLOOKUP(A30,'[2]District Growth'!$A:$K,6,FALSE)</f>
        <v>48</v>
      </c>
      <c r="M30" s="36">
        <f t="shared" si="0"/>
        <v>-2</v>
      </c>
      <c r="N30" s="38">
        <f t="shared" si="1"/>
        <v>-4.0000000000000036E-2</v>
      </c>
      <c r="O30" s="53"/>
    </row>
    <row r="31" spans="1:15" s="19" customFormat="1" ht="15" customHeight="1" x14ac:dyDescent="0.25">
      <c r="A31" s="25">
        <v>1524</v>
      </c>
      <c r="B31" s="194" t="s">
        <v>295</v>
      </c>
      <c r="C31" s="190">
        <v>25</v>
      </c>
      <c r="D31" s="193">
        <v>23</v>
      </c>
      <c r="E31" s="193">
        <v>19</v>
      </c>
      <c r="F31" s="150">
        <v>19</v>
      </c>
      <c r="G31" s="193">
        <v>18</v>
      </c>
      <c r="H31" s="193">
        <v>21</v>
      </c>
      <c r="I31" s="193">
        <v>23</v>
      </c>
      <c r="J31" s="192">
        <f>VLOOKUP(A31,'[2]District Growth'!$A:$K,5,FALSE)</f>
        <v>24</v>
      </c>
      <c r="K31" s="36">
        <f>VLOOKUP(A31,'[1]District Growth'!$A:$J,5,FALSE)</f>
        <v>24</v>
      </c>
      <c r="L31" s="32">
        <f>VLOOKUP(A31,'[2]District Growth'!$A:$K,6,FALSE)</f>
        <v>23</v>
      </c>
      <c r="M31" s="36">
        <f t="shared" si="0"/>
        <v>-1</v>
      </c>
      <c r="N31" s="38">
        <f t="shared" si="1"/>
        <v>-4.166666666666663E-2</v>
      </c>
      <c r="O31" s="53"/>
    </row>
    <row r="32" spans="1:15" s="19" customFormat="1" ht="15" customHeight="1" x14ac:dyDescent="0.25">
      <c r="A32" s="25">
        <v>1532</v>
      </c>
      <c r="B32" s="194" t="s">
        <v>300</v>
      </c>
      <c r="C32" s="190">
        <v>40</v>
      </c>
      <c r="D32" s="193">
        <v>41</v>
      </c>
      <c r="E32" s="193">
        <v>40</v>
      </c>
      <c r="F32" s="150">
        <v>40</v>
      </c>
      <c r="G32" s="193">
        <v>39</v>
      </c>
      <c r="H32" s="193">
        <v>34</v>
      </c>
      <c r="I32" s="193">
        <v>29</v>
      </c>
      <c r="J32" s="192">
        <f>VLOOKUP(A32,'[2]District Growth'!$A:$K,5,FALSE)</f>
        <v>138</v>
      </c>
      <c r="K32" s="36">
        <f>VLOOKUP(A32,'[1]District Growth'!$A:$J,5,FALSE)</f>
        <v>138</v>
      </c>
      <c r="L32" s="32">
        <f>VLOOKUP(A32,'[2]District Growth'!$A:$K,6,FALSE)</f>
        <v>132</v>
      </c>
      <c r="M32" s="36">
        <f t="shared" si="0"/>
        <v>-6</v>
      </c>
      <c r="N32" s="38">
        <f t="shared" si="1"/>
        <v>-4.3478260869565188E-2</v>
      </c>
      <c r="O32" s="53"/>
    </row>
    <row r="33" spans="1:15" s="19" customFormat="1" ht="15" customHeight="1" x14ac:dyDescent="0.25">
      <c r="A33" s="25">
        <v>27368</v>
      </c>
      <c r="B33" s="194" t="s">
        <v>294</v>
      </c>
      <c r="C33" s="190">
        <v>45</v>
      </c>
      <c r="D33" s="193">
        <v>38</v>
      </c>
      <c r="E33" s="193">
        <v>38</v>
      </c>
      <c r="F33" s="150">
        <v>43</v>
      </c>
      <c r="G33" s="193">
        <v>49</v>
      </c>
      <c r="H33" s="193">
        <v>43</v>
      </c>
      <c r="I33" s="193">
        <v>35</v>
      </c>
      <c r="J33" s="192">
        <f>VLOOKUP(A33,'[2]District Growth'!$A:$K,5,FALSE)</f>
        <v>23</v>
      </c>
      <c r="K33" s="36">
        <f>VLOOKUP(A33,'[1]District Growth'!$A:$J,5,FALSE)</f>
        <v>23</v>
      </c>
      <c r="L33" s="32">
        <f>VLOOKUP(A33,'[2]District Growth'!$A:$K,6,FALSE)</f>
        <v>22</v>
      </c>
      <c r="M33" s="36">
        <f t="shared" si="0"/>
        <v>-1</v>
      </c>
      <c r="N33" s="38">
        <f t="shared" si="1"/>
        <v>-4.3478260869565188E-2</v>
      </c>
      <c r="O33" s="53"/>
    </row>
    <row r="34" spans="1:15" s="19" customFormat="1" ht="15" customHeight="1" x14ac:dyDescent="0.25">
      <c r="A34" s="25">
        <v>70276</v>
      </c>
      <c r="B34" s="194" t="s">
        <v>296</v>
      </c>
      <c r="C34" s="190">
        <v>35</v>
      </c>
      <c r="D34" s="193">
        <v>36</v>
      </c>
      <c r="E34" s="193">
        <v>35</v>
      </c>
      <c r="F34" s="150">
        <v>40</v>
      </c>
      <c r="G34" s="193">
        <v>38</v>
      </c>
      <c r="H34" s="193">
        <v>42</v>
      </c>
      <c r="I34" s="193">
        <v>35</v>
      </c>
      <c r="J34" s="192">
        <f>VLOOKUP(A34,'[2]District Growth'!$A:$K,5,FALSE)</f>
        <v>22</v>
      </c>
      <c r="K34" s="36">
        <f>VLOOKUP(A34,'[1]District Growth'!$A:$J,5,FALSE)</f>
        <v>22</v>
      </c>
      <c r="L34" s="32">
        <f>VLOOKUP(A34,'[2]District Growth'!$A:$K,6,FALSE)</f>
        <v>21</v>
      </c>
      <c r="M34" s="36">
        <f t="shared" si="0"/>
        <v>-1</v>
      </c>
      <c r="N34" s="38">
        <f t="shared" si="1"/>
        <v>-4.5454545454545414E-2</v>
      </c>
      <c r="O34" s="53"/>
    </row>
    <row r="35" spans="1:15" s="19" customFormat="1" ht="15" customHeight="1" x14ac:dyDescent="0.25">
      <c r="A35" s="25">
        <v>1512</v>
      </c>
      <c r="B35" s="194" t="s">
        <v>306</v>
      </c>
      <c r="C35" s="190">
        <v>30</v>
      </c>
      <c r="D35" s="193">
        <v>29</v>
      </c>
      <c r="E35" s="193">
        <v>26</v>
      </c>
      <c r="F35" s="150">
        <v>29</v>
      </c>
      <c r="G35" s="193">
        <v>31</v>
      </c>
      <c r="H35" s="193">
        <v>33</v>
      </c>
      <c r="I35" s="193">
        <v>38</v>
      </c>
      <c r="J35" s="192">
        <f>VLOOKUP(A35,'[2]District Growth'!$A:$K,5,FALSE)</f>
        <v>20</v>
      </c>
      <c r="K35" s="36">
        <f>VLOOKUP(A35,'[1]District Growth'!$A:$J,5,FALSE)</f>
        <v>20</v>
      </c>
      <c r="L35" s="32">
        <f>VLOOKUP(A35,'[2]District Growth'!$A:$K,6,FALSE)</f>
        <v>19</v>
      </c>
      <c r="M35" s="36">
        <f t="shared" si="0"/>
        <v>-1</v>
      </c>
      <c r="N35" s="38">
        <f t="shared" si="1"/>
        <v>-5.0000000000000044E-2</v>
      </c>
      <c r="O35" s="53"/>
    </row>
    <row r="36" spans="1:15" s="19" customFormat="1" ht="15" customHeight="1" x14ac:dyDescent="0.25">
      <c r="A36" s="25">
        <v>1513</v>
      </c>
      <c r="B36" s="194" t="s">
        <v>292</v>
      </c>
      <c r="C36" s="190">
        <v>59</v>
      </c>
      <c r="D36" s="193">
        <v>56</v>
      </c>
      <c r="E36" s="193">
        <v>55</v>
      </c>
      <c r="F36" s="150">
        <v>56</v>
      </c>
      <c r="G36" s="193">
        <v>48</v>
      </c>
      <c r="H36" s="193">
        <v>38</v>
      </c>
      <c r="I36" s="193">
        <v>34</v>
      </c>
      <c r="J36" s="192">
        <f>VLOOKUP(A36,'[2]District Growth'!$A:$K,5,FALSE)</f>
        <v>30</v>
      </c>
      <c r="K36" s="36">
        <f>VLOOKUP(A36,'[1]District Growth'!$A:$J,5,FALSE)</f>
        <v>30</v>
      </c>
      <c r="L36" s="32">
        <f>VLOOKUP(A36,'[2]District Growth'!$A:$K,6,FALSE)</f>
        <v>28</v>
      </c>
      <c r="M36" s="36">
        <f t="shared" si="0"/>
        <v>-2</v>
      </c>
      <c r="N36" s="38">
        <f t="shared" si="1"/>
        <v>-6.6666666666666652E-2</v>
      </c>
      <c r="O36" s="53"/>
    </row>
    <row r="37" spans="1:15" s="19" customFormat="1" ht="15" customHeight="1" x14ac:dyDescent="0.25">
      <c r="A37" s="25">
        <v>1520</v>
      </c>
      <c r="B37" s="194" t="s">
        <v>291</v>
      </c>
      <c r="C37" s="190">
        <v>16</v>
      </c>
      <c r="D37" s="193">
        <v>13</v>
      </c>
      <c r="E37" s="193">
        <v>15</v>
      </c>
      <c r="F37" s="150">
        <v>14</v>
      </c>
      <c r="G37" s="193">
        <v>18</v>
      </c>
      <c r="H37" s="193">
        <v>13</v>
      </c>
      <c r="I37" s="193">
        <v>11</v>
      </c>
      <c r="J37" s="192">
        <f>VLOOKUP(A37,'[2]District Growth'!$A:$K,5,FALSE)</f>
        <v>15</v>
      </c>
      <c r="K37" s="36">
        <f>VLOOKUP(A37,'[1]District Growth'!$A:$J,5,FALSE)</f>
        <v>15</v>
      </c>
      <c r="L37" s="32">
        <f>VLOOKUP(A37,'[2]District Growth'!$A:$K,6,FALSE)</f>
        <v>14</v>
      </c>
      <c r="M37" s="36">
        <f t="shared" si="0"/>
        <v>-1</v>
      </c>
      <c r="N37" s="38">
        <f t="shared" si="1"/>
        <v>-6.6666666666666652E-2</v>
      </c>
      <c r="O37" s="53"/>
    </row>
    <row r="38" spans="1:15" s="19" customFormat="1" ht="15" customHeight="1" x14ac:dyDescent="0.25">
      <c r="A38" s="25">
        <v>1534</v>
      </c>
      <c r="B38" s="194" t="s">
        <v>309</v>
      </c>
      <c r="C38" s="190">
        <v>45</v>
      </c>
      <c r="D38" s="193">
        <v>44</v>
      </c>
      <c r="E38" s="193">
        <v>47</v>
      </c>
      <c r="F38" s="150">
        <v>47</v>
      </c>
      <c r="G38" s="193">
        <v>47</v>
      </c>
      <c r="H38" s="193">
        <v>42</v>
      </c>
      <c r="I38" s="193">
        <v>38</v>
      </c>
      <c r="J38" s="192">
        <f>VLOOKUP(A38,'[2]District Growth'!$A:$K,5,FALSE)</f>
        <v>29</v>
      </c>
      <c r="K38" s="36">
        <f>VLOOKUP(A38,'[1]District Growth'!$A:$J,5,FALSE)</f>
        <v>29</v>
      </c>
      <c r="L38" s="32">
        <f>VLOOKUP(A38,'[2]District Growth'!$A:$K,6,FALSE)</f>
        <v>27</v>
      </c>
      <c r="M38" s="36">
        <f t="shared" si="0"/>
        <v>-2</v>
      </c>
      <c r="N38" s="38">
        <f t="shared" si="1"/>
        <v>-6.8965517241379337E-2</v>
      </c>
      <c r="O38" s="53"/>
    </row>
    <row r="39" spans="1:15" s="19" customFormat="1" ht="15" customHeight="1" x14ac:dyDescent="0.25">
      <c r="A39" s="25">
        <v>1533</v>
      </c>
      <c r="B39" s="194" t="s">
        <v>299</v>
      </c>
      <c r="C39" s="190">
        <v>173</v>
      </c>
      <c r="D39" s="193">
        <v>179</v>
      </c>
      <c r="E39" s="193">
        <v>184</v>
      </c>
      <c r="F39" s="150">
        <v>178</v>
      </c>
      <c r="G39" s="193">
        <v>170</v>
      </c>
      <c r="H39" s="193">
        <v>162</v>
      </c>
      <c r="I39" s="193">
        <v>163</v>
      </c>
      <c r="J39" s="192">
        <f>VLOOKUP(A39,'[2]District Growth'!$A:$K,5,FALSE)</f>
        <v>56</v>
      </c>
      <c r="K39" s="36">
        <f>VLOOKUP(A39,'[1]District Growth'!$A:$J,5,FALSE)</f>
        <v>56</v>
      </c>
      <c r="L39" s="32">
        <f>VLOOKUP(A39,'[2]District Growth'!$A:$K,6,FALSE)</f>
        <v>52</v>
      </c>
      <c r="M39" s="36">
        <f t="shared" si="0"/>
        <v>-4</v>
      </c>
      <c r="N39" s="38">
        <f t="shared" si="1"/>
        <v>-7.1428571428571397E-2</v>
      </c>
      <c r="O39" s="53"/>
    </row>
    <row r="40" spans="1:15" s="19" customFormat="1" ht="15" customHeight="1" x14ac:dyDescent="0.25">
      <c r="A40" s="25">
        <v>1538</v>
      </c>
      <c r="B40" s="194" t="s">
        <v>304</v>
      </c>
      <c r="C40" s="190">
        <v>63</v>
      </c>
      <c r="D40" s="193">
        <v>64</v>
      </c>
      <c r="E40" s="193">
        <v>57</v>
      </c>
      <c r="F40" s="150">
        <v>55</v>
      </c>
      <c r="G40" s="193">
        <v>52</v>
      </c>
      <c r="H40" s="193">
        <v>52</v>
      </c>
      <c r="I40" s="193">
        <v>53</v>
      </c>
      <c r="J40" s="192">
        <f>VLOOKUP(A40,'[2]District Growth'!$A:$K,5,FALSE)</f>
        <v>25</v>
      </c>
      <c r="K40" s="36">
        <f>VLOOKUP(A40,'[1]District Growth'!$A:$J,5,FALSE)</f>
        <v>25</v>
      </c>
      <c r="L40" s="32">
        <f>VLOOKUP(A40,'[2]District Growth'!$A:$K,6,FALSE)</f>
        <v>23</v>
      </c>
      <c r="M40" s="36">
        <f t="shared" si="0"/>
        <v>-2</v>
      </c>
      <c r="N40" s="38">
        <f t="shared" si="1"/>
        <v>-7.999999999999996E-2</v>
      </c>
      <c r="O40" s="53"/>
    </row>
    <row r="41" spans="1:15" s="19" customFormat="1" ht="15" customHeight="1" x14ac:dyDescent="0.25">
      <c r="A41" s="25">
        <v>1511</v>
      </c>
      <c r="B41" s="194" t="s">
        <v>290</v>
      </c>
      <c r="C41" s="190">
        <v>20</v>
      </c>
      <c r="D41" s="193">
        <v>19</v>
      </c>
      <c r="E41" s="193">
        <v>19</v>
      </c>
      <c r="F41" s="150">
        <v>23</v>
      </c>
      <c r="G41" s="193">
        <v>22</v>
      </c>
      <c r="H41" s="193">
        <v>22</v>
      </c>
      <c r="I41" s="193">
        <v>22</v>
      </c>
      <c r="J41" s="192">
        <f>VLOOKUP(A41,'[2]District Growth'!$A:$K,5,FALSE)</f>
        <v>23</v>
      </c>
      <c r="K41" s="36">
        <f>VLOOKUP(A41,'[1]District Growth'!$A:$J,5,FALSE)</f>
        <v>23</v>
      </c>
      <c r="L41" s="32">
        <f>VLOOKUP(A41,'[2]District Growth'!$A:$K,6,FALSE)</f>
        <v>21</v>
      </c>
      <c r="M41" s="36">
        <f t="shared" si="0"/>
        <v>-2</v>
      </c>
      <c r="N41" s="38">
        <f t="shared" si="1"/>
        <v>-8.6956521739130488E-2</v>
      </c>
      <c r="O41" s="53"/>
    </row>
    <row r="42" spans="1:15" s="19" customFormat="1" ht="15" customHeight="1" x14ac:dyDescent="0.25">
      <c r="A42" s="25">
        <v>1519</v>
      </c>
      <c r="B42" s="194" t="s">
        <v>312</v>
      </c>
      <c r="C42" s="190">
        <v>17</v>
      </c>
      <c r="D42" s="193">
        <v>19</v>
      </c>
      <c r="E42" s="193">
        <v>18</v>
      </c>
      <c r="F42" s="150">
        <v>19</v>
      </c>
      <c r="G42" s="193">
        <v>16</v>
      </c>
      <c r="H42" s="193">
        <v>17</v>
      </c>
      <c r="I42" s="193">
        <v>14</v>
      </c>
      <c r="J42" s="192">
        <f>VLOOKUP(A42,'[2]District Growth'!$A:$K,5,FALSE)</f>
        <v>23</v>
      </c>
      <c r="K42" s="36">
        <f>VLOOKUP(A42,'[1]District Growth'!$A:$J,5,FALSE)</f>
        <v>23</v>
      </c>
      <c r="L42" s="32">
        <f>VLOOKUP(A42,'[2]District Growth'!$A:$K,6,FALSE)</f>
        <v>19</v>
      </c>
      <c r="M42" s="36">
        <f t="shared" si="0"/>
        <v>-4</v>
      </c>
      <c r="N42" s="38">
        <f t="shared" si="1"/>
        <v>-0.17391304347826086</v>
      </c>
      <c r="O42" s="53"/>
    </row>
    <row r="43" spans="1:15" s="19" customFormat="1" ht="15" customHeight="1" x14ac:dyDescent="0.25">
      <c r="A43" s="25">
        <v>1537</v>
      </c>
      <c r="B43" s="194" t="s">
        <v>311</v>
      </c>
      <c r="C43" s="190">
        <v>121</v>
      </c>
      <c r="D43" s="149">
        <v>123</v>
      </c>
      <c r="E43" s="149">
        <v>117</v>
      </c>
      <c r="F43" s="152">
        <v>109</v>
      </c>
      <c r="G43" s="149">
        <v>103</v>
      </c>
      <c r="H43" s="149">
        <v>98</v>
      </c>
      <c r="I43" s="149">
        <v>100</v>
      </c>
      <c r="J43" s="192">
        <f>VLOOKUP(A43,'[2]District Growth'!$A:$K,5,FALSE)</f>
        <v>10</v>
      </c>
      <c r="K43" s="36">
        <f>VLOOKUP(A43,'[1]District Growth'!$A:$J,5,FALSE)</f>
        <v>10</v>
      </c>
      <c r="L43" s="32">
        <f>VLOOKUP(A43,'[2]District Growth'!$A:$K,6,FALSE)</f>
        <v>8</v>
      </c>
      <c r="M43" s="36">
        <f t="shared" si="0"/>
        <v>-2</v>
      </c>
      <c r="N43" s="38">
        <f t="shared" si="1"/>
        <v>-0.19999999999999996</v>
      </c>
      <c r="O43" s="53"/>
    </row>
    <row r="44" spans="1:15" s="19" customFormat="1" x14ac:dyDescent="0.25">
      <c r="B44" s="90" t="s">
        <v>313</v>
      </c>
      <c r="C44" s="190">
        <v>7</v>
      </c>
      <c r="D44" s="193">
        <v>6</v>
      </c>
      <c r="E44" s="193">
        <v>6</v>
      </c>
      <c r="F44" s="150">
        <v>6</v>
      </c>
      <c r="G44" s="193">
        <v>5</v>
      </c>
      <c r="H44" s="195">
        <v>0</v>
      </c>
      <c r="I44" s="32">
        <v>0</v>
      </c>
      <c r="J44" s="192"/>
      <c r="K44" s="196"/>
      <c r="L44" s="53"/>
      <c r="M44" s="53"/>
      <c r="N44" s="53"/>
      <c r="O44" s="53"/>
    </row>
    <row r="45" spans="1:15" s="19" customFormat="1" ht="15" customHeight="1" x14ac:dyDescent="0.25">
      <c r="B45" s="90" t="s">
        <v>314</v>
      </c>
      <c r="C45" s="190">
        <v>9</v>
      </c>
      <c r="D45" s="193">
        <v>10</v>
      </c>
      <c r="E45" s="193">
        <v>10</v>
      </c>
      <c r="F45" s="150">
        <v>5</v>
      </c>
      <c r="G45" s="195">
        <v>0</v>
      </c>
      <c r="H45" s="32">
        <v>0</v>
      </c>
      <c r="I45" s="32">
        <v>0</v>
      </c>
      <c r="J45" s="192"/>
      <c r="K45" s="196"/>
      <c r="L45" s="53"/>
      <c r="M45" s="53"/>
      <c r="N45" s="53"/>
      <c r="O45" s="53"/>
    </row>
    <row r="46" spans="1:15" s="19" customFormat="1" ht="15" customHeight="1" x14ac:dyDescent="0.25">
      <c r="B46" s="90" t="s">
        <v>315</v>
      </c>
      <c r="C46" s="190">
        <v>25</v>
      </c>
      <c r="D46" s="193">
        <v>25</v>
      </c>
      <c r="E46" s="193">
        <v>29</v>
      </c>
      <c r="F46" s="150">
        <v>27</v>
      </c>
      <c r="G46" s="193">
        <v>23</v>
      </c>
      <c r="H46" s="193">
        <v>20</v>
      </c>
      <c r="I46" s="193">
        <v>14</v>
      </c>
      <c r="J46" s="192"/>
      <c r="K46" s="196"/>
      <c r="L46" s="53"/>
      <c r="M46" s="53"/>
      <c r="N46" s="53"/>
      <c r="O46" s="53"/>
    </row>
    <row r="47" spans="1:15" s="19" customFormat="1" ht="15" customHeight="1" x14ac:dyDescent="0.25">
      <c r="B47" s="90" t="s">
        <v>316</v>
      </c>
      <c r="C47" s="190">
        <v>20</v>
      </c>
      <c r="D47" s="193">
        <v>19</v>
      </c>
      <c r="E47" s="193">
        <v>19</v>
      </c>
      <c r="F47" s="150">
        <v>17</v>
      </c>
      <c r="G47" s="193">
        <v>17</v>
      </c>
      <c r="H47" s="193">
        <v>17</v>
      </c>
      <c r="I47" s="193">
        <v>18</v>
      </c>
      <c r="J47" s="192"/>
      <c r="K47" s="36"/>
      <c r="L47" s="32"/>
      <c r="M47" s="36"/>
      <c r="N47" s="38"/>
      <c r="O47" s="53"/>
    </row>
    <row r="48" spans="1:15" s="19" customFormat="1" ht="15" customHeight="1" x14ac:dyDescent="0.25">
      <c r="A48" s="25"/>
      <c r="B48" s="90" t="s">
        <v>70</v>
      </c>
      <c r="C48" s="190">
        <v>14</v>
      </c>
      <c r="D48" s="193">
        <v>14</v>
      </c>
      <c r="E48" s="193">
        <v>14</v>
      </c>
      <c r="F48" s="150">
        <v>13</v>
      </c>
      <c r="G48" s="193">
        <v>11</v>
      </c>
      <c r="H48" s="193">
        <v>14</v>
      </c>
      <c r="I48" s="193">
        <v>18</v>
      </c>
      <c r="J48" s="192"/>
      <c r="K48" s="36"/>
      <c r="L48" s="32"/>
      <c r="M48" s="36"/>
      <c r="N48" s="38"/>
      <c r="O48" s="53"/>
    </row>
    <row r="49" spans="1:18" s="2" customFormat="1" x14ac:dyDescent="0.2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8" s="2" customFormat="1" x14ac:dyDescent="0.25">
      <c r="B50" s="197" t="s">
        <v>85</v>
      </c>
      <c r="C50" s="20">
        <f t="shared" ref="C50:M50" si="2">SUM(C3:C49)</f>
        <v>2152</v>
      </c>
      <c r="D50" s="198">
        <f t="shared" si="2"/>
        <v>2118</v>
      </c>
      <c r="E50" s="198">
        <f t="shared" si="2"/>
        <v>2105</v>
      </c>
      <c r="F50" s="198">
        <f t="shared" si="2"/>
        <v>2095</v>
      </c>
      <c r="G50" s="198">
        <f t="shared" si="2"/>
        <v>2042</v>
      </c>
      <c r="H50" s="198">
        <f t="shared" si="2"/>
        <v>2028</v>
      </c>
      <c r="I50" s="198">
        <f t="shared" si="2"/>
        <v>1996</v>
      </c>
      <c r="J50" s="198">
        <f t="shared" si="2"/>
        <v>1875</v>
      </c>
      <c r="K50" s="199">
        <f t="shared" si="2"/>
        <v>1875</v>
      </c>
      <c r="L50" s="141">
        <f t="shared" si="2"/>
        <v>1922</v>
      </c>
      <c r="M50" s="20">
        <f t="shared" si="2"/>
        <v>47</v>
      </c>
      <c r="N50" s="38">
        <f>(L50/K50)-1</f>
        <v>2.5066666666666571E-2</v>
      </c>
      <c r="O50" s="20"/>
    </row>
    <row r="51" spans="1:18" s="2" customFormat="1" x14ac:dyDescent="0.25">
      <c r="C51" s="20"/>
      <c r="D51" s="53">
        <f>D50-C50</f>
        <v>-34</v>
      </c>
      <c r="E51" s="53">
        <f t="shared" ref="E51:L51" si="3">E50-D50</f>
        <v>-13</v>
      </c>
      <c r="F51" s="53">
        <f t="shared" si="3"/>
        <v>-10</v>
      </c>
      <c r="G51" s="53">
        <f t="shared" si="3"/>
        <v>-53</v>
      </c>
      <c r="H51" s="53">
        <f t="shared" si="3"/>
        <v>-14</v>
      </c>
      <c r="I51" s="53">
        <f t="shared" si="3"/>
        <v>-32</v>
      </c>
      <c r="J51" s="53">
        <f t="shared" si="3"/>
        <v>-121</v>
      </c>
      <c r="K51" s="53">
        <f t="shared" si="3"/>
        <v>0</v>
      </c>
      <c r="L51" s="53">
        <f t="shared" si="3"/>
        <v>47</v>
      </c>
      <c r="M51" s="20"/>
      <c r="N51" s="20"/>
      <c r="O51" s="20"/>
    </row>
    <row r="52" spans="1:18" s="2" customFormat="1" x14ac:dyDescent="0.25">
      <c r="B52" s="200" t="s">
        <v>15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8" s="2" customFormat="1" x14ac:dyDescent="0.25">
      <c r="B53" s="201" t="s">
        <v>16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8" s="2" customFormat="1" x14ac:dyDescent="0.25">
      <c r="B54" s="202" t="s">
        <v>17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8" s="2" customFormat="1" x14ac:dyDescent="0.25">
      <c r="B55" s="203" t="s">
        <v>18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8" s="2" customFormat="1" x14ac:dyDescent="0.25">
      <c r="B56" s="204" t="s">
        <v>19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8" s="2" customFormat="1" x14ac:dyDescent="0.25">
      <c r="B57" s="205" t="s">
        <v>20</v>
      </c>
      <c r="M57" s="20"/>
    </row>
    <row r="58" spans="1:18" s="2" customFormat="1" x14ac:dyDescent="0.25">
      <c r="M58" s="20"/>
    </row>
    <row r="59" spans="1:18" s="2" customFormat="1" x14ac:dyDescent="0.25">
      <c r="M59" s="20"/>
    </row>
    <row r="60" spans="1:18" s="2" customFormat="1" x14ac:dyDescent="0.2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M60" s="20"/>
    </row>
    <row r="61" spans="1:18" s="3" customFormat="1" ht="15.75" x14ac:dyDescent="0.3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44"/>
      <c r="P61" s="32"/>
      <c r="Q61" s="32"/>
      <c r="R61" s="32"/>
    </row>
    <row r="62" spans="1:18" s="3" customFormat="1" ht="15.75" x14ac:dyDescent="0.3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44"/>
      <c r="P62" s="32"/>
      <c r="Q62" s="32"/>
      <c r="R62" s="32"/>
    </row>
    <row r="63" spans="1:18" s="3" customFormat="1" ht="15.75" x14ac:dyDescent="0.3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44"/>
      <c r="P63" s="32"/>
      <c r="Q63" s="32"/>
      <c r="R63" s="32"/>
    </row>
    <row r="64" spans="1:18" s="3" customFormat="1" ht="15.75" x14ac:dyDescent="0.3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44"/>
      <c r="P64" s="32"/>
      <c r="Q64" s="32"/>
      <c r="R64" s="32"/>
    </row>
    <row r="65" spans="3:18" s="3" customFormat="1" ht="15.75" x14ac:dyDescent="0.3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44"/>
      <c r="P65" s="32"/>
      <c r="Q65" s="32"/>
      <c r="R65" s="32"/>
    </row>
    <row r="66" spans="3:18" s="3" customFormat="1" ht="15.75" x14ac:dyDescent="0.3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44"/>
      <c r="P66" s="32"/>
      <c r="Q66" s="32"/>
      <c r="R66" s="32"/>
    </row>
    <row r="67" spans="3:18" s="3" customFormat="1" ht="15.75" x14ac:dyDescent="0.3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44"/>
      <c r="P67" s="32"/>
      <c r="Q67" s="32"/>
      <c r="R67" s="32"/>
    </row>
    <row r="68" spans="3:18" s="3" customFormat="1" ht="15.75" x14ac:dyDescent="0.3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44"/>
      <c r="P68" s="32"/>
      <c r="Q68" s="32"/>
      <c r="R68" s="32"/>
    </row>
    <row r="69" spans="3:18" s="3" customFormat="1" ht="15.75" x14ac:dyDescent="0.3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44"/>
      <c r="P69" s="32"/>
      <c r="Q69" s="32"/>
      <c r="R69" s="32"/>
    </row>
    <row r="70" spans="3:18" s="3" customFormat="1" ht="15.75" x14ac:dyDescent="0.3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44"/>
      <c r="P70" s="32"/>
      <c r="Q70" s="32"/>
      <c r="R70" s="32"/>
    </row>
    <row r="71" spans="3:18" s="3" customFormat="1" ht="15.75" x14ac:dyDescent="0.3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44"/>
      <c r="P71" s="32"/>
      <c r="Q71" s="32"/>
      <c r="R71" s="32"/>
    </row>
    <row r="72" spans="3:18" s="3" customFormat="1" ht="15.75" x14ac:dyDescent="0.3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44"/>
      <c r="P72" s="32"/>
      <c r="Q72" s="32"/>
      <c r="R72" s="32"/>
    </row>
    <row r="73" spans="3:18" s="3" customFormat="1" ht="15.75" x14ac:dyDescent="0.3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44"/>
      <c r="P73" s="32"/>
      <c r="Q73" s="32"/>
      <c r="R73" s="32"/>
    </row>
    <row r="74" spans="3:18" s="3" customFormat="1" ht="15.75" x14ac:dyDescent="0.3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44"/>
      <c r="P74" s="32"/>
      <c r="Q74" s="32"/>
      <c r="R74" s="32"/>
    </row>
    <row r="75" spans="3:18" s="3" customFormat="1" ht="15.75" x14ac:dyDescent="0.3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44"/>
      <c r="P75" s="32"/>
      <c r="Q75" s="32"/>
      <c r="R75" s="32"/>
    </row>
    <row r="76" spans="3:18" s="3" customFormat="1" ht="15.75" x14ac:dyDescent="0.3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44"/>
      <c r="P76" s="32"/>
      <c r="Q76" s="32"/>
      <c r="R76" s="32"/>
    </row>
    <row r="77" spans="3:18" s="3" customFormat="1" ht="15.75" x14ac:dyDescent="0.3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44"/>
      <c r="P77" s="32"/>
      <c r="Q77" s="32"/>
      <c r="R77" s="32"/>
    </row>
    <row r="78" spans="3:18" s="2" customFormat="1" ht="15.75" x14ac:dyDescent="0.3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44"/>
      <c r="P78" s="53"/>
      <c r="Q78" s="53"/>
      <c r="R78" s="53"/>
    </row>
    <row r="79" spans="3:18" s="2" customFormat="1" ht="15.75" x14ac:dyDescent="0.3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44"/>
      <c r="P79" s="53"/>
      <c r="Q79" s="53"/>
      <c r="R79" s="53"/>
    </row>
    <row r="80" spans="3:18" s="2" customFormat="1" ht="15.75" x14ac:dyDescent="0.3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44"/>
      <c r="P80" s="53"/>
      <c r="Q80" s="53"/>
      <c r="R80" s="53"/>
    </row>
    <row r="81" spans="3:18" s="2" customFormat="1" ht="15.75" x14ac:dyDescent="0.3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44"/>
      <c r="P81" s="53"/>
      <c r="Q81" s="53"/>
      <c r="R81" s="53"/>
    </row>
    <row r="82" spans="3:18" s="2" customFormat="1" ht="15.75" x14ac:dyDescent="0.3"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44"/>
      <c r="P82" s="53"/>
      <c r="Q82" s="53"/>
      <c r="R82" s="53"/>
    </row>
    <row r="83" spans="3:18" s="2" customFormat="1" ht="15.75" x14ac:dyDescent="0.3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44"/>
      <c r="P83" s="53"/>
      <c r="Q83" s="53"/>
      <c r="R83" s="53"/>
    </row>
    <row r="84" spans="3:18" s="2" customFormat="1" ht="15.75" x14ac:dyDescent="0.3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44"/>
      <c r="P84" s="53"/>
      <c r="Q84" s="53"/>
      <c r="R84" s="53"/>
    </row>
    <row r="85" spans="3:18" s="2" customFormat="1" ht="15.75" x14ac:dyDescent="0.3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44"/>
      <c r="P85" s="53"/>
      <c r="Q85" s="53"/>
      <c r="R85" s="53"/>
    </row>
  </sheetData>
  <sortState xmlns:xlrd2="http://schemas.microsoft.com/office/spreadsheetml/2017/richdata2" ref="A3:N48">
    <sortCondition descending="1" ref="N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R90"/>
  <sheetViews>
    <sheetView zoomScaleNormal="100" workbookViewId="0"/>
  </sheetViews>
  <sheetFormatPr defaultRowHeight="15" x14ac:dyDescent="0.3"/>
  <cols>
    <col min="1" max="1" width="7.5" customWidth="1"/>
    <col min="2" max="2" width="33.5" customWidth="1"/>
    <col min="3" max="10" width="8.5" customWidth="1"/>
    <col min="11" max="11" width="8.25" customWidth="1"/>
    <col min="12" max="12" width="9.5" customWidth="1"/>
    <col min="13" max="13" width="8.25" customWidth="1"/>
    <col min="14" max="14" width="8.5" customWidth="1"/>
    <col min="15" max="15" width="8.5" style="44" customWidth="1"/>
    <col min="16" max="16" width="10.375" customWidth="1"/>
  </cols>
  <sheetData>
    <row r="1" spans="1:14" s="3" customFormat="1" ht="15" customHeight="1" x14ac:dyDescent="0.25">
      <c r="B1" s="78" t="s">
        <v>317</v>
      </c>
      <c r="H1" s="36"/>
      <c r="I1" s="36"/>
      <c r="J1" s="36"/>
      <c r="K1" s="36"/>
      <c r="L1" s="1"/>
      <c r="M1" s="1"/>
      <c r="N1" s="206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3" customFormat="1" x14ac:dyDescent="0.25">
      <c r="A3" s="207">
        <v>1589</v>
      </c>
      <c r="B3" s="79" t="s">
        <v>350</v>
      </c>
      <c r="C3" s="82">
        <v>20</v>
      </c>
      <c r="D3" s="82">
        <v>15</v>
      </c>
      <c r="E3" s="82">
        <v>13</v>
      </c>
      <c r="F3" s="82">
        <v>14</v>
      </c>
      <c r="G3" s="82">
        <v>14</v>
      </c>
      <c r="H3" s="178">
        <v>15</v>
      </c>
      <c r="I3" s="36">
        <v>15</v>
      </c>
      <c r="J3" s="208">
        <f>VLOOKUP(A3,'[2]District Growth'!$A:$K,5,FALSE)</f>
        <v>8</v>
      </c>
      <c r="K3" s="92">
        <f>VLOOKUP(A3,'[1]District Growth'!$A:$J,5,FALSE)</f>
        <v>8</v>
      </c>
      <c r="L3" s="32">
        <f>VLOOKUP(A3,'[2]District Growth'!$A:$K,6,FALSE)</f>
        <v>15</v>
      </c>
      <c r="M3" s="36">
        <f t="shared" ref="M3:M34" si="0">L3-K3</f>
        <v>7</v>
      </c>
      <c r="N3" s="38">
        <f t="shared" ref="N3:N34" si="1">(L3/K3)-1</f>
        <v>0.875</v>
      </c>
    </row>
    <row r="4" spans="1:14" s="3" customFormat="1" x14ac:dyDescent="0.25">
      <c r="A4" s="207">
        <v>1556</v>
      </c>
      <c r="B4" s="79" t="s">
        <v>322</v>
      </c>
      <c r="C4" s="82">
        <v>22</v>
      </c>
      <c r="D4" s="82">
        <v>20</v>
      </c>
      <c r="E4" s="82">
        <v>21</v>
      </c>
      <c r="F4" s="82">
        <v>20</v>
      </c>
      <c r="G4" s="82">
        <v>24</v>
      </c>
      <c r="H4" s="178">
        <v>17</v>
      </c>
      <c r="I4" s="36">
        <v>14</v>
      </c>
      <c r="J4" s="208">
        <f>VLOOKUP(A4,'[2]District Growth'!$A:$K,5,FALSE)</f>
        <v>10</v>
      </c>
      <c r="K4" s="92">
        <f>VLOOKUP(A4,'[1]District Growth'!$A:$J,5,FALSE)</f>
        <v>10</v>
      </c>
      <c r="L4" s="32">
        <f>VLOOKUP(A4,'[2]District Growth'!$A:$K,6,FALSE)</f>
        <v>13</v>
      </c>
      <c r="M4" s="36">
        <f t="shared" si="0"/>
        <v>3</v>
      </c>
      <c r="N4" s="38">
        <f t="shared" si="1"/>
        <v>0.30000000000000004</v>
      </c>
    </row>
    <row r="5" spans="1:14" s="3" customFormat="1" x14ac:dyDescent="0.25">
      <c r="A5" s="207">
        <v>1550</v>
      </c>
      <c r="B5" s="79" t="s">
        <v>318</v>
      </c>
      <c r="C5" s="82">
        <v>13</v>
      </c>
      <c r="D5" s="82">
        <v>11</v>
      </c>
      <c r="E5" s="82">
        <v>12</v>
      </c>
      <c r="F5" s="82">
        <v>12</v>
      </c>
      <c r="G5" s="82">
        <v>12</v>
      </c>
      <c r="H5" s="178">
        <v>12</v>
      </c>
      <c r="I5" s="36">
        <v>9</v>
      </c>
      <c r="J5" s="208">
        <f>VLOOKUP(A5,'[2]District Growth'!$A:$K,5,FALSE)</f>
        <v>7</v>
      </c>
      <c r="K5" s="92">
        <f>VLOOKUP(A5,'[1]District Growth'!$A:$J,5,FALSE)</f>
        <v>7</v>
      </c>
      <c r="L5" s="32">
        <f>VLOOKUP(A5,'[2]District Growth'!$A:$K,6,FALSE)</f>
        <v>9</v>
      </c>
      <c r="M5" s="36">
        <f t="shared" si="0"/>
        <v>2</v>
      </c>
      <c r="N5" s="38">
        <f t="shared" si="1"/>
        <v>0.28571428571428581</v>
      </c>
    </row>
    <row r="6" spans="1:14" s="3" customFormat="1" x14ac:dyDescent="0.25">
      <c r="A6" s="207">
        <v>83429</v>
      </c>
      <c r="B6" s="79" t="s">
        <v>362</v>
      </c>
      <c r="C6" s="82">
        <v>20</v>
      </c>
      <c r="D6" s="82">
        <v>21</v>
      </c>
      <c r="E6" s="82">
        <v>18</v>
      </c>
      <c r="F6" s="82">
        <v>17</v>
      </c>
      <c r="G6" s="82">
        <v>13</v>
      </c>
      <c r="H6" s="178">
        <v>10</v>
      </c>
      <c r="I6" s="36">
        <v>8</v>
      </c>
      <c r="J6" s="208">
        <f>VLOOKUP(A6,'[2]District Growth'!$A:$K,5,FALSE)</f>
        <v>8</v>
      </c>
      <c r="K6" s="92">
        <f>VLOOKUP(A6,'[1]District Growth'!$A:$J,5,FALSE)</f>
        <v>8</v>
      </c>
      <c r="L6" s="32">
        <f>VLOOKUP(A6,'[2]District Growth'!$A:$K,6,FALSE)</f>
        <v>10</v>
      </c>
      <c r="M6" s="36">
        <f t="shared" si="0"/>
        <v>2</v>
      </c>
      <c r="N6" s="38">
        <f t="shared" si="1"/>
        <v>0.25</v>
      </c>
    </row>
    <row r="7" spans="1:14" s="3" customFormat="1" x14ac:dyDescent="0.25">
      <c r="A7" s="207">
        <v>1562</v>
      </c>
      <c r="B7" s="79" t="s">
        <v>341</v>
      </c>
      <c r="C7" s="82">
        <v>24</v>
      </c>
      <c r="D7" s="82">
        <v>25</v>
      </c>
      <c r="E7" s="82">
        <v>25</v>
      </c>
      <c r="F7" s="82">
        <v>23</v>
      </c>
      <c r="G7" s="82">
        <v>24</v>
      </c>
      <c r="H7" s="178">
        <v>25</v>
      </c>
      <c r="I7" s="36">
        <v>21</v>
      </c>
      <c r="J7" s="208">
        <f>VLOOKUP(A7,'[2]District Growth'!$A:$K,5,FALSE)</f>
        <v>17</v>
      </c>
      <c r="K7" s="92">
        <f>VLOOKUP(A7,'[1]District Growth'!$A:$J,5,FALSE)</f>
        <v>17</v>
      </c>
      <c r="L7" s="32">
        <f>VLOOKUP(A7,'[2]District Growth'!$A:$K,6,FALSE)</f>
        <v>21</v>
      </c>
      <c r="M7" s="36">
        <f t="shared" si="0"/>
        <v>4</v>
      </c>
      <c r="N7" s="38">
        <f t="shared" si="1"/>
        <v>0.23529411764705888</v>
      </c>
    </row>
    <row r="8" spans="1:14" s="3" customFormat="1" x14ac:dyDescent="0.25">
      <c r="A8" s="207">
        <v>1554</v>
      </c>
      <c r="B8" s="79" t="s">
        <v>324</v>
      </c>
      <c r="C8" s="82">
        <v>46</v>
      </c>
      <c r="D8" s="82">
        <v>45</v>
      </c>
      <c r="E8" s="82">
        <v>40</v>
      </c>
      <c r="F8" s="82">
        <v>44</v>
      </c>
      <c r="G8" s="82">
        <v>48</v>
      </c>
      <c r="H8" s="178">
        <v>34</v>
      </c>
      <c r="I8" s="36">
        <v>31</v>
      </c>
      <c r="J8" s="208">
        <f>VLOOKUP(A8,'[2]District Growth'!$A:$K,5,FALSE)</f>
        <v>38</v>
      </c>
      <c r="K8" s="92">
        <f>VLOOKUP(A8,'[1]District Growth'!$A:$J,5,FALSE)</f>
        <v>38</v>
      </c>
      <c r="L8" s="32">
        <f>VLOOKUP(A8,'[2]District Growth'!$A:$K,6,FALSE)</f>
        <v>46</v>
      </c>
      <c r="M8" s="36">
        <f t="shared" si="0"/>
        <v>8</v>
      </c>
      <c r="N8" s="38">
        <f t="shared" si="1"/>
        <v>0.21052631578947367</v>
      </c>
    </row>
    <row r="9" spans="1:14" s="3" customFormat="1" x14ac:dyDescent="0.25">
      <c r="A9" s="207">
        <v>1573</v>
      </c>
      <c r="B9" s="79" t="s">
        <v>320</v>
      </c>
      <c r="C9" s="82">
        <v>20</v>
      </c>
      <c r="D9" s="82">
        <v>21</v>
      </c>
      <c r="E9" s="82">
        <v>20</v>
      </c>
      <c r="F9" s="82">
        <v>19</v>
      </c>
      <c r="G9" s="82">
        <v>18</v>
      </c>
      <c r="H9" s="178">
        <v>17</v>
      </c>
      <c r="I9" s="36">
        <v>15</v>
      </c>
      <c r="J9" s="208">
        <f>VLOOKUP(A9,'[2]District Growth'!$A:$K,5,FALSE)</f>
        <v>17</v>
      </c>
      <c r="K9" s="92">
        <f>VLOOKUP(A9,'[1]District Growth'!$A:$J,5,FALSE)</f>
        <v>17</v>
      </c>
      <c r="L9" s="32">
        <f>VLOOKUP(A9,'[2]District Growth'!$A:$K,6,FALSE)</f>
        <v>20</v>
      </c>
      <c r="M9" s="36">
        <f t="shared" si="0"/>
        <v>3</v>
      </c>
      <c r="N9" s="38">
        <f t="shared" si="1"/>
        <v>0.17647058823529416</v>
      </c>
    </row>
    <row r="10" spans="1:14" s="3" customFormat="1" x14ac:dyDescent="0.25">
      <c r="A10" s="207">
        <v>85714</v>
      </c>
      <c r="B10" s="79" t="s">
        <v>321</v>
      </c>
      <c r="C10" s="82"/>
      <c r="D10" s="82"/>
      <c r="E10" s="82"/>
      <c r="F10" s="82">
        <v>20</v>
      </c>
      <c r="G10" s="82">
        <v>28</v>
      </c>
      <c r="H10" s="178">
        <v>20</v>
      </c>
      <c r="I10" s="36">
        <v>18</v>
      </c>
      <c r="J10" s="208">
        <f>VLOOKUP(A10,'[2]District Growth'!$A:$K,5,FALSE)</f>
        <v>18</v>
      </c>
      <c r="K10" s="92">
        <f>VLOOKUP(A10,'[1]District Growth'!$A:$J,5,FALSE)</f>
        <v>18</v>
      </c>
      <c r="L10" s="32">
        <f>VLOOKUP(A10,'[2]District Growth'!$A:$K,6,FALSE)</f>
        <v>20</v>
      </c>
      <c r="M10" s="36">
        <f t="shared" si="0"/>
        <v>2</v>
      </c>
      <c r="N10" s="38">
        <f t="shared" si="1"/>
        <v>0.11111111111111116</v>
      </c>
    </row>
    <row r="11" spans="1:14" s="3" customFormat="1" x14ac:dyDescent="0.25">
      <c r="A11" s="207">
        <v>1565</v>
      </c>
      <c r="B11" s="79" t="s">
        <v>319</v>
      </c>
      <c r="C11" s="82">
        <v>13</v>
      </c>
      <c r="D11" s="82">
        <v>15</v>
      </c>
      <c r="E11" s="82">
        <v>14</v>
      </c>
      <c r="F11" s="82">
        <v>14</v>
      </c>
      <c r="G11" s="82">
        <v>14</v>
      </c>
      <c r="H11" s="178">
        <v>16</v>
      </c>
      <c r="I11" s="36">
        <v>15</v>
      </c>
      <c r="J11" s="208">
        <f>VLOOKUP(A11,'[2]District Growth'!$A:$K,5,FALSE)</f>
        <v>13</v>
      </c>
      <c r="K11" s="92">
        <f>VLOOKUP(A11,'[1]District Growth'!$A:$J,5,FALSE)</f>
        <v>13</v>
      </c>
      <c r="L11" s="32">
        <f>VLOOKUP(A11,'[2]District Growth'!$A:$K,6,FALSE)</f>
        <v>14</v>
      </c>
      <c r="M11" s="36">
        <f t="shared" si="0"/>
        <v>1</v>
      </c>
      <c r="N11" s="38">
        <f t="shared" si="1"/>
        <v>7.6923076923076872E-2</v>
      </c>
    </row>
    <row r="12" spans="1:14" s="3" customFormat="1" x14ac:dyDescent="0.25">
      <c r="A12" s="207">
        <v>1568</v>
      </c>
      <c r="B12" s="284" t="s">
        <v>345</v>
      </c>
      <c r="C12" s="82">
        <v>46</v>
      </c>
      <c r="D12" s="82">
        <v>53</v>
      </c>
      <c r="E12" s="82">
        <v>42</v>
      </c>
      <c r="F12" s="82">
        <v>41</v>
      </c>
      <c r="G12" s="82">
        <v>44</v>
      </c>
      <c r="H12" s="178">
        <v>43</v>
      </c>
      <c r="I12" s="36">
        <v>37</v>
      </c>
      <c r="J12" s="208">
        <f>VLOOKUP(A12,'[2]District Growth'!$A:$K,5,FALSE)</f>
        <v>37</v>
      </c>
      <c r="K12" s="92">
        <f>VLOOKUP(A12,'[1]District Growth'!$A:$J,5,FALSE)</f>
        <v>37</v>
      </c>
      <c r="L12" s="32">
        <f>VLOOKUP(A12,'[2]District Growth'!$A:$K,6,FALSE)</f>
        <v>39</v>
      </c>
      <c r="M12" s="36">
        <f t="shared" si="0"/>
        <v>2</v>
      </c>
      <c r="N12" s="38">
        <f t="shared" si="1"/>
        <v>5.4054054054053946E-2</v>
      </c>
    </row>
    <row r="13" spans="1:14" s="3" customFormat="1" x14ac:dyDescent="0.25">
      <c r="A13" s="75">
        <v>1543</v>
      </c>
      <c r="B13" s="79" t="s">
        <v>327</v>
      </c>
      <c r="C13" s="82">
        <v>70</v>
      </c>
      <c r="D13" s="82">
        <v>70</v>
      </c>
      <c r="E13" s="82">
        <v>72</v>
      </c>
      <c r="F13" s="82">
        <v>70</v>
      </c>
      <c r="G13" s="82">
        <v>66</v>
      </c>
      <c r="H13" s="178">
        <v>65</v>
      </c>
      <c r="I13" s="36">
        <v>60</v>
      </c>
      <c r="J13" s="208">
        <f>VLOOKUP(A13,'[2]District Growth'!$A:$K,5,FALSE)</f>
        <v>56</v>
      </c>
      <c r="K13" s="92">
        <f>VLOOKUP(A13,'[1]District Growth'!$A:$J,5,FALSE)</f>
        <v>56</v>
      </c>
      <c r="L13" s="32">
        <f>VLOOKUP(A13,'[2]District Growth'!$A:$K,6,FALSE)</f>
        <v>59</v>
      </c>
      <c r="M13" s="36">
        <f t="shared" si="0"/>
        <v>3</v>
      </c>
      <c r="N13" s="38">
        <f t="shared" si="1"/>
        <v>5.3571428571428603E-2</v>
      </c>
    </row>
    <row r="14" spans="1:14" s="3" customFormat="1" x14ac:dyDescent="0.25">
      <c r="A14" s="207">
        <v>1601</v>
      </c>
      <c r="B14" s="79" t="s">
        <v>357</v>
      </c>
      <c r="C14" s="82">
        <v>14</v>
      </c>
      <c r="D14" s="82">
        <v>15</v>
      </c>
      <c r="E14" s="82">
        <v>16</v>
      </c>
      <c r="F14" s="82">
        <v>14</v>
      </c>
      <c r="G14" s="82">
        <v>15</v>
      </c>
      <c r="H14" s="178">
        <v>18</v>
      </c>
      <c r="I14" s="36">
        <v>17</v>
      </c>
      <c r="J14" s="208">
        <f>VLOOKUP(A14,'[2]District Growth'!$A:$K,5,FALSE)</f>
        <v>20</v>
      </c>
      <c r="K14" s="92">
        <f>VLOOKUP(A14,'[1]District Growth'!$A:$J,5,FALSE)</f>
        <v>20</v>
      </c>
      <c r="L14" s="32">
        <f>VLOOKUP(A14,'[2]District Growth'!$A:$K,6,FALSE)</f>
        <v>21</v>
      </c>
      <c r="M14" s="36">
        <f t="shared" si="0"/>
        <v>1</v>
      </c>
      <c r="N14" s="38">
        <f t="shared" si="1"/>
        <v>5.0000000000000044E-2</v>
      </c>
    </row>
    <row r="15" spans="1:14" s="3" customFormat="1" x14ac:dyDescent="0.25">
      <c r="A15" s="207">
        <v>1560</v>
      </c>
      <c r="B15" s="79" t="s">
        <v>323</v>
      </c>
      <c r="C15" s="82">
        <v>28</v>
      </c>
      <c r="D15" s="82">
        <v>34</v>
      </c>
      <c r="E15" s="82">
        <v>32</v>
      </c>
      <c r="F15" s="82">
        <v>34</v>
      </c>
      <c r="G15" s="82">
        <v>32</v>
      </c>
      <c r="H15" s="178">
        <v>26</v>
      </c>
      <c r="I15" s="36">
        <v>26</v>
      </c>
      <c r="J15" s="208">
        <f>VLOOKUP(A15,'[2]District Growth'!$A:$K,5,FALSE)</f>
        <v>22</v>
      </c>
      <c r="K15" s="92">
        <f>VLOOKUP(A15,'[1]District Growth'!$A:$J,5,FALSE)</f>
        <v>22</v>
      </c>
      <c r="L15" s="32">
        <f>VLOOKUP(A15,'[2]District Growth'!$A:$K,6,FALSE)</f>
        <v>23</v>
      </c>
      <c r="M15" s="36">
        <f t="shared" si="0"/>
        <v>1</v>
      </c>
      <c r="N15" s="38">
        <f t="shared" si="1"/>
        <v>4.5454545454545414E-2</v>
      </c>
    </row>
    <row r="16" spans="1:14" s="3" customFormat="1" x14ac:dyDescent="0.25">
      <c r="A16" s="207">
        <v>1580</v>
      </c>
      <c r="B16" s="79" t="s">
        <v>325</v>
      </c>
      <c r="C16" s="82">
        <v>66</v>
      </c>
      <c r="D16" s="82">
        <v>62</v>
      </c>
      <c r="E16" s="82">
        <v>64</v>
      </c>
      <c r="F16" s="82">
        <v>68</v>
      </c>
      <c r="G16" s="82">
        <v>65</v>
      </c>
      <c r="H16" s="178">
        <v>61</v>
      </c>
      <c r="I16" s="36">
        <v>59</v>
      </c>
      <c r="J16" s="208">
        <f>VLOOKUP(A16,'[2]District Growth'!$A:$K,5,FALSE)</f>
        <v>67</v>
      </c>
      <c r="K16" s="92">
        <f>VLOOKUP(A16,'[1]District Growth'!$A:$J,5,FALSE)</f>
        <v>67</v>
      </c>
      <c r="L16" s="32">
        <f>VLOOKUP(A16,'[2]District Growth'!$A:$K,6,FALSE)</f>
        <v>70</v>
      </c>
      <c r="M16" s="36">
        <f t="shared" si="0"/>
        <v>3</v>
      </c>
      <c r="N16" s="38">
        <f t="shared" si="1"/>
        <v>4.4776119402984982E-2</v>
      </c>
    </row>
    <row r="17" spans="1:14" s="3" customFormat="1" x14ac:dyDescent="0.25">
      <c r="A17" s="207">
        <v>1546</v>
      </c>
      <c r="B17" s="79" t="s">
        <v>330</v>
      </c>
      <c r="C17" s="82">
        <v>62</v>
      </c>
      <c r="D17" s="82">
        <v>62</v>
      </c>
      <c r="E17" s="82">
        <v>58</v>
      </c>
      <c r="F17" s="82">
        <v>56</v>
      </c>
      <c r="G17" s="82">
        <v>52</v>
      </c>
      <c r="H17" s="178">
        <v>50</v>
      </c>
      <c r="I17" s="36">
        <v>55</v>
      </c>
      <c r="J17" s="208">
        <f>VLOOKUP(A17,'[2]District Growth'!$A:$K,5,FALSE)</f>
        <v>45</v>
      </c>
      <c r="K17" s="92">
        <f>VLOOKUP(A17,'[1]District Growth'!$A:$J,5,FALSE)</f>
        <v>45</v>
      </c>
      <c r="L17" s="32">
        <f>VLOOKUP(A17,'[2]District Growth'!$A:$K,6,FALSE)</f>
        <v>47</v>
      </c>
      <c r="M17" s="36">
        <f t="shared" si="0"/>
        <v>2</v>
      </c>
      <c r="N17" s="38">
        <f t="shared" si="1"/>
        <v>4.4444444444444509E-2</v>
      </c>
    </row>
    <row r="18" spans="1:14" s="3" customFormat="1" x14ac:dyDescent="0.25">
      <c r="A18" s="207">
        <v>1588</v>
      </c>
      <c r="B18" s="79" t="s">
        <v>349</v>
      </c>
      <c r="C18" s="82">
        <v>32</v>
      </c>
      <c r="D18" s="82">
        <v>34</v>
      </c>
      <c r="E18" s="82">
        <v>34</v>
      </c>
      <c r="F18" s="82">
        <v>32</v>
      </c>
      <c r="G18" s="82">
        <v>32</v>
      </c>
      <c r="H18" s="178">
        <v>32</v>
      </c>
      <c r="I18" s="36">
        <v>32</v>
      </c>
      <c r="J18" s="208">
        <f>VLOOKUP(A18,'[2]District Growth'!$A:$K,5,FALSE)</f>
        <v>24</v>
      </c>
      <c r="K18" s="92">
        <f>VLOOKUP(A18,'[1]District Growth'!$A:$J,5,FALSE)</f>
        <v>24</v>
      </c>
      <c r="L18" s="32">
        <f>VLOOKUP(A18,'[2]District Growth'!$A:$K,6,FALSE)</f>
        <v>25</v>
      </c>
      <c r="M18" s="36">
        <f t="shared" si="0"/>
        <v>1</v>
      </c>
      <c r="N18" s="38">
        <f t="shared" si="1"/>
        <v>4.1666666666666741E-2</v>
      </c>
    </row>
    <row r="19" spans="1:14" s="3" customFormat="1" x14ac:dyDescent="0.25">
      <c r="A19" s="209">
        <v>1555</v>
      </c>
      <c r="B19" s="79" t="s">
        <v>338</v>
      </c>
      <c r="C19" s="82">
        <v>22</v>
      </c>
      <c r="D19" s="82">
        <v>27</v>
      </c>
      <c r="E19" s="82">
        <v>27</v>
      </c>
      <c r="F19" s="82">
        <v>29</v>
      </c>
      <c r="G19" s="82">
        <v>25</v>
      </c>
      <c r="H19" s="178">
        <v>25</v>
      </c>
      <c r="I19" s="36">
        <v>17</v>
      </c>
      <c r="J19" s="208">
        <f>VLOOKUP(A19,'[2]District Growth'!$A:$K,5,FALSE)</f>
        <v>63</v>
      </c>
      <c r="K19" s="92">
        <f>VLOOKUP(A19,'[1]District Growth'!$A:$J,5,FALSE)</f>
        <v>63</v>
      </c>
      <c r="L19" s="32">
        <f>VLOOKUP(A19,'[2]District Growth'!$A:$K,6,FALSE)</f>
        <v>65</v>
      </c>
      <c r="M19" s="36">
        <f t="shared" si="0"/>
        <v>2</v>
      </c>
      <c r="N19" s="38">
        <f t="shared" si="1"/>
        <v>3.1746031746031855E-2</v>
      </c>
    </row>
    <row r="20" spans="1:14" s="3" customFormat="1" x14ac:dyDescent="0.25">
      <c r="A20" s="207">
        <v>1576</v>
      </c>
      <c r="B20" s="79" t="s">
        <v>329</v>
      </c>
      <c r="C20" s="82">
        <v>36</v>
      </c>
      <c r="D20" s="82">
        <v>40</v>
      </c>
      <c r="E20" s="82">
        <v>38</v>
      </c>
      <c r="F20" s="82">
        <v>33</v>
      </c>
      <c r="G20" s="82">
        <v>32</v>
      </c>
      <c r="H20" s="178">
        <v>34</v>
      </c>
      <c r="I20" s="36">
        <v>34</v>
      </c>
      <c r="J20" s="208">
        <f>VLOOKUP(A20,'[2]District Growth'!$A:$K,5,FALSE)</f>
        <v>36</v>
      </c>
      <c r="K20" s="92">
        <f>VLOOKUP(A20,'[1]District Growth'!$A:$J,5,FALSE)</f>
        <v>36</v>
      </c>
      <c r="L20" s="32">
        <f>VLOOKUP(A20,'[2]District Growth'!$A:$K,6,FALSE)</f>
        <v>37</v>
      </c>
      <c r="M20" s="36">
        <f t="shared" si="0"/>
        <v>1</v>
      </c>
      <c r="N20" s="38">
        <f t="shared" si="1"/>
        <v>2.7777777777777679E-2</v>
      </c>
    </row>
    <row r="21" spans="1:14" s="3" customFormat="1" x14ac:dyDescent="0.25">
      <c r="A21" s="207">
        <v>1586</v>
      </c>
      <c r="B21" s="79" t="s">
        <v>368</v>
      </c>
      <c r="C21" s="82">
        <v>123</v>
      </c>
      <c r="D21" s="82">
        <v>128</v>
      </c>
      <c r="E21" s="82">
        <v>118</v>
      </c>
      <c r="F21" s="82">
        <v>123</v>
      </c>
      <c r="G21" s="82">
        <v>120</v>
      </c>
      <c r="H21" s="178">
        <v>114</v>
      </c>
      <c r="I21" s="36">
        <v>113</v>
      </c>
      <c r="J21" s="208">
        <f>VLOOKUP(A21,'[2]District Growth'!$A:$K,5,FALSE)</f>
        <v>100</v>
      </c>
      <c r="K21" s="92">
        <f>VLOOKUP(A21,'[1]District Growth'!$A:$J,5,FALSE)</f>
        <v>100</v>
      </c>
      <c r="L21" s="32">
        <f>VLOOKUP(A21,'[2]District Growth'!$A:$K,6,FALSE)</f>
        <v>101</v>
      </c>
      <c r="M21" s="36">
        <f t="shared" si="0"/>
        <v>1</v>
      </c>
      <c r="N21" s="38">
        <f t="shared" si="1"/>
        <v>1.0000000000000009E-2</v>
      </c>
    </row>
    <row r="22" spans="1:14" s="3" customFormat="1" x14ac:dyDescent="0.25">
      <c r="A22" s="207">
        <v>1598</v>
      </c>
      <c r="B22" s="79" t="s">
        <v>332</v>
      </c>
      <c r="C22" s="82">
        <v>364</v>
      </c>
      <c r="D22" s="82">
        <v>368</v>
      </c>
      <c r="E22" s="82">
        <v>378</v>
      </c>
      <c r="F22" s="82">
        <v>390</v>
      </c>
      <c r="G22" s="82">
        <v>384</v>
      </c>
      <c r="H22" s="178">
        <v>372</v>
      </c>
      <c r="I22" s="36">
        <v>395</v>
      </c>
      <c r="J22" s="208">
        <f>VLOOKUP(A22,'[2]District Growth'!$A:$K,5,FALSE)</f>
        <v>412</v>
      </c>
      <c r="K22" s="92">
        <f>VLOOKUP(A22,'[1]District Growth'!$A:$J,5,FALSE)</f>
        <v>412</v>
      </c>
      <c r="L22" s="32">
        <f>VLOOKUP(A22,'[2]District Growth'!$A:$K,6,FALSE)</f>
        <v>416</v>
      </c>
      <c r="M22" s="36">
        <f t="shared" si="0"/>
        <v>4</v>
      </c>
      <c r="N22" s="38">
        <f t="shared" si="1"/>
        <v>9.7087378640776656E-3</v>
      </c>
    </row>
    <row r="23" spans="1:14" s="3" customFormat="1" x14ac:dyDescent="0.25">
      <c r="A23" s="207">
        <v>24865</v>
      </c>
      <c r="B23" s="80" t="s">
        <v>363</v>
      </c>
      <c r="C23" s="82">
        <v>66</v>
      </c>
      <c r="D23" s="82">
        <v>64</v>
      </c>
      <c r="E23" s="82">
        <v>66</v>
      </c>
      <c r="F23" s="82">
        <v>63</v>
      </c>
      <c r="G23" s="82">
        <v>63</v>
      </c>
      <c r="H23" s="178">
        <v>65</v>
      </c>
      <c r="I23" s="36">
        <v>60</v>
      </c>
      <c r="J23" s="208">
        <f>VLOOKUP(A23,'[2]District Growth'!$A:$K,5,FALSE)</f>
        <v>61</v>
      </c>
      <c r="K23" s="92">
        <f>VLOOKUP(A23,'[1]District Growth'!$A:$J,5,FALSE)</f>
        <v>61</v>
      </c>
      <c r="L23" s="32">
        <f>VLOOKUP(A23,'[2]District Growth'!$A:$K,6,FALSE)</f>
        <v>61</v>
      </c>
      <c r="M23" s="36">
        <f t="shared" si="0"/>
        <v>0</v>
      </c>
      <c r="N23" s="38">
        <f t="shared" si="1"/>
        <v>0</v>
      </c>
    </row>
    <row r="24" spans="1:14" s="3" customFormat="1" x14ac:dyDescent="0.25">
      <c r="A24" s="207">
        <v>1581</v>
      </c>
      <c r="B24" s="80" t="s">
        <v>326</v>
      </c>
      <c r="C24" s="82">
        <v>28</v>
      </c>
      <c r="D24" s="82">
        <v>26</v>
      </c>
      <c r="E24" s="82">
        <v>38</v>
      </c>
      <c r="F24" s="82">
        <v>38</v>
      </c>
      <c r="G24" s="82">
        <v>34</v>
      </c>
      <c r="H24" s="178">
        <v>32</v>
      </c>
      <c r="I24" s="36">
        <v>32</v>
      </c>
      <c r="J24" s="208">
        <f>VLOOKUP(A24,'[2]District Growth'!$A:$K,5,FALSE)</f>
        <v>38</v>
      </c>
      <c r="K24" s="92">
        <f>VLOOKUP(A24,'[1]District Growth'!$A:$J,5,FALSE)</f>
        <v>38</v>
      </c>
      <c r="L24" s="32">
        <f>VLOOKUP(A24,'[2]District Growth'!$A:$K,6,FALSE)</f>
        <v>38</v>
      </c>
      <c r="M24" s="36">
        <f t="shared" si="0"/>
        <v>0</v>
      </c>
      <c r="N24" s="38">
        <f t="shared" si="1"/>
        <v>0</v>
      </c>
    </row>
    <row r="25" spans="1:14" s="3" customFormat="1" x14ac:dyDescent="0.25">
      <c r="A25" s="207">
        <v>1548</v>
      </c>
      <c r="B25" s="80" t="s">
        <v>334</v>
      </c>
      <c r="C25" s="82">
        <v>42</v>
      </c>
      <c r="D25" s="82">
        <v>42</v>
      </c>
      <c r="E25" s="82">
        <v>39</v>
      </c>
      <c r="F25" s="82">
        <v>42</v>
      </c>
      <c r="G25" s="82">
        <v>39</v>
      </c>
      <c r="H25" s="178">
        <v>34</v>
      </c>
      <c r="I25" s="36">
        <v>36</v>
      </c>
      <c r="J25" s="208">
        <f>VLOOKUP(A25,'[2]District Growth'!$A:$K,5,FALSE)</f>
        <v>31</v>
      </c>
      <c r="K25" s="92">
        <f>VLOOKUP(A25,'[1]District Growth'!$A:$J,5,FALSE)</f>
        <v>31</v>
      </c>
      <c r="L25" s="32">
        <f>VLOOKUP(A25,'[2]District Growth'!$A:$K,6,FALSE)</f>
        <v>31</v>
      </c>
      <c r="M25" s="36">
        <f t="shared" si="0"/>
        <v>0</v>
      </c>
      <c r="N25" s="38">
        <f t="shared" si="1"/>
        <v>0</v>
      </c>
    </row>
    <row r="26" spans="1:14" s="3" customFormat="1" x14ac:dyDescent="0.25">
      <c r="A26" s="207">
        <v>1551</v>
      </c>
      <c r="B26" s="80" t="s">
        <v>335</v>
      </c>
      <c r="C26" s="82">
        <v>20</v>
      </c>
      <c r="D26" s="82">
        <v>21</v>
      </c>
      <c r="E26" s="82">
        <v>19</v>
      </c>
      <c r="F26" s="82">
        <v>17</v>
      </c>
      <c r="G26" s="82">
        <v>17</v>
      </c>
      <c r="H26" s="178">
        <v>19</v>
      </c>
      <c r="I26" s="36">
        <v>22</v>
      </c>
      <c r="J26" s="208">
        <f>VLOOKUP(A26,'[2]District Growth'!$A:$K,5,FALSE)</f>
        <v>20</v>
      </c>
      <c r="K26" s="92">
        <f>VLOOKUP(A26,'[1]District Growth'!$A:$J,5,FALSE)</f>
        <v>20</v>
      </c>
      <c r="L26" s="32">
        <f>VLOOKUP(A26,'[2]District Growth'!$A:$K,6,FALSE)</f>
        <v>20</v>
      </c>
      <c r="M26" s="36">
        <f t="shared" si="0"/>
        <v>0</v>
      </c>
      <c r="N26" s="38">
        <f t="shared" si="1"/>
        <v>0</v>
      </c>
    </row>
    <row r="27" spans="1:14" s="3" customFormat="1" x14ac:dyDescent="0.25">
      <c r="A27" s="207">
        <v>1552</v>
      </c>
      <c r="B27" s="80" t="s">
        <v>336</v>
      </c>
      <c r="C27" s="82">
        <v>10</v>
      </c>
      <c r="D27" s="82">
        <v>10</v>
      </c>
      <c r="E27" s="82">
        <v>10</v>
      </c>
      <c r="F27" s="82">
        <v>10</v>
      </c>
      <c r="G27" s="82">
        <v>10</v>
      </c>
      <c r="H27" s="178">
        <v>10</v>
      </c>
      <c r="I27" s="36">
        <v>11</v>
      </c>
      <c r="J27" s="208">
        <f>VLOOKUP(A27,'[2]District Growth'!$A:$K,5,FALSE)</f>
        <v>9</v>
      </c>
      <c r="K27" s="92">
        <f>VLOOKUP(A27,'[1]District Growth'!$A:$J,5,FALSE)</f>
        <v>9</v>
      </c>
      <c r="L27" s="32">
        <f>VLOOKUP(A27,'[2]District Growth'!$A:$K,6,FALSE)</f>
        <v>9</v>
      </c>
      <c r="M27" s="36">
        <f t="shared" si="0"/>
        <v>0</v>
      </c>
      <c r="N27" s="38">
        <f t="shared" si="1"/>
        <v>0</v>
      </c>
    </row>
    <row r="28" spans="1:14" s="3" customFormat="1" x14ac:dyDescent="0.25">
      <c r="A28" s="207">
        <v>1557</v>
      </c>
      <c r="B28" s="80" t="s">
        <v>339</v>
      </c>
      <c r="C28" s="82">
        <v>23</v>
      </c>
      <c r="D28" s="82">
        <v>24</v>
      </c>
      <c r="E28" s="82">
        <v>21</v>
      </c>
      <c r="F28" s="82">
        <v>21</v>
      </c>
      <c r="G28" s="82">
        <v>20</v>
      </c>
      <c r="H28" s="178">
        <v>22</v>
      </c>
      <c r="I28" s="36">
        <v>19</v>
      </c>
      <c r="J28" s="208">
        <f>VLOOKUP(A28,'[2]District Growth'!$A:$K,5,FALSE)</f>
        <v>20</v>
      </c>
      <c r="K28" s="92">
        <f>VLOOKUP(A28,'[1]District Growth'!$A:$J,5,FALSE)</f>
        <v>20</v>
      </c>
      <c r="L28" s="32">
        <f>VLOOKUP(A28,'[2]District Growth'!$A:$K,6,FALSE)</f>
        <v>20</v>
      </c>
      <c r="M28" s="36">
        <f t="shared" si="0"/>
        <v>0</v>
      </c>
      <c r="N28" s="38">
        <f t="shared" si="1"/>
        <v>0</v>
      </c>
    </row>
    <row r="29" spans="1:14" s="3" customFormat="1" x14ac:dyDescent="0.25">
      <c r="A29" s="207">
        <v>1566</v>
      </c>
      <c r="B29" s="80" t="s">
        <v>344</v>
      </c>
      <c r="C29" s="82">
        <v>36</v>
      </c>
      <c r="D29" s="82">
        <v>43</v>
      </c>
      <c r="E29" s="82">
        <v>42</v>
      </c>
      <c r="F29" s="82">
        <v>37</v>
      </c>
      <c r="G29" s="82">
        <v>41</v>
      </c>
      <c r="H29" s="178">
        <v>48</v>
      </c>
      <c r="I29" s="36">
        <v>46</v>
      </c>
      <c r="J29" s="208">
        <f>VLOOKUP(A29,'[2]District Growth'!$A:$K,5,FALSE)</f>
        <v>49</v>
      </c>
      <c r="K29" s="92">
        <f>VLOOKUP(A29,'[1]District Growth'!$A:$J,5,FALSE)</f>
        <v>49</v>
      </c>
      <c r="L29" s="32">
        <f>VLOOKUP(A29,'[2]District Growth'!$A:$K,6,FALSE)</f>
        <v>49</v>
      </c>
      <c r="M29" s="36">
        <f t="shared" si="0"/>
        <v>0</v>
      </c>
      <c r="N29" s="38">
        <f t="shared" si="1"/>
        <v>0</v>
      </c>
    </row>
    <row r="30" spans="1:14" s="3" customFormat="1" x14ac:dyDescent="0.25">
      <c r="A30" s="207">
        <v>1571</v>
      </c>
      <c r="B30" s="80" t="s">
        <v>346</v>
      </c>
      <c r="C30" s="82">
        <v>13</v>
      </c>
      <c r="D30" s="82">
        <v>12</v>
      </c>
      <c r="E30" s="82">
        <v>11</v>
      </c>
      <c r="F30" s="82">
        <v>10</v>
      </c>
      <c r="G30" s="82">
        <v>10</v>
      </c>
      <c r="H30" s="178">
        <v>10</v>
      </c>
      <c r="I30" s="36">
        <v>10</v>
      </c>
      <c r="J30" s="208">
        <f>VLOOKUP(A30,'[2]District Growth'!$A:$K,5,FALSE)</f>
        <v>10</v>
      </c>
      <c r="K30" s="92">
        <f>VLOOKUP(A30,'[1]District Growth'!$A:$J,5,FALSE)</f>
        <v>10</v>
      </c>
      <c r="L30" s="32">
        <f>VLOOKUP(A30,'[2]District Growth'!$A:$K,6,FALSE)</f>
        <v>10</v>
      </c>
      <c r="M30" s="36">
        <f t="shared" si="0"/>
        <v>0</v>
      </c>
      <c r="N30" s="38">
        <f t="shared" si="1"/>
        <v>0</v>
      </c>
    </row>
    <row r="31" spans="1:14" s="3" customFormat="1" x14ac:dyDescent="0.25">
      <c r="A31" s="207">
        <v>1595</v>
      </c>
      <c r="B31" s="80" t="s">
        <v>353</v>
      </c>
      <c r="C31" s="82">
        <v>18</v>
      </c>
      <c r="D31" s="82">
        <v>14</v>
      </c>
      <c r="E31" s="82">
        <v>22</v>
      </c>
      <c r="F31" s="82">
        <v>21</v>
      </c>
      <c r="G31" s="82">
        <v>15</v>
      </c>
      <c r="H31" s="178">
        <v>15</v>
      </c>
      <c r="I31" s="36">
        <v>18</v>
      </c>
      <c r="J31" s="208">
        <f>VLOOKUP(A31,'[2]District Growth'!$A:$K,5,FALSE)</f>
        <v>18</v>
      </c>
      <c r="K31" s="92">
        <f>VLOOKUP(A31,'[1]District Growth'!$A:$J,5,FALSE)</f>
        <v>18</v>
      </c>
      <c r="L31" s="32">
        <f>VLOOKUP(A31,'[2]District Growth'!$A:$K,6,FALSE)</f>
        <v>18</v>
      </c>
      <c r="M31" s="36">
        <f t="shared" si="0"/>
        <v>0</v>
      </c>
      <c r="N31" s="38">
        <f t="shared" si="1"/>
        <v>0</v>
      </c>
    </row>
    <row r="32" spans="1:14" s="3" customFormat="1" x14ac:dyDescent="0.25">
      <c r="A32" s="207">
        <v>1597</v>
      </c>
      <c r="B32" s="80" t="s">
        <v>355</v>
      </c>
      <c r="C32" s="82">
        <v>26</v>
      </c>
      <c r="D32" s="82">
        <v>26</v>
      </c>
      <c r="E32" s="82">
        <v>20</v>
      </c>
      <c r="F32" s="82">
        <v>19</v>
      </c>
      <c r="G32" s="82">
        <v>19</v>
      </c>
      <c r="H32" s="178">
        <v>20</v>
      </c>
      <c r="I32" s="36">
        <v>18</v>
      </c>
      <c r="J32" s="208">
        <f>VLOOKUP(A32,'[2]District Growth'!$A:$K,5,FALSE)</f>
        <v>12</v>
      </c>
      <c r="K32" s="92">
        <f>VLOOKUP(A32,'[1]District Growth'!$A:$J,5,FALSE)</f>
        <v>12</v>
      </c>
      <c r="L32" s="32">
        <f>VLOOKUP(A32,'[2]District Growth'!$A:$K,6,FALSE)</f>
        <v>12</v>
      </c>
      <c r="M32" s="36">
        <f t="shared" si="0"/>
        <v>0</v>
      </c>
      <c r="N32" s="38">
        <f t="shared" si="1"/>
        <v>0</v>
      </c>
    </row>
    <row r="33" spans="1:14" s="3" customFormat="1" x14ac:dyDescent="0.25">
      <c r="A33" s="207">
        <v>1602</v>
      </c>
      <c r="B33" s="80" t="s">
        <v>358</v>
      </c>
      <c r="C33" s="82">
        <v>30</v>
      </c>
      <c r="D33" s="82">
        <v>29</v>
      </c>
      <c r="E33" s="82">
        <v>29</v>
      </c>
      <c r="F33" s="82">
        <v>27</v>
      </c>
      <c r="G33" s="82">
        <v>27</v>
      </c>
      <c r="H33" s="178">
        <v>27</v>
      </c>
      <c r="I33" s="36">
        <v>24</v>
      </c>
      <c r="J33" s="208">
        <f>VLOOKUP(A33,'[2]District Growth'!$A:$K,5,FALSE)</f>
        <v>25</v>
      </c>
      <c r="K33" s="92">
        <f>VLOOKUP(A33,'[1]District Growth'!$A:$J,5,FALSE)</f>
        <v>25</v>
      </c>
      <c r="L33" s="32">
        <f>VLOOKUP(A33,'[2]District Growth'!$A:$K,6,FALSE)</f>
        <v>25</v>
      </c>
      <c r="M33" s="36">
        <f t="shared" si="0"/>
        <v>0</v>
      </c>
      <c r="N33" s="38">
        <f t="shared" si="1"/>
        <v>0</v>
      </c>
    </row>
    <row r="34" spans="1:14" s="3" customFormat="1" x14ac:dyDescent="0.25">
      <c r="A34" s="207">
        <v>1603</v>
      </c>
      <c r="B34" s="80" t="s">
        <v>359</v>
      </c>
      <c r="C34" s="82">
        <v>16</v>
      </c>
      <c r="D34" s="82">
        <v>19</v>
      </c>
      <c r="E34" s="82">
        <v>18</v>
      </c>
      <c r="F34" s="82">
        <v>16</v>
      </c>
      <c r="G34" s="82">
        <v>19</v>
      </c>
      <c r="H34" s="178">
        <v>19</v>
      </c>
      <c r="I34" s="36">
        <v>12</v>
      </c>
      <c r="J34" s="208">
        <f>VLOOKUP(A34,'[2]District Growth'!$A:$K,5,FALSE)</f>
        <v>15</v>
      </c>
      <c r="K34" s="92">
        <f>VLOOKUP(A34,'[1]District Growth'!$A:$J,5,FALSE)</f>
        <v>15</v>
      </c>
      <c r="L34" s="32">
        <f>VLOOKUP(A34,'[2]District Growth'!$A:$K,6,FALSE)</f>
        <v>15</v>
      </c>
      <c r="M34" s="36">
        <f t="shared" si="0"/>
        <v>0</v>
      </c>
      <c r="N34" s="38">
        <f t="shared" si="1"/>
        <v>0</v>
      </c>
    </row>
    <row r="35" spans="1:14" s="3" customFormat="1" x14ac:dyDescent="0.25">
      <c r="A35" s="207">
        <v>1594</v>
      </c>
      <c r="B35" s="80" t="s">
        <v>370</v>
      </c>
      <c r="C35" s="82">
        <v>18</v>
      </c>
      <c r="D35" s="82">
        <v>18</v>
      </c>
      <c r="E35" s="82">
        <v>16</v>
      </c>
      <c r="F35" s="82">
        <v>16</v>
      </c>
      <c r="G35" s="82">
        <v>14</v>
      </c>
      <c r="H35" s="178">
        <v>14</v>
      </c>
      <c r="I35" s="36">
        <v>15</v>
      </c>
      <c r="J35" s="208">
        <f>VLOOKUP(A35,'[2]District Growth'!$A:$K,5,FALSE)</f>
        <v>18</v>
      </c>
      <c r="K35" s="92">
        <f>VLOOKUP(A35,'[1]District Growth'!$A:$J,5,FALSE)</f>
        <v>18</v>
      </c>
      <c r="L35" s="32">
        <f>VLOOKUP(A35,'[2]District Growth'!$A:$K,6,FALSE)</f>
        <v>18</v>
      </c>
      <c r="M35" s="36">
        <f t="shared" ref="M35:M66" si="2">L35-K35</f>
        <v>0</v>
      </c>
      <c r="N35" s="38">
        <f t="shared" ref="N35:N62" si="3">(L35/K35)-1</f>
        <v>0</v>
      </c>
    </row>
    <row r="36" spans="1:14" s="3" customFormat="1" x14ac:dyDescent="0.25">
      <c r="A36" s="207">
        <v>1553</v>
      </c>
      <c r="B36" s="167" t="s">
        <v>337</v>
      </c>
      <c r="C36" s="82">
        <v>44</v>
      </c>
      <c r="D36" s="82">
        <v>44</v>
      </c>
      <c r="E36" s="82">
        <v>45</v>
      </c>
      <c r="F36" s="82">
        <v>37</v>
      </c>
      <c r="G36" s="82">
        <v>36</v>
      </c>
      <c r="H36" s="178">
        <v>36</v>
      </c>
      <c r="I36" s="36">
        <v>36</v>
      </c>
      <c r="J36" s="208">
        <f>VLOOKUP(A36,'[2]District Growth'!$A:$K,5,FALSE)</f>
        <v>37</v>
      </c>
      <c r="K36" s="92">
        <f>VLOOKUP(A36,'[1]District Growth'!$A:$J,5,FALSE)</f>
        <v>37</v>
      </c>
      <c r="L36" s="32">
        <f>VLOOKUP(A36,'[2]District Growth'!$A:$K,6,FALSE)</f>
        <v>36</v>
      </c>
      <c r="M36" s="36">
        <f t="shared" si="2"/>
        <v>-1</v>
      </c>
      <c r="N36" s="38">
        <f t="shared" si="3"/>
        <v>-2.7027027027026973E-2</v>
      </c>
    </row>
    <row r="37" spans="1:14" s="3" customFormat="1" x14ac:dyDescent="0.25">
      <c r="A37" s="207">
        <v>1564</v>
      </c>
      <c r="B37" s="167" t="s">
        <v>343</v>
      </c>
      <c r="C37" s="82">
        <v>42</v>
      </c>
      <c r="D37" s="82">
        <v>38</v>
      </c>
      <c r="E37" s="82">
        <v>35</v>
      </c>
      <c r="F37" s="82">
        <v>37</v>
      </c>
      <c r="G37" s="82">
        <v>37</v>
      </c>
      <c r="H37" s="178">
        <v>38</v>
      </c>
      <c r="I37" s="36">
        <v>41</v>
      </c>
      <c r="J37" s="208">
        <f>VLOOKUP(A37,'[2]District Growth'!$A:$K,5,FALSE)</f>
        <v>37</v>
      </c>
      <c r="K37" s="92">
        <f>VLOOKUP(A37,'[1]District Growth'!$A:$J,5,FALSE)</f>
        <v>37</v>
      </c>
      <c r="L37" s="32">
        <f>VLOOKUP(A37,'[2]District Growth'!$A:$K,6,FALSE)</f>
        <v>36</v>
      </c>
      <c r="M37" s="36">
        <f t="shared" si="2"/>
        <v>-1</v>
      </c>
      <c r="N37" s="38">
        <f t="shared" si="3"/>
        <v>-2.7027027027026973E-2</v>
      </c>
    </row>
    <row r="38" spans="1:14" s="3" customFormat="1" x14ac:dyDescent="0.25">
      <c r="A38" s="207">
        <v>1547</v>
      </c>
      <c r="B38" s="167" t="s">
        <v>364</v>
      </c>
      <c r="C38" s="82">
        <v>44</v>
      </c>
      <c r="D38" s="82">
        <v>47</v>
      </c>
      <c r="E38" s="82">
        <v>48</v>
      </c>
      <c r="F38" s="82">
        <v>56</v>
      </c>
      <c r="G38" s="82">
        <v>60</v>
      </c>
      <c r="H38" s="178">
        <v>63</v>
      </c>
      <c r="I38" s="36">
        <v>64</v>
      </c>
      <c r="J38" s="208">
        <f>VLOOKUP(A38,'[2]District Growth'!$A:$K,5,FALSE)</f>
        <v>57</v>
      </c>
      <c r="K38" s="92">
        <f>VLOOKUP(A38,'[1]District Growth'!$A:$J,5,FALSE)</f>
        <v>57</v>
      </c>
      <c r="L38" s="32">
        <f>VLOOKUP(A38,'[2]District Growth'!$A:$K,6,FALSE)</f>
        <v>55</v>
      </c>
      <c r="M38" s="36">
        <f t="shared" si="2"/>
        <v>-2</v>
      </c>
      <c r="N38" s="38">
        <f t="shared" si="3"/>
        <v>-3.5087719298245612E-2</v>
      </c>
    </row>
    <row r="39" spans="1:14" s="3" customFormat="1" x14ac:dyDescent="0.25">
      <c r="A39" s="207">
        <v>1592</v>
      </c>
      <c r="B39" s="167" t="s">
        <v>374</v>
      </c>
      <c r="C39" s="82">
        <v>53</v>
      </c>
      <c r="D39" s="82">
        <v>55</v>
      </c>
      <c r="E39" s="82">
        <v>51</v>
      </c>
      <c r="F39" s="82">
        <v>51</v>
      </c>
      <c r="G39" s="82">
        <v>53</v>
      </c>
      <c r="H39" s="178">
        <v>56</v>
      </c>
      <c r="I39" s="36">
        <v>60</v>
      </c>
      <c r="J39" s="208">
        <f>VLOOKUP(A39,'[2]District Growth'!$A:$K,5,FALSE)</f>
        <v>57</v>
      </c>
      <c r="K39" s="92">
        <f>VLOOKUP(A39,'[1]District Growth'!$A:$J,5,FALSE)</f>
        <v>57</v>
      </c>
      <c r="L39" s="32">
        <f>VLOOKUP(A39,'[2]District Growth'!$A:$K,6,FALSE)</f>
        <v>55</v>
      </c>
      <c r="M39" s="36">
        <f t="shared" si="2"/>
        <v>-2</v>
      </c>
      <c r="N39" s="38">
        <f t="shared" si="3"/>
        <v>-3.5087719298245612E-2</v>
      </c>
    </row>
    <row r="40" spans="1:14" s="3" customFormat="1" x14ac:dyDescent="0.25">
      <c r="A40" s="207">
        <v>1544</v>
      </c>
      <c r="B40" s="167" t="s">
        <v>375</v>
      </c>
      <c r="C40" s="82">
        <v>30</v>
      </c>
      <c r="D40" s="82">
        <v>29</v>
      </c>
      <c r="E40" s="82">
        <v>26</v>
      </c>
      <c r="F40" s="82">
        <v>24</v>
      </c>
      <c r="G40" s="82">
        <v>23</v>
      </c>
      <c r="H40" s="178">
        <v>22</v>
      </c>
      <c r="I40" s="36">
        <v>21</v>
      </c>
      <c r="J40" s="208">
        <f>VLOOKUP(A40,'[2]District Growth'!$A:$K,5,FALSE)</f>
        <v>26</v>
      </c>
      <c r="K40" s="92">
        <f>VLOOKUP(A40,'[1]District Growth'!$A:$J,5,FALSE)</f>
        <v>26</v>
      </c>
      <c r="L40" s="32">
        <f>VLOOKUP(A40,'[2]District Growth'!$A:$K,6,FALSE)</f>
        <v>25</v>
      </c>
      <c r="M40" s="36">
        <f t="shared" si="2"/>
        <v>-1</v>
      </c>
      <c r="N40" s="38">
        <f t="shared" si="3"/>
        <v>-3.8461538461538436E-2</v>
      </c>
    </row>
    <row r="41" spans="1:14" s="3" customFormat="1" x14ac:dyDescent="0.25">
      <c r="A41" s="207">
        <v>1583</v>
      </c>
      <c r="B41" s="167" t="s">
        <v>347</v>
      </c>
      <c r="C41" s="82">
        <v>38</v>
      </c>
      <c r="D41" s="82">
        <v>43</v>
      </c>
      <c r="E41" s="82">
        <v>45</v>
      </c>
      <c r="F41" s="82">
        <v>41</v>
      </c>
      <c r="G41" s="82">
        <v>42</v>
      </c>
      <c r="H41" s="178">
        <v>41</v>
      </c>
      <c r="I41" s="36">
        <v>48</v>
      </c>
      <c r="J41" s="208">
        <f>VLOOKUP(A41,'[2]District Growth'!$A:$K,5,FALSE)</f>
        <v>47</v>
      </c>
      <c r="K41" s="92">
        <f>VLOOKUP(A41,'[1]District Growth'!$A:$J,5,FALSE)</f>
        <v>47</v>
      </c>
      <c r="L41" s="32">
        <f>VLOOKUP(A41,'[2]District Growth'!$A:$K,6,FALSE)</f>
        <v>45</v>
      </c>
      <c r="M41" s="36">
        <f t="shared" si="2"/>
        <v>-2</v>
      </c>
      <c r="N41" s="38">
        <f t="shared" si="3"/>
        <v>-4.2553191489361653E-2</v>
      </c>
    </row>
    <row r="42" spans="1:14" s="3" customFormat="1" x14ac:dyDescent="0.25">
      <c r="A42" s="207">
        <v>1545</v>
      </c>
      <c r="B42" s="167" t="s">
        <v>333</v>
      </c>
      <c r="C42" s="82">
        <v>37</v>
      </c>
      <c r="D42" s="82">
        <v>44</v>
      </c>
      <c r="E42" s="82">
        <v>51</v>
      </c>
      <c r="F42" s="82">
        <v>51</v>
      </c>
      <c r="G42" s="82">
        <v>46</v>
      </c>
      <c r="H42" s="178">
        <v>47</v>
      </c>
      <c r="I42" s="36">
        <v>48</v>
      </c>
      <c r="J42" s="208">
        <f>VLOOKUP(A42,'[2]District Growth'!$A:$K,5,FALSE)</f>
        <v>43</v>
      </c>
      <c r="K42" s="92">
        <f>VLOOKUP(A42,'[1]District Growth'!$A:$J,5,FALSE)</f>
        <v>43</v>
      </c>
      <c r="L42" s="32">
        <f>VLOOKUP(A42,'[2]District Growth'!$A:$K,6,FALSE)</f>
        <v>41</v>
      </c>
      <c r="M42" s="36">
        <f t="shared" si="2"/>
        <v>-2</v>
      </c>
      <c r="N42" s="38">
        <f t="shared" si="3"/>
        <v>-4.6511627906976716E-2</v>
      </c>
    </row>
    <row r="43" spans="1:14" s="3" customFormat="1" x14ac:dyDescent="0.25">
      <c r="A43" s="207">
        <v>1593</v>
      </c>
      <c r="B43" s="167" t="s">
        <v>367</v>
      </c>
      <c r="C43" s="82">
        <v>69</v>
      </c>
      <c r="D43" s="82">
        <v>70</v>
      </c>
      <c r="E43" s="82">
        <v>67</v>
      </c>
      <c r="F43" s="82">
        <v>64</v>
      </c>
      <c r="G43" s="82">
        <v>60</v>
      </c>
      <c r="H43" s="178">
        <v>54</v>
      </c>
      <c r="I43" s="36">
        <v>59</v>
      </c>
      <c r="J43" s="208">
        <f>VLOOKUP(A43,'[2]District Growth'!$A:$K,5,FALSE)</f>
        <v>56</v>
      </c>
      <c r="K43" s="92">
        <f>VLOOKUP(A43,'[1]District Growth'!$A:$J,5,FALSE)</f>
        <v>56</v>
      </c>
      <c r="L43" s="32">
        <f>VLOOKUP(A43,'[2]District Growth'!$A:$K,6,FALSE)</f>
        <v>53</v>
      </c>
      <c r="M43" s="36">
        <f t="shared" si="2"/>
        <v>-3</v>
      </c>
      <c r="N43" s="38">
        <f t="shared" si="3"/>
        <v>-5.3571428571428603E-2</v>
      </c>
    </row>
    <row r="44" spans="1:14" s="3" customFormat="1" x14ac:dyDescent="0.25">
      <c r="A44" s="207">
        <v>1590</v>
      </c>
      <c r="B44" s="167" t="s">
        <v>351</v>
      </c>
      <c r="C44" s="82">
        <v>26</v>
      </c>
      <c r="D44" s="82">
        <v>24</v>
      </c>
      <c r="E44" s="82">
        <v>22</v>
      </c>
      <c r="F44" s="82">
        <v>22</v>
      </c>
      <c r="G44" s="82">
        <v>19</v>
      </c>
      <c r="H44" s="178">
        <v>18</v>
      </c>
      <c r="I44" s="36">
        <v>18</v>
      </c>
      <c r="J44" s="208">
        <f>VLOOKUP(A44,'[2]District Growth'!$A:$K,5,FALSE)</f>
        <v>17</v>
      </c>
      <c r="K44" s="92">
        <f>VLOOKUP(A44,'[1]District Growth'!$A:$J,5,FALSE)</f>
        <v>17</v>
      </c>
      <c r="L44" s="32">
        <f>VLOOKUP(A44,'[2]District Growth'!$A:$K,6,FALSE)</f>
        <v>16</v>
      </c>
      <c r="M44" s="36">
        <f t="shared" si="2"/>
        <v>-1</v>
      </c>
      <c r="N44" s="38">
        <f t="shared" si="3"/>
        <v>-5.8823529411764719E-2</v>
      </c>
    </row>
    <row r="45" spans="1:14" s="3" customFormat="1" x14ac:dyDescent="0.25">
      <c r="A45" s="207">
        <v>1585</v>
      </c>
      <c r="B45" s="167" t="s">
        <v>348</v>
      </c>
      <c r="C45" s="82">
        <v>28</v>
      </c>
      <c r="D45" s="82">
        <v>27</v>
      </c>
      <c r="E45" s="82">
        <v>25</v>
      </c>
      <c r="F45" s="82">
        <v>25</v>
      </c>
      <c r="G45" s="82">
        <v>22</v>
      </c>
      <c r="H45" s="178">
        <v>22</v>
      </c>
      <c r="I45" s="36">
        <v>19</v>
      </c>
      <c r="J45" s="208">
        <f>VLOOKUP(A45,'[2]District Growth'!$A:$K,5,FALSE)</f>
        <v>16</v>
      </c>
      <c r="K45" s="92">
        <f>VLOOKUP(A45,'[1]District Growth'!$A:$J,5,FALSE)</f>
        <v>16</v>
      </c>
      <c r="L45" s="32">
        <f>VLOOKUP(A45,'[2]District Growth'!$A:$K,6,FALSE)</f>
        <v>15</v>
      </c>
      <c r="M45" s="36">
        <f t="shared" si="2"/>
        <v>-1</v>
      </c>
      <c r="N45" s="38">
        <f t="shared" si="3"/>
        <v>-6.25E-2</v>
      </c>
    </row>
    <row r="46" spans="1:14" s="3" customFormat="1" x14ac:dyDescent="0.25">
      <c r="A46" s="207">
        <v>1587</v>
      </c>
      <c r="B46" s="167" t="s">
        <v>372</v>
      </c>
      <c r="C46" s="82">
        <v>23</v>
      </c>
      <c r="D46" s="82">
        <v>21</v>
      </c>
      <c r="E46" s="82">
        <v>17</v>
      </c>
      <c r="F46" s="82">
        <v>17</v>
      </c>
      <c r="G46" s="82">
        <v>16</v>
      </c>
      <c r="H46" s="178">
        <v>18</v>
      </c>
      <c r="I46" s="36">
        <v>16</v>
      </c>
      <c r="J46" s="208">
        <f>VLOOKUP(A46,'[2]District Growth'!$A:$K,5,FALSE)</f>
        <v>16</v>
      </c>
      <c r="K46" s="92">
        <f>VLOOKUP(A46,'[1]District Growth'!$A:$J,5,FALSE)</f>
        <v>16</v>
      </c>
      <c r="L46" s="32">
        <f>VLOOKUP(A46,'[2]District Growth'!$A:$K,6,FALSE)</f>
        <v>15</v>
      </c>
      <c r="M46" s="36">
        <f t="shared" si="2"/>
        <v>-1</v>
      </c>
      <c r="N46" s="38">
        <f t="shared" si="3"/>
        <v>-6.25E-2</v>
      </c>
    </row>
    <row r="47" spans="1:14" s="3" customFormat="1" x14ac:dyDescent="0.25">
      <c r="A47" s="207">
        <v>1596</v>
      </c>
      <c r="B47" s="167" t="s">
        <v>354</v>
      </c>
      <c r="C47" s="82">
        <v>50</v>
      </c>
      <c r="D47" s="82">
        <v>45</v>
      </c>
      <c r="E47" s="82">
        <v>41</v>
      </c>
      <c r="F47" s="82">
        <v>37</v>
      </c>
      <c r="G47" s="82">
        <v>38</v>
      </c>
      <c r="H47" s="178">
        <v>36</v>
      </c>
      <c r="I47" s="36">
        <v>32</v>
      </c>
      <c r="J47" s="208">
        <f>VLOOKUP(A47,'[2]District Growth'!$A:$K,5,FALSE)</f>
        <v>30</v>
      </c>
      <c r="K47" s="92">
        <f>VLOOKUP(A47,'[1]District Growth'!$A:$J,5,FALSE)</f>
        <v>30</v>
      </c>
      <c r="L47" s="32">
        <f>VLOOKUP(A47,'[2]District Growth'!$A:$K,6,FALSE)</f>
        <v>28</v>
      </c>
      <c r="M47" s="36">
        <f t="shared" si="2"/>
        <v>-2</v>
      </c>
      <c r="N47" s="38">
        <f t="shared" si="3"/>
        <v>-6.6666666666666652E-2</v>
      </c>
    </row>
    <row r="48" spans="1:14" s="3" customFormat="1" x14ac:dyDescent="0.25">
      <c r="A48" s="207">
        <v>21665</v>
      </c>
      <c r="B48" s="167" t="s">
        <v>369</v>
      </c>
      <c r="C48" s="82">
        <v>132</v>
      </c>
      <c r="D48" s="82">
        <v>133</v>
      </c>
      <c r="E48" s="82">
        <v>123</v>
      </c>
      <c r="F48" s="82">
        <v>125</v>
      </c>
      <c r="G48" s="82">
        <v>122</v>
      </c>
      <c r="H48" s="178">
        <v>115</v>
      </c>
      <c r="I48" s="36">
        <v>99</v>
      </c>
      <c r="J48" s="208">
        <f>VLOOKUP(A48,'[2]District Growth'!$A:$K,5,FALSE)</f>
        <v>102</v>
      </c>
      <c r="K48" s="92">
        <f>VLOOKUP(A48,'[1]District Growth'!$A:$J,5,FALSE)</f>
        <v>102</v>
      </c>
      <c r="L48" s="32">
        <f>VLOOKUP(A48,'[2]District Growth'!$A:$K,6,FALSE)</f>
        <v>95</v>
      </c>
      <c r="M48" s="36">
        <f t="shared" si="2"/>
        <v>-7</v>
      </c>
      <c r="N48" s="38">
        <f t="shared" si="3"/>
        <v>-6.8627450980392135E-2</v>
      </c>
    </row>
    <row r="49" spans="1:14" s="3" customFormat="1" x14ac:dyDescent="0.25">
      <c r="A49" s="207">
        <v>1617</v>
      </c>
      <c r="B49" s="167" t="s">
        <v>360</v>
      </c>
      <c r="C49" s="82"/>
      <c r="D49" s="82"/>
      <c r="E49" s="82"/>
      <c r="F49" s="82"/>
      <c r="G49" s="82"/>
      <c r="H49" s="178">
        <v>16</v>
      </c>
      <c r="I49" s="36">
        <v>16</v>
      </c>
      <c r="J49" s="208">
        <f>VLOOKUP(A49,'[2]District Growth'!$A:$K,5,FALSE)</f>
        <v>14</v>
      </c>
      <c r="K49" s="92">
        <f>VLOOKUP(A49,'[1]District Growth'!$A:$J,5,FALSE)</f>
        <v>14</v>
      </c>
      <c r="L49" s="32">
        <f>VLOOKUP(A49,'[2]District Growth'!$A:$K,6,FALSE)</f>
        <v>13</v>
      </c>
      <c r="M49" s="36">
        <f t="shared" si="2"/>
        <v>-1</v>
      </c>
      <c r="N49" s="38">
        <f t="shared" si="3"/>
        <v>-7.1428571428571397E-2</v>
      </c>
    </row>
    <row r="50" spans="1:14" s="3" customFormat="1" x14ac:dyDescent="0.25">
      <c r="A50" s="207">
        <v>1563</v>
      </c>
      <c r="B50" s="167" t="s">
        <v>342</v>
      </c>
      <c r="C50" s="82">
        <v>29</v>
      </c>
      <c r="D50" s="82">
        <v>28</v>
      </c>
      <c r="E50" s="82">
        <v>26</v>
      </c>
      <c r="F50" s="82">
        <v>20</v>
      </c>
      <c r="G50" s="82">
        <v>25</v>
      </c>
      <c r="H50" s="178">
        <v>19</v>
      </c>
      <c r="I50" s="36">
        <v>22</v>
      </c>
      <c r="J50" s="208">
        <f>VLOOKUP(A50,'[2]District Growth'!$A:$K,5,FALSE)</f>
        <v>13</v>
      </c>
      <c r="K50" s="92">
        <f>VLOOKUP(A50,'[1]District Growth'!$A:$J,5,FALSE)</f>
        <v>13</v>
      </c>
      <c r="L50" s="32">
        <f>VLOOKUP(A50,'[2]District Growth'!$A:$K,6,FALSE)</f>
        <v>12</v>
      </c>
      <c r="M50" s="36">
        <f t="shared" si="2"/>
        <v>-1</v>
      </c>
      <c r="N50" s="38">
        <f t="shared" si="3"/>
        <v>-7.6923076923076872E-2</v>
      </c>
    </row>
    <row r="51" spans="1:14" s="3" customFormat="1" x14ac:dyDescent="0.25">
      <c r="A51" s="207">
        <v>1570</v>
      </c>
      <c r="B51" s="167" t="s">
        <v>331</v>
      </c>
      <c r="C51" s="82">
        <v>166</v>
      </c>
      <c r="D51" s="82">
        <v>165</v>
      </c>
      <c r="E51" s="82">
        <v>169</v>
      </c>
      <c r="F51" s="82">
        <v>162</v>
      </c>
      <c r="G51" s="82">
        <v>161</v>
      </c>
      <c r="H51" s="178">
        <v>172</v>
      </c>
      <c r="I51" s="36">
        <v>160</v>
      </c>
      <c r="J51" s="208">
        <f>VLOOKUP(A51,'[2]District Growth'!$A:$K,5,FALSE)</f>
        <v>139</v>
      </c>
      <c r="K51" s="92">
        <f>VLOOKUP(A51,'[1]District Growth'!$A:$J,5,FALSE)</f>
        <v>139</v>
      </c>
      <c r="L51" s="32">
        <f>VLOOKUP(A51,'[2]District Growth'!$A:$K,6,FALSE)</f>
        <v>127</v>
      </c>
      <c r="M51" s="36">
        <f t="shared" si="2"/>
        <v>-12</v>
      </c>
      <c r="N51" s="38">
        <f t="shared" si="3"/>
        <v>-8.633093525179858E-2</v>
      </c>
    </row>
    <row r="52" spans="1:14" s="3" customFormat="1" x14ac:dyDescent="0.25">
      <c r="A52" s="207">
        <v>1577</v>
      </c>
      <c r="B52" s="167" t="s">
        <v>328</v>
      </c>
      <c r="C52" s="82">
        <v>61</v>
      </c>
      <c r="D52" s="82">
        <v>59</v>
      </c>
      <c r="E52" s="82">
        <v>54</v>
      </c>
      <c r="F52" s="82">
        <v>57</v>
      </c>
      <c r="G52" s="82">
        <v>61</v>
      </c>
      <c r="H52" s="178">
        <v>61</v>
      </c>
      <c r="I52" s="36">
        <v>60</v>
      </c>
      <c r="J52" s="208">
        <f>VLOOKUP(A52,'[2]District Growth'!$A:$K,5,FALSE)</f>
        <v>68</v>
      </c>
      <c r="K52" s="92">
        <f>VLOOKUP(A52,'[1]District Growth'!$A:$J,5,FALSE)</f>
        <v>68</v>
      </c>
      <c r="L52" s="32">
        <f>VLOOKUP(A52,'[2]District Growth'!$A:$K,6,FALSE)</f>
        <v>62</v>
      </c>
      <c r="M52" s="36">
        <f t="shared" si="2"/>
        <v>-6</v>
      </c>
      <c r="N52" s="38">
        <f t="shared" si="3"/>
        <v>-8.8235294117647078E-2</v>
      </c>
    </row>
    <row r="53" spans="1:14" s="3" customFormat="1" x14ac:dyDescent="0.25">
      <c r="A53" s="207">
        <v>1579</v>
      </c>
      <c r="B53" s="167" t="s">
        <v>376</v>
      </c>
      <c r="C53" s="82">
        <v>28</v>
      </c>
      <c r="D53" s="82">
        <v>27</v>
      </c>
      <c r="E53" s="82">
        <v>26</v>
      </c>
      <c r="F53" s="82">
        <v>26</v>
      </c>
      <c r="G53" s="82">
        <v>26</v>
      </c>
      <c r="H53" s="178">
        <v>23</v>
      </c>
      <c r="I53" s="36">
        <v>22</v>
      </c>
      <c r="J53" s="208">
        <f>VLOOKUP(A53,'[2]District Growth'!$A:$K,5,FALSE)</f>
        <v>22</v>
      </c>
      <c r="K53" s="92">
        <f>VLOOKUP(A53,'[1]District Growth'!$A:$J,5,FALSE)</f>
        <v>22</v>
      </c>
      <c r="L53" s="32">
        <f>VLOOKUP(A53,'[2]District Growth'!$A:$K,6,FALSE)</f>
        <v>20</v>
      </c>
      <c r="M53" s="36">
        <f t="shared" si="2"/>
        <v>-2</v>
      </c>
      <c r="N53" s="38">
        <f t="shared" si="3"/>
        <v>-9.0909090909090939E-2</v>
      </c>
    </row>
    <row r="54" spans="1:14" s="3" customFormat="1" x14ac:dyDescent="0.25">
      <c r="A54" s="207">
        <v>1599</v>
      </c>
      <c r="B54" s="167" t="s">
        <v>371</v>
      </c>
      <c r="C54" s="82">
        <v>70</v>
      </c>
      <c r="D54" s="82">
        <v>74</v>
      </c>
      <c r="E54" s="82">
        <v>75</v>
      </c>
      <c r="F54" s="82">
        <v>84</v>
      </c>
      <c r="G54" s="82">
        <v>88</v>
      </c>
      <c r="H54" s="178">
        <v>85</v>
      </c>
      <c r="I54" s="36">
        <v>90</v>
      </c>
      <c r="J54" s="208">
        <f>VLOOKUP(A54,'[2]District Growth'!$A:$K,5,FALSE)</f>
        <v>84</v>
      </c>
      <c r="K54" s="92">
        <f>VLOOKUP(A54,'[1]District Growth'!$A:$J,5,FALSE)</f>
        <v>84</v>
      </c>
      <c r="L54" s="32">
        <f>VLOOKUP(A54,'[2]District Growth'!$A:$K,6,FALSE)</f>
        <v>75</v>
      </c>
      <c r="M54" s="36">
        <f t="shared" si="2"/>
        <v>-9</v>
      </c>
      <c r="N54" s="38">
        <f t="shared" si="3"/>
        <v>-0.1071428571428571</v>
      </c>
    </row>
    <row r="55" spans="1:14" s="3" customFormat="1" x14ac:dyDescent="0.25">
      <c r="A55" s="207">
        <v>1559</v>
      </c>
      <c r="B55" s="167" t="s">
        <v>340</v>
      </c>
      <c r="C55" s="82">
        <v>17</v>
      </c>
      <c r="D55" s="82">
        <v>14</v>
      </c>
      <c r="E55" s="82">
        <v>12</v>
      </c>
      <c r="F55" s="82">
        <v>10</v>
      </c>
      <c r="G55" s="82">
        <v>10</v>
      </c>
      <c r="H55" s="178">
        <v>12</v>
      </c>
      <c r="I55" s="36">
        <v>12</v>
      </c>
      <c r="J55" s="208">
        <f>VLOOKUP(A55,'[2]District Growth'!$A:$K,5,FALSE)</f>
        <v>9</v>
      </c>
      <c r="K55" s="92">
        <f>VLOOKUP(A55,'[1]District Growth'!$A:$J,5,FALSE)</f>
        <v>9</v>
      </c>
      <c r="L55" s="32">
        <f>VLOOKUP(A55,'[2]District Growth'!$A:$K,6,FALSE)</f>
        <v>8</v>
      </c>
      <c r="M55" s="36">
        <f t="shared" si="2"/>
        <v>-1</v>
      </c>
      <c r="N55" s="38">
        <f t="shared" si="3"/>
        <v>-0.11111111111111116</v>
      </c>
    </row>
    <row r="56" spans="1:14" s="3" customFormat="1" x14ac:dyDescent="0.25">
      <c r="A56" s="207">
        <v>55937</v>
      </c>
      <c r="B56" s="167" t="s">
        <v>373</v>
      </c>
      <c r="C56" s="82">
        <v>49</v>
      </c>
      <c r="D56" s="82">
        <v>46</v>
      </c>
      <c r="E56" s="82">
        <v>41</v>
      </c>
      <c r="F56" s="82">
        <v>46</v>
      </c>
      <c r="G56" s="82">
        <v>44</v>
      </c>
      <c r="H56" s="178">
        <v>43</v>
      </c>
      <c r="I56" s="36">
        <v>41</v>
      </c>
      <c r="J56" s="208">
        <f>VLOOKUP(A56,'[2]District Growth'!$A:$K,5,FALSE)</f>
        <v>43</v>
      </c>
      <c r="K56" s="92">
        <f>VLOOKUP(A56,'[1]District Growth'!$A:$J,5,FALSE)</f>
        <v>43</v>
      </c>
      <c r="L56" s="32">
        <f>VLOOKUP(A56,'[2]District Growth'!$A:$K,6,FALSE)</f>
        <v>38</v>
      </c>
      <c r="M56" s="36">
        <f t="shared" si="2"/>
        <v>-5</v>
      </c>
      <c r="N56" s="38">
        <f t="shared" si="3"/>
        <v>-0.11627906976744184</v>
      </c>
    </row>
    <row r="57" spans="1:14" s="3" customFormat="1" x14ac:dyDescent="0.25">
      <c r="A57" s="209">
        <v>83151</v>
      </c>
      <c r="B57" s="167" t="s">
        <v>361</v>
      </c>
      <c r="C57" s="82">
        <v>79</v>
      </c>
      <c r="D57" s="82">
        <v>76</v>
      </c>
      <c r="E57" s="82">
        <v>74</v>
      </c>
      <c r="F57" s="82">
        <v>65</v>
      </c>
      <c r="G57" s="82">
        <v>69</v>
      </c>
      <c r="H57" s="178">
        <v>69</v>
      </c>
      <c r="I57" s="36">
        <v>69</v>
      </c>
      <c r="J57" s="208">
        <f>VLOOKUP(A57,'[2]District Growth'!$A:$K,5,FALSE)</f>
        <v>17</v>
      </c>
      <c r="K57" s="92">
        <f>VLOOKUP(A57,'[1]District Growth'!$A:$J,5,FALSE)</f>
        <v>17</v>
      </c>
      <c r="L57" s="32">
        <f>VLOOKUP(A57,'[2]District Growth'!$A:$K,6,FALSE)</f>
        <v>15</v>
      </c>
      <c r="M57" s="36">
        <f t="shared" si="2"/>
        <v>-2</v>
      </c>
      <c r="N57" s="38">
        <f t="shared" si="3"/>
        <v>-0.11764705882352944</v>
      </c>
    </row>
    <row r="58" spans="1:14" s="3" customFormat="1" x14ac:dyDescent="0.25">
      <c r="A58" s="207">
        <v>1582</v>
      </c>
      <c r="B58" s="167" t="s">
        <v>377</v>
      </c>
      <c r="C58" s="82">
        <v>57</v>
      </c>
      <c r="D58" s="82">
        <v>52</v>
      </c>
      <c r="E58" s="82">
        <v>48</v>
      </c>
      <c r="F58" s="82">
        <v>49</v>
      </c>
      <c r="G58" s="82">
        <v>49</v>
      </c>
      <c r="H58" s="178">
        <v>50</v>
      </c>
      <c r="I58" s="36">
        <v>46</v>
      </c>
      <c r="J58" s="208">
        <f>VLOOKUP(A58,'[2]District Growth'!$A:$K,5,FALSE)</f>
        <v>41</v>
      </c>
      <c r="K58" s="92">
        <f>VLOOKUP(A58,'[1]District Growth'!$A:$J,5,FALSE)</f>
        <v>41</v>
      </c>
      <c r="L58" s="32">
        <f>VLOOKUP(A58,'[2]District Growth'!$A:$K,6,FALSE)</f>
        <v>36</v>
      </c>
      <c r="M58" s="36">
        <f t="shared" si="2"/>
        <v>-5</v>
      </c>
      <c r="N58" s="38">
        <f t="shared" si="3"/>
        <v>-0.12195121951219512</v>
      </c>
    </row>
    <row r="59" spans="1:14" s="3" customFormat="1" x14ac:dyDescent="0.25">
      <c r="A59" s="207">
        <v>61190</v>
      </c>
      <c r="B59" s="167" t="s">
        <v>366</v>
      </c>
      <c r="C59" s="82">
        <v>28</v>
      </c>
      <c r="D59" s="82">
        <v>19</v>
      </c>
      <c r="E59" s="82">
        <v>22</v>
      </c>
      <c r="F59" s="82">
        <v>23</v>
      </c>
      <c r="G59" s="82">
        <v>23</v>
      </c>
      <c r="H59" s="178">
        <v>27</v>
      </c>
      <c r="I59" s="36">
        <v>31</v>
      </c>
      <c r="J59" s="208">
        <f>VLOOKUP(A59,'[2]District Growth'!$A:$K,5,FALSE)</f>
        <v>32</v>
      </c>
      <c r="K59" s="92">
        <f>VLOOKUP(A59,'[1]District Growth'!$A:$J,5,FALSE)</f>
        <v>32</v>
      </c>
      <c r="L59" s="32">
        <f>VLOOKUP(A59,'[2]District Growth'!$A:$K,6,FALSE)</f>
        <v>28</v>
      </c>
      <c r="M59" s="36">
        <f t="shared" si="2"/>
        <v>-4</v>
      </c>
      <c r="N59" s="38">
        <f t="shared" si="3"/>
        <v>-0.125</v>
      </c>
    </row>
    <row r="60" spans="1:14" s="3" customFormat="1" x14ac:dyDescent="0.25">
      <c r="A60" s="207">
        <v>1561</v>
      </c>
      <c r="B60" s="167" t="s">
        <v>365</v>
      </c>
      <c r="C60" s="82">
        <v>45</v>
      </c>
      <c r="D60" s="82">
        <v>43</v>
      </c>
      <c r="E60" s="82">
        <v>45</v>
      </c>
      <c r="F60" s="82">
        <v>44</v>
      </c>
      <c r="G60" s="82">
        <v>45</v>
      </c>
      <c r="H60" s="178">
        <v>46</v>
      </c>
      <c r="I60" s="36">
        <v>43</v>
      </c>
      <c r="J60" s="208">
        <f>VLOOKUP(A60,'[2]District Growth'!$A:$K,5,FALSE)</f>
        <v>45</v>
      </c>
      <c r="K60" s="92">
        <f>VLOOKUP(A60,'[1]District Growth'!$A:$J,5,FALSE)</f>
        <v>45</v>
      </c>
      <c r="L60" s="32">
        <f>VLOOKUP(A60,'[2]District Growth'!$A:$K,6,FALSE)</f>
        <v>39</v>
      </c>
      <c r="M60" s="36">
        <f t="shared" si="2"/>
        <v>-6</v>
      </c>
      <c r="N60" s="38">
        <f t="shared" si="3"/>
        <v>-0.1333333333333333</v>
      </c>
    </row>
    <row r="61" spans="1:14" s="3" customFormat="1" x14ac:dyDescent="0.25">
      <c r="A61" s="207">
        <v>1591</v>
      </c>
      <c r="B61" s="167" t="s">
        <v>352</v>
      </c>
      <c r="C61" s="82">
        <v>48</v>
      </c>
      <c r="D61" s="82">
        <v>46</v>
      </c>
      <c r="E61" s="82">
        <v>49</v>
      </c>
      <c r="F61" s="82">
        <v>46</v>
      </c>
      <c r="G61" s="82">
        <v>44</v>
      </c>
      <c r="H61" s="178">
        <v>45</v>
      </c>
      <c r="I61" s="36">
        <v>45</v>
      </c>
      <c r="J61" s="208">
        <f>VLOOKUP(A61,'[2]District Growth'!$A:$K,5,FALSE)</f>
        <v>54</v>
      </c>
      <c r="K61" s="92">
        <f>VLOOKUP(A61,'[1]District Growth'!$A:$J,5,FALSE)</f>
        <v>54</v>
      </c>
      <c r="L61" s="32">
        <f>VLOOKUP(A61,'[2]District Growth'!$A:$K,6,FALSE)</f>
        <v>46</v>
      </c>
      <c r="M61" s="36">
        <f t="shared" si="2"/>
        <v>-8</v>
      </c>
      <c r="N61" s="38">
        <f t="shared" si="3"/>
        <v>-0.14814814814814814</v>
      </c>
    </row>
    <row r="62" spans="1:14" s="3" customFormat="1" x14ac:dyDescent="0.25">
      <c r="A62" s="209">
        <v>1600</v>
      </c>
      <c r="B62" s="167" t="s">
        <v>356</v>
      </c>
      <c r="C62" s="82">
        <v>23</v>
      </c>
      <c r="D62" s="82">
        <v>21</v>
      </c>
      <c r="E62" s="82">
        <v>26</v>
      </c>
      <c r="F62" s="82">
        <v>18</v>
      </c>
      <c r="G62" s="82">
        <v>24</v>
      </c>
      <c r="H62" s="178">
        <v>22</v>
      </c>
      <c r="I62" s="36">
        <v>21</v>
      </c>
      <c r="J62" s="208">
        <f>VLOOKUP(A62,'[2]District Growth'!$A:$K,5,FALSE)</f>
        <v>19</v>
      </c>
      <c r="K62" s="92">
        <f>VLOOKUP(A62,'[1]District Growth'!$A:$J,5,FALSE)</f>
        <v>19</v>
      </c>
      <c r="L62" s="32">
        <f>VLOOKUP(A62,'[2]District Growth'!$A:$K,6,FALSE)</f>
        <v>15</v>
      </c>
      <c r="M62" s="36">
        <f t="shared" si="2"/>
        <v>-4</v>
      </c>
      <c r="N62" s="38">
        <f t="shared" si="3"/>
        <v>-0.21052631578947367</v>
      </c>
    </row>
    <row r="63" spans="1:14" s="3" customFormat="1" x14ac:dyDescent="0.25">
      <c r="A63" s="207"/>
      <c r="B63" s="60" t="s">
        <v>378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79">
        <v>0</v>
      </c>
      <c r="I63" s="208">
        <v>0</v>
      </c>
      <c r="J63" s="208">
        <v>0</v>
      </c>
      <c r="K63" s="208"/>
      <c r="L63" s="84"/>
      <c r="M63" s="36"/>
      <c r="N63" s="62"/>
    </row>
    <row r="64" spans="1:14" s="3" customFormat="1" x14ac:dyDescent="0.25">
      <c r="A64" s="207"/>
      <c r="B64" s="60" t="s">
        <v>379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208">
        <v>0</v>
      </c>
      <c r="J64" s="208">
        <v>0</v>
      </c>
      <c r="K64" s="208"/>
      <c r="L64" s="84"/>
      <c r="M64" s="210"/>
      <c r="N64" s="62"/>
    </row>
    <row r="65" spans="1:16" s="3" customFormat="1" x14ac:dyDescent="0.25">
      <c r="A65" s="207"/>
      <c r="B65" s="60" t="s">
        <v>380</v>
      </c>
      <c r="C65" s="179">
        <v>12</v>
      </c>
      <c r="D65" s="179">
        <v>9</v>
      </c>
      <c r="E65" s="179">
        <v>9</v>
      </c>
      <c r="F65" s="179">
        <v>12</v>
      </c>
      <c r="G65" s="179">
        <v>11</v>
      </c>
      <c r="H65" s="36">
        <v>0</v>
      </c>
      <c r="I65" s="208">
        <v>0</v>
      </c>
      <c r="J65" s="208">
        <v>0</v>
      </c>
      <c r="K65" s="208"/>
      <c r="L65" s="84"/>
      <c r="M65" s="36"/>
      <c r="N65" s="62"/>
      <c r="O65" s="77"/>
    </row>
    <row r="66" spans="1:16" s="3" customFormat="1" x14ac:dyDescent="0.25">
      <c r="A66" s="207"/>
      <c r="B66" s="60" t="s">
        <v>381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208">
        <v>0</v>
      </c>
      <c r="J66" s="208">
        <v>0</v>
      </c>
      <c r="K66" s="208"/>
      <c r="L66" s="84"/>
      <c r="M66" s="178"/>
      <c r="N66" s="62"/>
      <c r="O66" s="77"/>
    </row>
    <row r="67" spans="1:16" s="3" customFormat="1" x14ac:dyDescent="0.25">
      <c r="A67" s="207"/>
      <c r="B67" s="60" t="s">
        <v>382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208">
        <v>0</v>
      </c>
      <c r="J67" s="208">
        <v>0</v>
      </c>
      <c r="K67" s="208"/>
      <c r="L67" s="84"/>
      <c r="M67" s="178"/>
      <c r="N67" s="62"/>
      <c r="O67" s="77"/>
    </row>
    <row r="68" spans="1:16" s="3" customFormat="1" x14ac:dyDescent="0.25">
      <c r="A68" s="207"/>
      <c r="B68" s="60" t="s">
        <v>383</v>
      </c>
      <c r="C68" s="82">
        <v>8</v>
      </c>
      <c r="D68" s="82">
        <v>10</v>
      </c>
      <c r="E68" s="82">
        <v>0</v>
      </c>
      <c r="F68" s="82">
        <v>0</v>
      </c>
      <c r="G68" s="82">
        <v>0</v>
      </c>
      <c r="H68" s="82">
        <v>0</v>
      </c>
      <c r="I68" s="208">
        <v>0</v>
      </c>
      <c r="J68" s="208">
        <v>0</v>
      </c>
      <c r="K68" s="208"/>
      <c r="L68" s="84"/>
      <c r="M68" s="178"/>
      <c r="N68" s="62"/>
      <c r="O68" s="77"/>
    </row>
    <row r="69" spans="1:16" s="3" customFormat="1" x14ac:dyDescent="0.25">
      <c r="A69" s="207"/>
      <c r="B69" s="60" t="s">
        <v>384</v>
      </c>
      <c r="C69" s="82">
        <v>20</v>
      </c>
      <c r="D69" s="82">
        <v>25</v>
      </c>
      <c r="E69" s="82">
        <v>14</v>
      </c>
      <c r="F69" s="82">
        <v>13</v>
      </c>
      <c r="G69" s="82">
        <v>14</v>
      </c>
      <c r="H69" s="82">
        <v>0</v>
      </c>
      <c r="I69" s="208">
        <v>0</v>
      </c>
      <c r="J69" s="208">
        <v>0</v>
      </c>
      <c r="K69" s="208"/>
      <c r="L69" s="84"/>
      <c r="M69" s="178"/>
      <c r="N69" s="62"/>
    </row>
    <row r="70" spans="1:16" s="3" customFormat="1" x14ac:dyDescent="0.25">
      <c r="A70" s="207"/>
      <c r="B70" s="60" t="s">
        <v>42</v>
      </c>
      <c r="C70" s="82">
        <v>13</v>
      </c>
      <c r="D70" s="82">
        <v>13</v>
      </c>
      <c r="E70" s="82">
        <v>16</v>
      </c>
      <c r="F70" s="82">
        <v>14</v>
      </c>
      <c r="G70" s="82">
        <v>14</v>
      </c>
      <c r="H70" s="178">
        <v>14</v>
      </c>
      <c r="I70" s="208">
        <v>0</v>
      </c>
      <c r="J70" s="208">
        <v>0</v>
      </c>
      <c r="K70" s="208"/>
      <c r="L70" s="84"/>
      <c r="M70" s="85"/>
      <c r="N70" s="62"/>
    </row>
    <row r="71" spans="1:16" s="3" customFormat="1" x14ac:dyDescent="0.25">
      <c r="A71" s="207"/>
      <c r="B71" s="60" t="s">
        <v>385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208">
        <v>0</v>
      </c>
      <c r="J71" s="208">
        <v>0</v>
      </c>
      <c r="K71" s="208"/>
      <c r="L71" s="84"/>
      <c r="M71" s="178"/>
      <c r="N71" s="62"/>
    </row>
    <row r="72" spans="1:16" s="3" customFormat="1" x14ac:dyDescent="0.25">
      <c r="B72" s="60"/>
      <c r="C72" s="82"/>
      <c r="D72" s="82"/>
      <c r="E72" s="82"/>
      <c r="F72" s="82"/>
      <c r="G72" s="82"/>
      <c r="H72" s="82"/>
      <c r="I72" s="82"/>
      <c r="J72" s="178"/>
      <c r="K72" s="178"/>
      <c r="L72" s="178"/>
      <c r="M72" s="178"/>
      <c r="N72" s="62"/>
    </row>
    <row r="73" spans="1:16" s="3" customFormat="1" x14ac:dyDescent="0.25">
      <c r="B73" s="6"/>
      <c r="C73" s="179"/>
      <c r="D73" s="179"/>
      <c r="E73" s="179"/>
      <c r="F73" s="179"/>
      <c r="G73" s="179"/>
      <c r="H73" s="68"/>
      <c r="I73" s="68"/>
      <c r="J73" s="36"/>
      <c r="K73" s="36"/>
      <c r="L73" s="36"/>
      <c r="M73" s="36"/>
      <c r="N73" s="62"/>
    </row>
    <row r="74" spans="1:16" s="3" customFormat="1" x14ac:dyDescent="0.25">
      <c r="B74" s="6" t="s">
        <v>26</v>
      </c>
      <c r="C74" s="32">
        <f t="shared" ref="C74:M74" si="4">SUM(C3:C73)</f>
        <v>2756</v>
      </c>
      <c r="D74" s="43">
        <f t="shared" si="4"/>
        <v>2761</v>
      </c>
      <c r="E74" s="156">
        <f t="shared" si="4"/>
        <v>2695</v>
      </c>
      <c r="F74" s="156">
        <f t="shared" si="4"/>
        <v>2686</v>
      </c>
      <c r="G74" s="156">
        <f t="shared" si="4"/>
        <v>2672</v>
      </c>
      <c r="H74" s="156">
        <f t="shared" si="4"/>
        <v>2611</v>
      </c>
      <c r="I74" s="156">
        <f t="shared" si="4"/>
        <v>2553</v>
      </c>
      <c r="J74" s="156">
        <f t="shared" si="4"/>
        <v>2485</v>
      </c>
      <c r="K74" s="211">
        <f t="shared" si="4"/>
        <v>2485</v>
      </c>
      <c r="L74" s="156">
        <f t="shared" si="4"/>
        <v>2446</v>
      </c>
      <c r="M74" s="32">
        <f t="shared" si="4"/>
        <v>-39</v>
      </c>
      <c r="N74" s="38">
        <f>(L74/K74)-1</f>
        <v>-1.5694164989939585E-2</v>
      </c>
    </row>
    <row r="75" spans="1:16" s="3" customFormat="1" x14ac:dyDescent="0.25">
      <c r="C75" s="36"/>
      <c r="D75" s="36">
        <f t="shared" ref="D75:J75" si="5">SUM(D74-C74)</f>
        <v>5</v>
      </c>
      <c r="E75" s="36">
        <f t="shared" si="5"/>
        <v>-66</v>
      </c>
      <c r="F75" s="36">
        <f>SUM(F74-E74)</f>
        <v>-9</v>
      </c>
      <c r="G75" s="36">
        <f>SUM(G74-F74)</f>
        <v>-14</v>
      </c>
      <c r="H75" s="36">
        <f t="shared" si="5"/>
        <v>-61</v>
      </c>
      <c r="I75" s="36">
        <f t="shared" si="5"/>
        <v>-58</v>
      </c>
      <c r="J75" s="36">
        <f t="shared" si="5"/>
        <v>-68</v>
      </c>
      <c r="K75" s="36">
        <f t="shared" ref="K75:L75" si="6">SUM(K74-J74)</f>
        <v>0</v>
      </c>
      <c r="L75" s="36">
        <f t="shared" si="6"/>
        <v>-39</v>
      </c>
      <c r="M75" s="36"/>
      <c r="N75" s="36"/>
    </row>
    <row r="76" spans="1:16" s="3" customFormat="1" x14ac:dyDescent="0.2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6" s="3" customFormat="1" x14ac:dyDescent="0.25">
      <c r="A77" s="162"/>
      <c r="B77" s="158" t="s">
        <v>16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180"/>
      <c r="O77" s="162"/>
      <c r="P77" s="162"/>
    </row>
    <row r="78" spans="1:16" s="3" customFormat="1" x14ac:dyDescent="0.25">
      <c r="A78" s="162"/>
      <c r="B78" s="159" t="s">
        <v>17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180"/>
      <c r="O78" s="162"/>
      <c r="P78" s="162"/>
    </row>
    <row r="79" spans="1:16" s="3" customFormat="1" x14ac:dyDescent="0.25">
      <c r="A79" s="162"/>
      <c r="B79" s="160" t="s">
        <v>18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180"/>
      <c r="O79" s="162"/>
      <c r="P79" s="162"/>
    </row>
    <row r="80" spans="1:16" s="3" customFormat="1" x14ac:dyDescent="0.25">
      <c r="A80" s="162"/>
      <c r="B80" s="161" t="s">
        <v>19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80"/>
      <c r="O80" s="162"/>
      <c r="P80" s="162"/>
    </row>
    <row r="81" spans="1:18" s="3" customFormat="1" x14ac:dyDescent="0.25">
      <c r="A81" s="162"/>
      <c r="B81" s="163" t="s">
        <v>20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162"/>
      <c r="P81" s="162"/>
    </row>
    <row r="82" spans="1:18" s="3" customFormat="1" x14ac:dyDescent="0.2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8" s="3" customFormat="1" x14ac:dyDescent="0.25"/>
    <row r="84" spans="1:18" s="3" customFormat="1" ht="15.75" x14ac:dyDescent="0.3">
      <c r="B84" s="27"/>
      <c r="N84" s="24"/>
      <c r="O84" s="44"/>
      <c r="P84" s="24"/>
      <c r="Q84" s="24"/>
      <c r="R84" s="29"/>
    </row>
    <row r="85" spans="1:18" s="2" customFormat="1" ht="14.1" customHeight="1" x14ac:dyDescent="0.3">
      <c r="O85" s="44"/>
    </row>
    <row r="86" spans="1:18" s="2" customFormat="1" ht="14.1" customHeight="1" x14ac:dyDescent="0.3">
      <c r="O86" s="44"/>
    </row>
    <row r="87" spans="1:18" s="2" customFormat="1" ht="14.1" customHeight="1" x14ac:dyDescent="0.3">
      <c r="O87" s="44"/>
    </row>
    <row r="88" spans="1:18" s="2" customFormat="1" ht="14.1" customHeight="1" x14ac:dyDescent="0.3">
      <c r="O88" s="44"/>
    </row>
    <row r="89" spans="1:18" s="2" customFormat="1" ht="14.1" customHeight="1" x14ac:dyDescent="0.3">
      <c r="O89" s="44"/>
    </row>
    <row r="90" spans="1:18" s="2" customFormat="1" ht="14.1" customHeight="1" x14ac:dyDescent="0.3">
      <c r="O90" s="44"/>
    </row>
  </sheetData>
  <sortState xmlns:xlrd2="http://schemas.microsoft.com/office/spreadsheetml/2017/richdata2" ref="A3:N71">
    <sortCondition descending="1" ref="N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S67"/>
  <sheetViews>
    <sheetView workbookViewId="0"/>
  </sheetViews>
  <sheetFormatPr defaultRowHeight="15" x14ac:dyDescent="0.3"/>
  <cols>
    <col min="2" max="2" width="40.875" customWidth="1"/>
    <col min="3" max="11" width="8.5" customWidth="1"/>
    <col min="12" max="12" width="9.75" customWidth="1"/>
    <col min="13" max="14" width="8.5" customWidth="1"/>
    <col min="15" max="15" width="8.5" style="44" customWidth="1"/>
    <col min="16" max="16" width="11.125" customWidth="1"/>
  </cols>
  <sheetData>
    <row r="1" spans="1:14" s="3" customFormat="1" x14ac:dyDescent="0.25">
      <c r="B1" s="78" t="s">
        <v>386</v>
      </c>
      <c r="H1" s="36"/>
      <c r="I1" s="36"/>
      <c r="J1" s="212"/>
      <c r="K1" s="212"/>
      <c r="L1" s="1"/>
      <c r="M1" s="212"/>
      <c r="N1" s="177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3" customFormat="1" ht="15" customHeight="1" x14ac:dyDescent="0.25">
      <c r="A3" s="51">
        <v>50319</v>
      </c>
      <c r="B3" s="79" t="s">
        <v>390</v>
      </c>
      <c r="C3" s="82">
        <v>78</v>
      </c>
      <c r="D3" s="82">
        <v>80</v>
      </c>
      <c r="E3" s="82">
        <v>76</v>
      </c>
      <c r="F3" s="82">
        <v>89</v>
      </c>
      <c r="G3" s="82">
        <v>96</v>
      </c>
      <c r="H3" s="178">
        <v>96</v>
      </c>
      <c r="I3" s="36">
        <v>85</v>
      </c>
      <c r="J3" s="150">
        <v>80</v>
      </c>
      <c r="K3" s="92">
        <f>VLOOKUP(A3,'[1]District Growth'!$A:$J,5,FALSE)</f>
        <v>80</v>
      </c>
      <c r="L3" s="32">
        <f>VLOOKUP(A3,'[2]District Growth'!$A:$K,6,FALSE)</f>
        <v>97</v>
      </c>
      <c r="M3" s="36">
        <f t="shared" ref="M3:M46" si="0">L3-K3</f>
        <v>17</v>
      </c>
      <c r="N3" s="38">
        <f t="shared" ref="N3:N46" si="1">(L3/K3)-1</f>
        <v>0.21249999999999991</v>
      </c>
    </row>
    <row r="4" spans="1:14" s="3" customFormat="1" ht="15" customHeight="1" x14ac:dyDescent="0.25">
      <c r="A4" s="51">
        <v>1621</v>
      </c>
      <c r="B4" s="79" t="s">
        <v>396</v>
      </c>
      <c r="C4" s="82">
        <v>87</v>
      </c>
      <c r="D4" s="82">
        <v>89</v>
      </c>
      <c r="E4" s="82">
        <v>86</v>
      </c>
      <c r="F4" s="82">
        <v>87</v>
      </c>
      <c r="G4" s="82">
        <v>92</v>
      </c>
      <c r="H4" s="178">
        <v>85</v>
      </c>
      <c r="I4" s="36">
        <v>81</v>
      </c>
      <c r="J4" s="150">
        <v>76</v>
      </c>
      <c r="K4" s="92">
        <f>VLOOKUP(A4,'[1]District Growth'!$A:$J,5,FALSE)</f>
        <v>76</v>
      </c>
      <c r="L4" s="32">
        <f>VLOOKUP(A4,'[2]District Growth'!$A:$K,6,FALSE)</f>
        <v>90</v>
      </c>
      <c r="M4" s="36">
        <f t="shared" si="0"/>
        <v>14</v>
      </c>
      <c r="N4" s="38">
        <f t="shared" si="1"/>
        <v>0.18421052631578938</v>
      </c>
    </row>
    <row r="5" spans="1:14" s="3" customFormat="1" ht="15" customHeight="1" x14ac:dyDescent="0.25">
      <c r="A5" s="51">
        <v>75163</v>
      </c>
      <c r="B5" s="79" t="s">
        <v>387</v>
      </c>
      <c r="C5" s="82">
        <v>40</v>
      </c>
      <c r="D5" s="82">
        <v>35</v>
      </c>
      <c r="E5" s="82">
        <v>41</v>
      </c>
      <c r="F5" s="82">
        <v>39</v>
      </c>
      <c r="G5" s="82">
        <v>44</v>
      </c>
      <c r="H5" s="178">
        <v>38</v>
      </c>
      <c r="I5" s="36">
        <v>34</v>
      </c>
      <c r="J5" s="150">
        <v>35</v>
      </c>
      <c r="K5" s="92">
        <f>VLOOKUP(A5,'[1]District Growth'!$A:$J,5,FALSE)</f>
        <v>28</v>
      </c>
      <c r="L5" s="32">
        <f>VLOOKUP(A5,'[2]District Growth'!$A:$K,6,FALSE)</f>
        <v>33</v>
      </c>
      <c r="M5" s="36">
        <f t="shared" si="0"/>
        <v>5</v>
      </c>
      <c r="N5" s="38">
        <f t="shared" si="1"/>
        <v>0.1785714285714286</v>
      </c>
    </row>
    <row r="6" spans="1:14" s="3" customFormat="1" ht="15" customHeight="1" x14ac:dyDescent="0.25">
      <c r="A6" s="51">
        <v>30590</v>
      </c>
      <c r="B6" s="79" t="s">
        <v>389</v>
      </c>
      <c r="C6" s="82">
        <v>56</v>
      </c>
      <c r="D6" s="82">
        <v>53</v>
      </c>
      <c r="E6" s="82">
        <v>52</v>
      </c>
      <c r="F6" s="82">
        <v>53</v>
      </c>
      <c r="G6" s="82">
        <v>56</v>
      </c>
      <c r="H6" s="178">
        <v>52</v>
      </c>
      <c r="I6" s="36">
        <v>48</v>
      </c>
      <c r="J6" s="150">
        <v>44</v>
      </c>
      <c r="K6" s="92">
        <f>VLOOKUP(A6,'[1]District Growth'!$A:$J,5,FALSE)</f>
        <v>52</v>
      </c>
      <c r="L6" s="32">
        <f>VLOOKUP(A6,'[2]District Growth'!$A:$K,6,FALSE)</f>
        <v>59</v>
      </c>
      <c r="M6" s="36">
        <f t="shared" si="0"/>
        <v>7</v>
      </c>
      <c r="N6" s="38">
        <f t="shared" si="1"/>
        <v>0.13461538461538458</v>
      </c>
    </row>
    <row r="7" spans="1:14" s="3" customFormat="1" ht="15" customHeight="1" x14ac:dyDescent="0.25">
      <c r="A7" s="51">
        <v>88526</v>
      </c>
      <c r="B7" s="213" t="s">
        <v>388</v>
      </c>
      <c r="C7" s="82"/>
      <c r="D7" s="82"/>
      <c r="E7" s="82"/>
      <c r="F7" s="82"/>
      <c r="G7" s="82"/>
      <c r="H7" s="178"/>
      <c r="I7" s="36">
        <v>20</v>
      </c>
      <c r="J7" s="150">
        <v>19</v>
      </c>
      <c r="K7" s="92">
        <f>VLOOKUP(A7,'[1]District Growth'!$A:$J,5,FALSE)</f>
        <v>23</v>
      </c>
      <c r="L7" s="32">
        <f>VLOOKUP(A7,'[2]District Growth'!$A:$K,6,FALSE)</f>
        <v>26</v>
      </c>
      <c r="M7" s="36">
        <f t="shared" si="0"/>
        <v>3</v>
      </c>
      <c r="N7" s="38">
        <f t="shared" si="1"/>
        <v>0.13043478260869557</v>
      </c>
    </row>
    <row r="8" spans="1:14" s="3" customFormat="1" ht="15" customHeight="1" x14ac:dyDescent="0.25">
      <c r="A8" s="51">
        <v>1623</v>
      </c>
      <c r="B8" s="79" t="s">
        <v>34</v>
      </c>
      <c r="C8" s="82">
        <v>193</v>
      </c>
      <c r="D8" s="82">
        <v>187</v>
      </c>
      <c r="E8" s="82">
        <v>184</v>
      </c>
      <c r="F8" s="82">
        <v>190</v>
      </c>
      <c r="G8" s="82">
        <v>182</v>
      </c>
      <c r="H8" s="178">
        <v>177</v>
      </c>
      <c r="I8" s="36">
        <v>175</v>
      </c>
      <c r="J8" s="150">
        <v>182</v>
      </c>
      <c r="K8" s="92">
        <f>VLOOKUP(A8,'[1]District Growth'!$A:$J,5,FALSE)</f>
        <v>179</v>
      </c>
      <c r="L8" s="32">
        <f>VLOOKUP(A8,'[2]District Growth'!$A:$K,6,FALSE)</f>
        <v>200</v>
      </c>
      <c r="M8" s="36">
        <f t="shared" si="0"/>
        <v>21</v>
      </c>
      <c r="N8" s="38">
        <f t="shared" si="1"/>
        <v>0.11731843575418988</v>
      </c>
    </row>
    <row r="9" spans="1:14" s="3" customFormat="1" ht="15" customHeight="1" x14ac:dyDescent="0.25">
      <c r="A9" s="51">
        <v>1615</v>
      </c>
      <c r="B9" s="79" t="s">
        <v>426</v>
      </c>
      <c r="C9" s="82">
        <v>24</v>
      </c>
      <c r="D9" s="82">
        <v>19</v>
      </c>
      <c r="E9" s="82">
        <v>19</v>
      </c>
      <c r="F9" s="82">
        <v>26</v>
      </c>
      <c r="G9" s="82">
        <v>24</v>
      </c>
      <c r="H9" s="178">
        <v>18</v>
      </c>
      <c r="I9" s="36">
        <v>18</v>
      </c>
      <c r="J9" s="150">
        <v>18</v>
      </c>
      <c r="K9" s="92">
        <f>VLOOKUP(A9,'[1]District Growth'!$A:$J,5,FALSE)</f>
        <v>18</v>
      </c>
      <c r="L9" s="32">
        <f>VLOOKUP(A9,'[2]District Growth'!$A:$K,6,FALSE)</f>
        <v>20</v>
      </c>
      <c r="M9" s="36">
        <f t="shared" si="0"/>
        <v>2</v>
      </c>
      <c r="N9" s="38">
        <f t="shared" si="1"/>
        <v>0.11111111111111116</v>
      </c>
    </row>
    <row r="10" spans="1:14" s="3" customFormat="1" ht="15" customHeight="1" x14ac:dyDescent="0.25">
      <c r="A10" s="51">
        <v>1622</v>
      </c>
      <c r="B10" s="79" t="s">
        <v>398</v>
      </c>
      <c r="C10" s="82">
        <v>46</v>
      </c>
      <c r="D10" s="82">
        <v>44</v>
      </c>
      <c r="E10" s="82">
        <v>47</v>
      </c>
      <c r="F10" s="82">
        <v>43</v>
      </c>
      <c r="G10" s="82">
        <v>38</v>
      </c>
      <c r="H10" s="178">
        <v>42</v>
      </c>
      <c r="I10" s="36">
        <v>47</v>
      </c>
      <c r="J10" s="150">
        <v>47</v>
      </c>
      <c r="K10" s="92">
        <f>VLOOKUP(A10,'[1]District Growth'!$A:$J,5,FALSE)</f>
        <v>47</v>
      </c>
      <c r="L10" s="32">
        <f>VLOOKUP(A10,'[2]District Growth'!$A:$K,6,FALSE)</f>
        <v>51</v>
      </c>
      <c r="M10" s="36">
        <f t="shared" si="0"/>
        <v>4</v>
      </c>
      <c r="N10" s="38">
        <f t="shared" si="1"/>
        <v>8.5106382978723305E-2</v>
      </c>
    </row>
    <row r="11" spans="1:14" s="3" customFormat="1" ht="15" customHeight="1" x14ac:dyDescent="0.25">
      <c r="A11" s="51">
        <v>50207</v>
      </c>
      <c r="B11" s="79" t="s">
        <v>416</v>
      </c>
      <c r="C11" s="82">
        <v>56</v>
      </c>
      <c r="D11" s="82">
        <v>62</v>
      </c>
      <c r="E11" s="82">
        <v>58</v>
      </c>
      <c r="F11" s="82">
        <v>52</v>
      </c>
      <c r="G11" s="82">
        <v>51</v>
      </c>
      <c r="H11" s="178">
        <v>54</v>
      </c>
      <c r="I11" s="36">
        <v>48</v>
      </c>
      <c r="J11" s="150">
        <v>52</v>
      </c>
      <c r="K11" s="92">
        <f>VLOOKUP(A11,'[1]District Growth'!$A:$J,5,FALSE)</f>
        <v>49</v>
      </c>
      <c r="L11" s="32">
        <f>VLOOKUP(A11,'[2]District Growth'!$A:$K,6,FALSE)</f>
        <v>53</v>
      </c>
      <c r="M11" s="36">
        <f t="shared" si="0"/>
        <v>4</v>
      </c>
      <c r="N11" s="38">
        <f t="shared" si="1"/>
        <v>8.163265306122458E-2</v>
      </c>
    </row>
    <row r="12" spans="1:14" s="3" customFormat="1" ht="15" customHeight="1" x14ac:dyDescent="0.25">
      <c r="A12" s="51">
        <v>30356</v>
      </c>
      <c r="B12" s="79" t="s">
        <v>397</v>
      </c>
      <c r="C12" s="82">
        <v>65</v>
      </c>
      <c r="D12" s="82">
        <v>73</v>
      </c>
      <c r="E12" s="82">
        <v>68</v>
      </c>
      <c r="F12" s="82">
        <v>78</v>
      </c>
      <c r="G12" s="82">
        <v>80</v>
      </c>
      <c r="H12" s="178">
        <v>74</v>
      </c>
      <c r="I12" s="36">
        <v>79</v>
      </c>
      <c r="J12" s="150">
        <v>84</v>
      </c>
      <c r="K12" s="92">
        <f>VLOOKUP(A12,'[1]District Growth'!$A:$J,5,FALSE)</f>
        <v>80</v>
      </c>
      <c r="L12" s="32">
        <f>VLOOKUP(A12,'[2]District Growth'!$A:$K,6,FALSE)</f>
        <v>86</v>
      </c>
      <c r="M12" s="36">
        <f t="shared" si="0"/>
        <v>6</v>
      </c>
      <c r="N12" s="38">
        <f t="shared" si="1"/>
        <v>7.4999999999999956E-2</v>
      </c>
    </row>
    <row r="13" spans="1:14" s="3" customFormat="1" ht="15" customHeight="1" x14ac:dyDescent="0.25">
      <c r="A13" s="51">
        <v>61504</v>
      </c>
      <c r="B13" s="79" t="s">
        <v>395</v>
      </c>
      <c r="C13" s="82">
        <v>27</v>
      </c>
      <c r="D13" s="82">
        <v>22</v>
      </c>
      <c r="E13" s="82">
        <v>28</v>
      </c>
      <c r="F13" s="82">
        <v>25</v>
      </c>
      <c r="G13" s="82">
        <v>28</v>
      </c>
      <c r="H13" s="178">
        <v>31</v>
      </c>
      <c r="I13" s="36">
        <v>27</v>
      </c>
      <c r="J13" s="150">
        <v>33</v>
      </c>
      <c r="K13" s="92">
        <f>VLOOKUP(A13,'[1]District Growth'!$A:$J,5,FALSE)</f>
        <v>36</v>
      </c>
      <c r="L13" s="32">
        <f>VLOOKUP(A13,'[2]District Growth'!$A:$K,6,FALSE)</f>
        <v>38</v>
      </c>
      <c r="M13" s="36">
        <f t="shared" si="0"/>
        <v>2</v>
      </c>
      <c r="N13" s="38">
        <f t="shared" si="1"/>
        <v>5.555555555555558E-2</v>
      </c>
    </row>
    <row r="14" spans="1:14" s="3" customFormat="1" ht="15" customHeight="1" x14ac:dyDescent="0.25">
      <c r="A14" s="51">
        <v>1606</v>
      </c>
      <c r="B14" s="79" t="s">
        <v>400</v>
      </c>
      <c r="C14" s="82">
        <v>16</v>
      </c>
      <c r="D14" s="82">
        <v>15</v>
      </c>
      <c r="E14" s="82">
        <v>19</v>
      </c>
      <c r="F14" s="82">
        <v>18</v>
      </c>
      <c r="G14" s="82">
        <v>21</v>
      </c>
      <c r="H14" s="178">
        <v>22</v>
      </c>
      <c r="I14" s="36">
        <v>20</v>
      </c>
      <c r="J14" s="150">
        <v>21</v>
      </c>
      <c r="K14" s="92">
        <f>VLOOKUP(A14,'[1]District Growth'!$A:$J,5,FALSE)</f>
        <v>19</v>
      </c>
      <c r="L14" s="32">
        <f>VLOOKUP(A14,'[2]District Growth'!$A:$K,6,FALSE)</f>
        <v>20</v>
      </c>
      <c r="M14" s="36">
        <f t="shared" si="0"/>
        <v>1</v>
      </c>
      <c r="N14" s="38">
        <f t="shared" si="1"/>
        <v>5.2631578947368363E-2</v>
      </c>
    </row>
    <row r="15" spans="1:14" s="3" customFormat="1" ht="15" customHeight="1" x14ac:dyDescent="0.25">
      <c r="A15" s="51">
        <v>83855</v>
      </c>
      <c r="B15" s="79" t="s">
        <v>394</v>
      </c>
      <c r="C15" s="82">
        <v>26</v>
      </c>
      <c r="D15" s="82">
        <v>33</v>
      </c>
      <c r="E15" s="82">
        <v>27</v>
      </c>
      <c r="F15" s="82">
        <v>25</v>
      </c>
      <c r="G15" s="82">
        <v>26</v>
      </c>
      <c r="H15" s="178">
        <v>22</v>
      </c>
      <c r="I15" s="36">
        <v>18</v>
      </c>
      <c r="J15" s="150">
        <v>20</v>
      </c>
      <c r="K15" s="92">
        <f>VLOOKUP(A15,'[1]District Growth'!$A:$J,5,FALSE)</f>
        <v>27</v>
      </c>
      <c r="L15" s="32">
        <f>VLOOKUP(A15,'[2]District Growth'!$A:$K,6,FALSE)</f>
        <v>28</v>
      </c>
      <c r="M15" s="36">
        <f t="shared" si="0"/>
        <v>1</v>
      </c>
      <c r="N15" s="38">
        <f t="shared" si="1"/>
        <v>3.7037037037036979E-2</v>
      </c>
    </row>
    <row r="16" spans="1:14" s="3" customFormat="1" ht="15" customHeight="1" x14ac:dyDescent="0.25">
      <c r="A16" s="51">
        <v>51500</v>
      </c>
      <c r="B16" s="79" t="s">
        <v>391</v>
      </c>
      <c r="C16" s="82">
        <v>27</v>
      </c>
      <c r="D16" s="82">
        <v>20</v>
      </c>
      <c r="E16" s="82">
        <v>22</v>
      </c>
      <c r="F16" s="82">
        <v>21</v>
      </c>
      <c r="G16" s="82">
        <v>26</v>
      </c>
      <c r="H16" s="178">
        <v>27</v>
      </c>
      <c r="I16" s="36">
        <v>27</v>
      </c>
      <c r="J16" s="150">
        <v>26</v>
      </c>
      <c r="K16" s="92">
        <f>VLOOKUP(A16,'[1]District Growth'!$A:$J,5,FALSE)</f>
        <v>28</v>
      </c>
      <c r="L16" s="32">
        <f>VLOOKUP(A16,'[2]District Growth'!$A:$K,6,FALSE)</f>
        <v>29</v>
      </c>
      <c r="M16" s="36">
        <f t="shared" si="0"/>
        <v>1</v>
      </c>
      <c r="N16" s="38">
        <f t="shared" si="1"/>
        <v>3.5714285714285809E-2</v>
      </c>
    </row>
    <row r="17" spans="1:19" s="3" customFormat="1" ht="15" customHeight="1" x14ac:dyDescent="0.25">
      <c r="A17" s="51">
        <v>26710</v>
      </c>
      <c r="B17" s="79" t="s">
        <v>413</v>
      </c>
      <c r="C17" s="82">
        <v>89</v>
      </c>
      <c r="D17" s="82">
        <v>83</v>
      </c>
      <c r="E17" s="82">
        <v>97</v>
      </c>
      <c r="F17" s="82">
        <v>99</v>
      </c>
      <c r="G17" s="82">
        <v>102</v>
      </c>
      <c r="H17" s="178">
        <v>93</v>
      </c>
      <c r="I17" s="36">
        <v>96</v>
      </c>
      <c r="J17" s="150">
        <v>92</v>
      </c>
      <c r="K17" s="92">
        <f>VLOOKUP(A17,'[1]District Growth'!$A:$J,5,FALSE)</f>
        <v>87</v>
      </c>
      <c r="L17" s="32">
        <f>VLOOKUP(A17,'[2]District Growth'!$A:$K,6,FALSE)</f>
        <v>90</v>
      </c>
      <c r="M17" s="36">
        <f t="shared" si="0"/>
        <v>3</v>
      </c>
      <c r="N17" s="38">
        <f t="shared" si="1"/>
        <v>3.4482758620689724E-2</v>
      </c>
      <c r="S17" s="154"/>
    </row>
    <row r="18" spans="1:19" s="3" customFormat="1" ht="15" customHeight="1" x14ac:dyDescent="0.25">
      <c r="A18" s="51">
        <v>1628</v>
      </c>
      <c r="B18" s="79" t="s">
        <v>392</v>
      </c>
      <c r="C18" s="82">
        <v>27</v>
      </c>
      <c r="D18" s="82">
        <v>23</v>
      </c>
      <c r="E18" s="82">
        <v>26</v>
      </c>
      <c r="F18" s="82">
        <v>28</v>
      </c>
      <c r="G18" s="82">
        <v>34</v>
      </c>
      <c r="H18" s="178">
        <v>37</v>
      </c>
      <c r="I18" s="36">
        <v>36</v>
      </c>
      <c r="J18" s="150">
        <v>36</v>
      </c>
      <c r="K18" s="92">
        <f>VLOOKUP(A18,'[1]District Growth'!$A:$J,5,FALSE)</f>
        <v>37</v>
      </c>
      <c r="L18" s="32">
        <f>VLOOKUP(A18,'[2]District Growth'!$A:$K,6,FALSE)</f>
        <v>38</v>
      </c>
      <c r="M18" s="36">
        <f t="shared" si="0"/>
        <v>1</v>
      </c>
      <c r="N18" s="38">
        <f t="shared" si="1"/>
        <v>2.7027027027026973E-2</v>
      </c>
    </row>
    <row r="19" spans="1:19" s="3" customFormat="1" ht="15" customHeight="1" x14ac:dyDescent="0.25">
      <c r="A19" s="51">
        <v>1627</v>
      </c>
      <c r="B19" s="80" t="s">
        <v>406</v>
      </c>
      <c r="C19" s="82">
        <v>28</v>
      </c>
      <c r="D19" s="82">
        <v>26</v>
      </c>
      <c r="E19" s="82">
        <v>22</v>
      </c>
      <c r="F19" s="82">
        <v>20</v>
      </c>
      <c r="G19" s="82">
        <v>20</v>
      </c>
      <c r="H19" s="178">
        <v>18</v>
      </c>
      <c r="I19" s="36">
        <v>15</v>
      </c>
      <c r="J19" s="150">
        <v>12</v>
      </c>
      <c r="K19" s="92">
        <f>VLOOKUP(A19,'[1]District Growth'!$A:$J,5,FALSE)</f>
        <v>12</v>
      </c>
      <c r="L19" s="32">
        <f>VLOOKUP(A19,'[2]District Growth'!$A:$K,6,FALSE)</f>
        <v>12</v>
      </c>
      <c r="M19" s="36">
        <f t="shared" si="0"/>
        <v>0</v>
      </c>
      <c r="N19" s="38">
        <f t="shared" si="1"/>
        <v>0</v>
      </c>
    </row>
    <row r="20" spans="1:19" s="3" customFormat="1" ht="15" customHeight="1" x14ac:dyDescent="0.25">
      <c r="A20" s="51">
        <v>1636</v>
      </c>
      <c r="B20" s="80" t="s">
        <v>408</v>
      </c>
      <c r="C20" s="82">
        <v>16</v>
      </c>
      <c r="D20" s="82">
        <v>16</v>
      </c>
      <c r="E20" s="82">
        <v>15</v>
      </c>
      <c r="F20" s="82">
        <v>16</v>
      </c>
      <c r="G20" s="82">
        <v>14</v>
      </c>
      <c r="H20" s="178">
        <v>14</v>
      </c>
      <c r="I20" s="36">
        <v>16</v>
      </c>
      <c r="J20" s="150">
        <v>19</v>
      </c>
      <c r="K20" s="92">
        <f>VLOOKUP(A20,'[1]District Growth'!$A:$J,5,FALSE)</f>
        <v>20</v>
      </c>
      <c r="L20" s="32">
        <f>VLOOKUP(A20,'[2]District Growth'!$A:$K,6,FALSE)</f>
        <v>20</v>
      </c>
      <c r="M20" s="36">
        <f t="shared" si="0"/>
        <v>0</v>
      </c>
      <c r="N20" s="38">
        <f t="shared" si="1"/>
        <v>0</v>
      </c>
    </row>
    <row r="21" spans="1:19" s="3" customFormat="1" ht="15" customHeight="1" x14ac:dyDescent="0.25">
      <c r="A21" s="51">
        <v>50683</v>
      </c>
      <c r="B21" s="80" t="s">
        <v>410</v>
      </c>
      <c r="C21" s="82">
        <v>17</v>
      </c>
      <c r="D21" s="82">
        <v>19</v>
      </c>
      <c r="E21" s="82">
        <v>13</v>
      </c>
      <c r="F21" s="82">
        <v>10</v>
      </c>
      <c r="G21" s="82">
        <v>8</v>
      </c>
      <c r="H21" s="178">
        <v>8</v>
      </c>
      <c r="I21" s="36">
        <v>9</v>
      </c>
      <c r="J21" s="150">
        <v>8</v>
      </c>
      <c r="K21" s="92">
        <f>VLOOKUP(A21,'[1]District Growth'!$A:$J,5,FALSE)</f>
        <v>10</v>
      </c>
      <c r="L21" s="32">
        <f>VLOOKUP(A21,'[2]District Growth'!$A:$K,6,FALSE)</f>
        <v>10</v>
      </c>
      <c r="M21" s="36">
        <f t="shared" si="0"/>
        <v>0</v>
      </c>
      <c r="N21" s="38">
        <f t="shared" si="1"/>
        <v>0</v>
      </c>
    </row>
    <row r="22" spans="1:19" s="3" customFormat="1" ht="15" customHeight="1" x14ac:dyDescent="0.25">
      <c r="A22" s="51">
        <v>61505</v>
      </c>
      <c r="B22" s="80" t="s">
        <v>411</v>
      </c>
      <c r="C22" s="82">
        <v>23</v>
      </c>
      <c r="D22" s="82">
        <v>23</v>
      </c>
      <c r="E22" s="82">
        <v>19</v>
      </c>
      <c r="F22" s="82">
        <v>16</v>
      </c>
      <c r="G22" s="82">
        <v>14</v>
      </c>
      <c r="H22" s="178">
        <v>15</v>
      </c>
      <c r="I22" s="36">
        <v>10</v>
      </c>
      <c r="J22" s="150">
        <v>10</v>
      </c>
      <c r="K22" s="92">
        <f>VLOOKUP(A22,'[1]District Growth'!$A:$J,5,FALSE)</f>
        <v>9</v>
      </c>
      <c r="L22" s="32">
        <f>VLOOKUP(A22,'[2]District Growth'!$A:$K,6,FALSE)</f>
        <v>9</v>
      </c>
      <c r="M22" s="36">
        <f t="shared" si="0"/>
        <v>0</v>
      </c>
      <c r="N22" s="38">
        <f t="shared" si="1"/>
        <v>0</v>
      </c>
    </row>
    <row r="23" spans="1:19" s="3" customFormat="1" ht="15" customHeight="1" x14ac:dyDescent="0.25">
      <c r="A23" s="51">
        <v>23300</v>
      </c>
      <c r="B23" s="80" t="s">
        <v>399</v>
      </c>
      <c r="C23" s="82">
        <v>114</v>
      </c>
      <c r="D23" s="82">
        <v>114</v>
      </c>
      <c r="E23" s="82">
        <v>113</v>
      </c>
      <c r="F23" s="82">
        <v>117</v>
      </c>
      <c r="G23" s="82">
        <v>113</v>
      </c>
      <c r="H23" s="178">
        <v>111</v>
      </c>
      <c r="I23" s="36">
        <v>126</v>
      </c>
      <c r="J23" s="150">
        <v>126</v>
      </c>
      <c r="K23" s="92">
        <f>VLOOKUP(A23,'[1]District Growth'!$A:$J,5,FALSE)</f>
        <v>131</v>
      </c>
      <c r="L23" s="32">
        <f>VLOOKUP(A23,'[2]District Growth'!$A:$K,6,FALSE)</f>
        <v>131</v>
      </c>
      <c r="M23" s="36">
        <f t="shared" si="0"/>
        <v>0</v>
      </c>
      <c r="N23" s="38">
        <f t="shared" si="1"/>
        <v>0</v>
      </c>
    </row>
    <row r="24" spans="1:19" s="3" customFormat="1" ht="15" customHeight="1" x14ac:dyDescent="0.25">
      <c r="A24" s="51">
        <v>1631</v>
      </c>
      <c r="B24" s="80" t="s">
        <v>420</v>
      </c>
      <c r="C24" s="82">
        <v>35</v>
      </c>
      <c r="D24" s="82">
        <v>38</v>
      </c>
      <c r="E24" s="82">
        <v>35</v>
      </c>
      <c r="F24" s="82">
        <v>37</v>
      </c>
      <c r="G24" s="82">
        <v>36</v>
      </c>
      <c r="H24" s="178">
        <v>35</v>
      </c>
      <c r="I24" s="36">
        <v>39</v>
      </c>
      <c r="J24" s="150">
        <v>33</v>
      </c>
      <c r="K24" s="92">
        <f>VLOOKUP(A24,'[1]District Growth'!$A:$J,5,FALSE)</f>
        <v>33</v>
      </c>
      <c r="L24" s="32">
        <f>VLOOKUP(A24,'[2]District Growth'!$A:$K,6,FALSE)</f>
        <v>33</v>
      </c>
      <c r="M24" s="36">
        <f t="shared" si="0"/>
        <v>0</v>
      </c>
      <c r="N24" s="38">
        <f t="shared" si="1"/>
        <v>0</v>
      </c>
    </row>
    <row r="25" spans="1:19" s="3" customFormat="1" ht="15" customHeight="1" x14ac:dyDescent="0.25">
      <c r="A25" s="51">
        <v>1612</v>
      </c>
      <c r="B25" s="80" t="s">
        <v>404</v>
      </c>
      <c r="C25" s="82">
        <v>41</v>
      </c>
      <c r="D25" s="82">
        <v>36</v>
      </c>
      <c r="E25" s="82">
        <v>28</v>
      </c>
      <c r="F25" s="82">
        <v>29</v>
      </c>
      <c r="G25" s="82">
        <v>26</v>
      </c>
      <c r="H25" s="178">
        <v>27</v>
      </c>
      <c r="I25" s="36">
        <v>26</v>
      </c>
      <c r="J25" s="150">
        <v>27</v>
      </c>
      <c r="K25" s="92">
        <f>VLOOKUP(A25,'[1]District Growth'!$A:$J,5,FALSE)</f>
        <v>30</v>
      </c>
      <c r="L25" s="32">
        <f>VLOOKUP(A25,'[2]District Growth'!$A:$K,6,FALSE)</f>
        <v>30</v>
      </c>
      <c r="M25" s="36">
        <f t="shared" si="0"/>
        <v>0</v>
      </c>
      <c r="N25" s="38">
        <f t="shared" si="1"/>
        <v>0</v>
      </c>
    </row>
    <row r="26" spans="1:19" s="3" customFormat="1" ht="15" customHeight="1" x14ac:dyDescent="0.25">
      <c r="A26" s="51">
        <v>1613</v>
      </c>
      <c r="B26" s="167" t="s">
        <v>414</v>
      </c>
      <c r="C26" s="82">
        <v>62</v>
      </c>
      <c r="D26" s="82">
        <v>73</v>
      </c>
      <c r="E26" s="82">
        <v>73</v>
      </c>
      <c r="F26" s="82">
        <v>72</v>
      </c>
      <c r="G26" s="82">
        <v>72</v>
      </c>
      <c r="H26" s="178">
        <v>72</v>
      </c>
      <c r="I26" s="36">
        <v>70</v>
      </c>
      <c r="J26" s="150">
        <v>69</v>
      </c>
      <c r="K26" s="92">
        <f>VLOOKUP(A26,'[1]District Growth'!$A:$J,5,FALSE)</f>
        <v>66</v>
      </c>
      <c r="L26" s="32">
        <f>VLOOKUP(A26,'[2]District Growth'!$A:$K,6,FALSE)</f>
        <v>65</v>
      </c>
      <c r="M26" s="36">
        <f t="shared" si="0"/>
        <v>-1</v>
      </c>
      <c r="N26" s="38">
        <f t="shared" si="1"/>
        <v>-1.5151515151515138E-2</v>
      </c>
    </row>
    <row r="27" spans="1:19" s="3" customFormat="1" ht="15" customHeight="1" x14ac:dyDescent="0.25">
      <c r="A27" s="51">
        <v>1610</v>
      </c>
      <c r="B27" s="167" t="s">
        <v>30</v>
      </c>
      <c r="C27" s="82">
        <v>31</v>
      </c>
      <c r="D27" s="82">
        <v>35</v>
      </c>
      <c r="E27" s="82">
        <v>39</v>
      </c>
      <c r="F27" s="82">
        <v>43</v>
      </c>
      <c r="G27" s="82">
        <v>47</v>
      </c>
      <c r="H27" s="178">
        <v>42</v>
      </c>
      <c r="I27" s="36">
        <v>35</v>
      </c>
      <c r="J27" s="150">
        <v>34</v>
      </c>
      <c r="K27" s="92">
        <f>VLOOKUP(A27,'[1]District Growth'!$A:$J,5,FALSE)</f>
        <v>30</v>
      </c>
      <c r="L27" s="32">
        <f>VLOOKUP(A27,'[2]District Growth'!$A:$K,6,FALSE)</f>
        <v>29</v>
      </c>
      <c r="M27" s="36">
        <f t="shared" si="0"/>
        <v>-1</v>
      </c>
      <c r="N27" s="38">
        <f t="shared" si="1"/>
        <v>-3.3333333333333326E-2</v>
      </c>
    </row>
    <row r="28" spans="1:19" s="3" customFormat="1" ht="15" customHeight="1" x14ac:dyDescent="0.25">
      <c r="A28" s="51">
        <v>1605</v>
      </c>
      <c r="B28" s="167" t="s">
        <v>393</v>
      </c>
      <c r="C28" s="82">
        <v>77</v>
      </c>
      <c r="D28" s="82">
        <v>74</v>
      </c>
      <c r="E28" s="82">
        <v>76</v>
      </c>
      <c r="F28" s="82">
        <v>75</v>
      </c>
      <c r="G28" s="82">
        <v>76</v>
      </c>
      <c r="H28" s="178">
        <v>73</v>
      </c>
      <c r="I28" s="36">
        <v>77</v>
      </c>
      <c r="J28" s="150">
        <v>81</v>
      </c>
      <c r="K28" s="92">
        <f>VLOOKUP(A28,'[1]District Growth'!$A:$J,5,FALSE)</f>
        <v>83</v>
      </c>
      <c r="L28" s="32">
        <f>VLOOKUP(A28,'[2]District Growth'!$A:$K,6,FALSE)</f>
        <v>80</v>
      </c>
      <c r="M28" s="36">
        <f t="shared" si="0"/>
        <v>-3</v>
      </c>
      <c r="N28" s="38">
        <f t="shared" si="1"/>
        <v>-3.6144578313253017E-2</v>
      </c>
    </row>
    <row r="29" spans="1:19" s="3" customFormat="1" ht="15" customHeight="1" x14ac:dyDescent="0.25">
      <c r="A29" s="51">
        <v>23041</v>
      </c>
      <c r="B29" s="167" t="s">
        <v>409</v>
      </c>
      <c r="C29" s="82">
        <v>35</v>
      </c>
      <c r="D29" s="82">
        <v>29</v>
      </c>
      <c r="E29" s="82">
        <v>24</v>
      </c>
      <c r="F29" s="82">
        <v>22</v>
      </c>
      <c r="G29" s="82">
        <v>23</v>
      </c>
      <c r="H29" s="178">
        <v>22</v>
      </c>
      <c r="I29" s="36">
        <v>21</v>
      </c>
      <c r="J29" s="150">
        <v>20</v>
      </c>
      <c r="K29" s="92">
        <f>VLOOKUP(A29,'[1]District Growth'!$A:$J,5,FALSE)</f>
        <v>19</v>
      </c>
      <c r="L29" s="32">
        <f>VLOOKUP(A29,'[2]District Growth'!$A:$K,6,FALSE)</f>
        <v>18</v>
      </c>
      <c r="M29" s="36">
        <f t="shared" si="0"/>
        <v>-1</v>
      </c>
      <c r="N29" s="38">
        <f t="shared" si="1"/>
        <v>-5.2631578947368474E-2</v>
      </c>
    </row>
    <row r="30" spans="1:19" s="3" customFormat="1" ht="15" customHeight="1" x14ac:dyDescent="0.25">
      <c r="A30" s="51">
        <v>31800</v>
      </c>
      <c r="B30" s="167" t="s">
        <v>417</v>
      </c>
      <c r="C30" s="82">
        <v>56</v>
      </c>
      <c r="D30" s="82">
        <v>53</v>
      </c>
      <c r="E30" s="82">
        <v>49</v>
      </c>
      <c r="F30" s="82">
        <v>48</v>
      </c>
      <c r="G30" s="82">
        <v>49</v>
      </c>
      <c r="H30" s="178">
        <v>55</v>
      </c>
      <c r="I30" s="36">
        <v>53</v>
      </c>
      <c r="J30" s="150">
        <v>63</v>
      </c>
      <c r="K30" s="92">
        <f>VLOOKUP(A30,'[1]District Growth'!$A:$J,5,FALSE)</f>
        <v>49</v>
      </c>
      <c r="L30" s="32">
        <f>VLOOKUP(A30,'[2]District Growth'!$A:$K,6,FALSE)</f>
        <v>46</v>
      </c>
      <c r="M30" s="36">
        <f t="shared" si="0"/>
        <v>-3</v>
      </c>
      <c r="N30" s="38">
        <f t="shared" si="1"/>
        <v>-6.1224489795918324E-2</v>
      </c>
    </row>
    <row r="31" spans="1:19" s="3" customFormat="1" ht="15" customHeight="1" x14ac:dyDescent="0.25">
      <c r="A31" s="51">
        <v>1618</v>
      </c>
      <c r="B31" s="167" t="s">
        <v>422</v>
      </c>
      <c r="C31" s="82">
        <v>66</v>
      </c>
      <c r="D31" s="82">
        <v>69</v>
      </c>
      <c r="E31" s="82">
        <v>60</v>
      </c>
      <c r="F31" s="82">
        <v>57</v>
      </c>
      <c r="G31" s="82">
        <v>59</v>
      </c>
      <c r="H31" s="178">
        <v>58</v>
      </c>
      <c r="I31" s="36">
        <v>52</v>
      </c>
      <c r="J31" s="150">
        <v>48</v>
      </c>
      <c r="K31" s="92">
        <f>VLOOKUP(A31,'[1]District Growth'!$A:$J,5,FALSE)</f>
        <v>47</v>
      </c>
      <c r="L31" s="32">
        <f>VLOOKUP(A31,'[2]District Growth'!$A:$K,6,FALSE)</f>
        <v>44</v>
      </c>
      <c r="M31" s="36">
        <f t="shared" si="0"/>
        <v>-3</v>
      </c>
      <c r="N31" s="38">
        <f t="shared" si="1"/>
        <v>-6.3829787234042534E-2</v>
      </c>
    </row>
    <row r="32" spans="1:19" s="3" customFormat="1" ht="15" customHeight="1" x14ac:dyDescent="0.25">
      <c r="A32" s="51">
        <v>1619</v>
      </c>
      <c r="B32" s="167" t="s">
        <v>412</v>
      </c>
      <c r="C32" s="82">
        <v>56</v>
      </c>
      <c r="D32" s="82">
        <v>54</v>
      </c>
      <c r="E32" s="82">
        <v>52</v>
      </c>
      <c r="F32" s="82">
        <v>51</v>
      </c>
      <c r="G32" s="82">
        <v>55</v>
      </c>
      <c r="H32" s="178">
        <v>51</v>
      </c>
      <c r="I32" s="36">
        <v>47</v>
      </c>
      <c r="J32" s="150">
        <v>52</v>
      </c>
      <c r="K32" s="92">
        <f>VLOOKUP(A32,'[1]District Growth'!$A:$J,5,FALSE)</f>
        <v>46</v>
      </c>
      <c r="L32" s="32">
        <f>VLOOKUP(A32,'[2]District Growth'!$A:$K,6,FALSE)</f>
        <v>43</v>
      </c>
      <c r="M32" s="36">
        <f t="shared" si="0"/>
        <v>-3</v>
      </c>
      <c r="N32" s="38">
        <f t="shared" si="1"/>
        <v>-6.5217391304347783E-2</v>
      </c>
    </row>
    <row r="33" spans="1:14" s="3" customFormat="1" ht="15" customHeight="1" x14ac:dyDescent="0.25">
      <c r="A33" s="51">
        <v>1625</v>
      </c>
      <c r="B33" s="167" t="s">
        <v>31</v>
      </c>
      <c r="C33" s="82">
        <v>96</v>
      </c>
      <c r="D33" s="82">
        <v>93</v>
      </c>
      <c r="E33" s="82">
        <v>90</v>
      </c>
      <c r="F33" s="82">
        <v>79</v>
      </c>
      <c r="G33" s="82">
        <v>86</v>
      </c>
      <c r="H33" s="178">
        <v>84</v>
      </c>
      <c r="I33" s="36">
        <v>86</v>
      </c>
      <c r="J33" s="150">
        <v>67</v>
      </c>
      <c r="K33" s="92">
        <f>VLOOKUP(A33,'[1]District Growth'!$A:$J,5,FALSE)</f>
        <v>55</v>
      </c>
      <c r="L33" s="32">
        <f>VLOOKUP(A33,'[2]District Growth'!$A:$K,6,FALSE)</f>
        <v>51</v>
      </c>
      <c r="M33" s="36">
        <f t="shared" si="0"/>
        <v>-4</v>
      </c>
      <c r="N33" s="38">
        <f t="shared" si="1"/>
        <v>-7.2727272727272751E-2</v>
      </c>
    </row>
    <row r="34" spans="1:14" s="3" customFormat="1" ht="15" customHeight="1" x14ac:dyDescent="0.25">
      <c r="A34" s="51">
        <v>1624</v>
      </c>
      <c r="B34" s="167" t="s">
        <v>35</v>
      </c>
      <c r="C34" s="82">
        <v>48</v>
      </c>
      <c r="D34" s="82">
        <v>47</v>
      </c>
      <c r="E34" s="82">
        <v>47</v>
      </c>
      <c r="F34" s="82">
        <v>48</v>
      </c>
      <c r="G34" s="82">
        <v>51</v>
      </c>
      <c r="H34" s="178">
        <v>43</v>
      </c>
      <c r="I34" s="36">
        <v>45</v>
      </c>
      <c r="J34" s="150">
        <v>44</v>
      </c>
      <c r="K34" s="92">
        <f>VLOOKUP(A34,'[1]District Growth'!$A:$J,5,FALSE)</f>
        <v>40</v>
      </c>
      <c r="L34" s="32">
        <f>VLOOKUP(A34,'[2]District Growth'!$A:$K,6,FALSE)</f>
        <v>37</v>
      </c>
      <c r="M34" s="36">
        <f t="shared" si="0"/>
        <v>-3</v>
      </c>
      <c r="N34" s="38">
        <f t="shared" si="1"/>
        <v>-7.4999999999999956E-2</v>
      </c>
    </row>
    <row r="35" spans="1:14" s="3" customFormat="1" ht="15" customHeight="1" x14ac:dyDescent="0.25">
      <c r="A35" s="51">
        <v>1633</v>
      </c>
      <c r="B35" s="167" t="s">
        <v>419</v>
      </c>
      <c r="C35" s="82">
        <v>54</v>
      </c>
      <c r="D35" s="82">
        <v>56</v>
      </c>
      <c r="E35" s="82">
        <v>44</v>
      </c>
      <c r="F35" s="82">
        <v>47</v>
      </c>
      <c r="G35" s="82">
        <v>49</v>
      </c>
      <c r="H35" s="178">
        <v>51</v>
      </c>
      <c r="I35" s="36">
        <v>43</v>
      </c>
      <c r="J35" s="150">
        <v>46</v>
      </c>
      <c r="K35" s="92">
        <f>VLOOKUP(A35,'[1]District Growth'!$A:$J,5,FALSE)</f>
        <v>40</v>
      </c>
      <c r="L35" s="32">
        <f>VLOOKUP(A35,'[2]District Growth'!$A:$K,6,FALSE)</f>
        <v>37</v>
      </c>
      <c r="M35" s="36">
        <f t="shared" si="0"/>
        <v>-3</v>
      </c>
      <c r="N35" s="38">
        <f t="shared" si="1"/>
        <v>-7.4999999999999956E-2</v>
      </c>
    </row>
    <row r="36" spans="1:14" s="3" customFormat="1" ht="15" customHeight="1" x14ac:dyDescent="0.25">
      <c r="A36" s="51">
        <v>1634</v>
      </c>
      <c r="B36" s="167" t="s">
        <v>421</v>
      </c>
      <c r="C36" s="82">
        <v>188</v>
      </c>
      <c r="D36" s="82">
        <v>194</v>
      </c>
      <c r="E36" s="82">
        <v>194</v>
      </c>
      <c r="F36" s="82">
        <v>194</v>
      </c>
      <c r="G36" s="82">
        <v>187</v>
      </c>
      <c r="H36" s="178">
        <v>189</v>
      </c>
      <c r="I36" s="36">
        <v>181</v>
      </c>
      <c r="J36" s="150">
        <v>185</v>
      </c>
      <c r="K36" s="92">
        <f>VLOOKUP(A36,'[1]District Growth'!$A:$J,5,FALSE)</f>
        <v>179</v>
      </c>
      <c r="L36" s="32">
        <f>VLOOKUP(A36,'[2]District Growth'!$A:$K,6,FALSE)</f>
        <v>165</v>
      </c>
      <c r="M36" s="36">
        <f t="shared" si="0"/>
        <v>-14</v>
      </c>
      <c r="N36" s="38">
        <f t="shared" si="1"/>
        <v>-7.8212290502793325E-2</v>
      </c>
    </row>
    <row r="37" spans="1:14" s="3" customFormat="1" ht="15" customHeight="1" x14ac:dyDescent="0.25">
      <c r="A37" s="51">
        <v>1620</v>
      </c>
      <c r="B37" s="167" t="s">
        <v>418</v>
      </c>
      <c r="C37" s="82">
        <v>192</v>
      </c>
      <c r="D37" s="82">
        <v>204</v>
      </c>
      <c r="E37" s="82">
        <v>199</v>
      </c>
      <c r="F37" s="82">
        <v>194</v>
      </c>
      <c r="G37" s="82">
        <v>195</v>
      </c>
      <c r="H37" s="178">
        <v>196</v>
      </c>
      <c r="I37" s="36">
        <v>180</v>
      </c>
      <c r="J37" s="150">
        <v>187</v>
      </c>
      <c r="K37" s="92">
        <f>VLOOKUP(A37,'[1]District Growth'!$A:$J,5,FALSE)</f>
        <v>185</v>
      </c>
      <c r="L37" s="32">
        <f>VLOOKUP(A37,'[2]District Growth'!$A:$K,6,FALSE)</f>
        <v>170</v>
      </c>
      <c r="M37" s="36">
        <f t="shared" si="0"/>
        <v>-15</v>
      </c>
      <c r="N37" s="38">
        <f t="shared" si="1"/>
        <v>-8.108108108108103E-2</v>
      </c>
    </row>
    <row r="38" spans="1:14" s="3" customFormat="1" ht="15" customHeight="1" x14ac:dyDescent="0.25">
      <c r="A38" s="51">
        <v>1629</v>
      </c>
      <c r="B38" s="167" t="s">
        <v>424</v>
      </c>
      <c r="C38" s="82">
        <v>28</v>
      </c>
      <c r="D38" s="82">
        <v>28</v>
      </c>
      <c r="E38" s="82">
        <v>30</v>
      </c>
      <c r="F38" s="82">
        <v>25</v>
      </c>
      <c r="G38" s="82">
        <v>26</v>
      </c>
      <c r="H38" s="178">
        <v>24</v>
      </c>
      <c r="I38" s="36">
        <v>24</v>
      </c>
      <c r="J38" s="150">
        <v>23</v>
      </c>
      <c r="K38" s="92">
        <f>VLOOKUP(A38,'[1]District Growth'!$A:$J,5,FALSE)</f>
        <v>24</v>
      </c>
      <c r="L38" s="32">
        <f>VLOOKUP(A38,'[2]District Growth'!$A:$K,6,FALSE)</f>
        <v>22</v>
      </c>
      <c r="M38" s="36">
        <f t="shared" si="0"/>
        <v>-2</v>
      </c>
      <c r="N38" s="38">
        <f t="shared" si="1"/>
        <v>-8.333333333333337E-2</v>
      </c>
    </row>
    <row r="39" spans="1:14" s="3" customFormat="1" ht="15" customHeight="1" x14ac:dyDescent="0.25">
      <c r="A39" s="51">
        <v>1630</v>
      </c>
      <c r="B39" s="167" t="s">
        <v>415</v>
      </c>
      <c r="C39" s="82">
        <v>137</v>
      </c>
      <c r="D39" s="82">
        <v>140</v>
      </c>
      <c r="E39" s="82">
        <v>139</v>
      </c>
      <c r="F39" s="82">
        <v>137</v>
      </c>
      <c r="G39" s="82">
        <v>133</v>
      </c>
      <c r="H39" s="178">
        <v>134</v>
      </c>
      <c r="I39" s="36">
        <v>128</v>
      </c>
      <c r="J39" s="150">
        <v>119</v>
      </c>
      <c r="K39" s="92">
        <f>VLOOKUP(A39,'[1]District Growth'!$A:$J,5,FALSE)</f>
        <v>110</v>
      </c>
      <c r="L39" s="32">
        <f>VLOOKUP(A39,'[2]District Growth'!$A:$K,6,FALSE)</f>
        <v>100</v>
      </c>
      <c r="M39" s="36">
        <f t="shared" si="0"/>
        <v>-10</v>
      </c>
      <c r="N39" s="38">
        <f t="shared" si="1"/>
        <v>-9.0909090909090939E-2</v>
      </c>
    </row>
    <row r="40" spans="1:14" s="3" customFormat="1" ht="15" customHeight="1" x14ac:dyDescent="0.25">
      <c r="A40" s="51">
        <v>1607</v>
      </c>
      <c r="B40" s="167" t="s">
        <v>401</v>
      </c>
      <c r="C40" s="82">
        <v>21</v>
      </c>
      <c r="D40" s="82">
        <v>19</v>
      </c>
      <c r="E40" s="82">
        <v>18</v>
      </c>
      <c r="F40" s="82">
        <v>20</v>
      </c>
      <c r="G40" s="82">
        <v>22</v>
      </c>
      <c r="H40" s="178">
        <v>18</v>
      </c>
      <c r="I40" s="36">
        <v>20</v>
      </c>
      <c r="J40" s="150">
        <v>20</v>
      </c>
      <c r="K40" s="92">
        <f>VLOOKUP(A40,'[1]District Growth'!$A:$J,5,FALSE)</f>
        <v>20</v>
      </c>
      <c r="L40" s="32">
        <f>VLOOKUP(A40,'[2]District Growth'!$A:$K,6,FALSE)</f>
        <v>18</v>
      </c>
      <c r="M40" s="36">
        <f t="shared" si="0"/>
        <v>-2</v>
      </c>
      <c r="N40" s="38">
        <f t="shared" si="1"/>
        <v>-9.9999999999999978E-2</v>
      </c>
    </row>
    <row r="41" spans="1:14" s="3" customFormat="1" ht="15" customHeight="1" x14ac:dyDescent="0.25">
      <c r="A41" s="51">
        <v>1611</v>
      </c>
      <c r="B41" s="167" t="s">
        <v>403</v>
      </c>
      <c r="C41" s="82">
        <v>52</v>
      </c>
      <c r="D41" s="82">
        <v>48</v>
      </c>
      <c r="E41" s="82">
        <v>46</v>
      </c>
      <c r="F41" s="82">
        <v>45</v>
      </c>
      <c r="G41" s="82">
        <v>44</v>
      </c>
      <c r="H41" s="178">
        <v>43</v>
      </c>
      <c r="I41" s="36">
        <v>42</v>
      </c>
      <c r="J41" s="150">
        <v>40</v>
      </c>
      <c r="K41" s="92">
        <f>VLOOKUP(A41,'[1]District Growth'!$A:$J,5,FALSE)</f>
        <v>39</v>
      </c>
      <c r="L41" s="32">
        <f>VLOOKUP(A41,'[2]District Growth'!$A:$K,6,FALSE)</f>
        <v>35</v>
      </c>
      <c r="M41" s="36">
        <f t="shared" si="0"/>
        <v>-4</v>
      </c>
      <c r="N41" s="38">
        <f t="shared" si="1"/>
        <v>-0.10256410256410253</v>
      </c>
    </row>
    <row r="42" spans="1:14" s="3" customFormat="1" ht="15" customHeight="1" x14ac:dyDescent="0.25">
      <c r="A42" s="51">
        <v>1635</v>
      </c>
      <c r="B42" s="167" t="s">
        <v>407</v>
      </c>
      <c r="C42" s="82">
        <v>25</v>
      </c>
      <c r="D42" s="82">
        <v>22</v>
      </c>
      <c r="E42" s="82">
        <v>20</v>
      </c>
      <c r="F42" s="82">
        <v>20</v>
      </c>
      <c r="G42" s="82">
        <v>20</v>
      </c>
      <c r="H42" s="178">
        <v>17</v>
      </c>
      <c r="I42" s="36">
        <v>18</v>
      </c>
      <c r="J42" s="150">
        <v>18</v>
      </c>
      <c r="K42" s="92">
        <f>VLOOKUP(A42,'[1]District Growth'!$A:$J,5,FALSE)</f>
        <v>15</v>
      </c>
      <c r="L42" s="32">
        <f>VLOOKUP(A42,'[2]District Growth'!$A:$K,6,FALSE)</f>
        <v>13</v>
      </c>
      <c r="M42" s="36">
        <f t="shared" si="0"/>
        <v>-2</v>
      </c>
      <c r="N42" s="38">
        <f t="shared" si="1"/>
        <v>-0.1333333333333333</v>
      </c>
    </row>
    <row r="43" spans="1:14" s="3" customFormat="1" ht="15" customHeight="1" x14ac:dyDescent="0.25">
      <c r="A43" s="51">
        <v>31782</v>
      </c>
      <c r="B43" s="167" t="s">
        <v>425</v>
      </c>
      <c r="C43" s="82">
        <v>41</v>
      </c>
      <c r="D43" s="82">
        <v>42</v>
      </c>
      <c r="E43" s="82">
        <v>33</v>
      </c>
      <c r="F43" s="82">
        <v>35</v>
      </c>
      <c r="G43" s="82">
        <v>39</v>
      </c>
      <c r="H43" s="178">
        <v>36</v>
      </c>
      <c r="I43" s="36">
        <v>38</v>
      </c>
      <c r="J43" s="150">
        <v>37</v>
      </c>
      <c r="K43" s="92">
        <f>VLOOKUP(A43,'[1]District Growth'!$A:$J,5,FALSE)</f>
        <v>34</v>
      </c>
      <c r="L43" s="32">
        <f>VLOOKUP(A43,'[2]District Growth'!$A:$K,6,FALSE)</f>
        <v>29</v>
      </c>
      <c r="M43" s="36">
        <f t="shared" si="0"/>
        <v>-5</v>
      </c>
      <c r="N43" s="38">
        <f t="shared" si="1"/>
        <v>-0.1470588235294118</v>
      </c>
    </row>
    <row r="44" spans="1:14" s="3" customFormat="1" ht="15" customHeight="1" x14ac:dyDescent="0.25">
      <c r="A44" s="51">
        <v>1616</v>
      </c>
      <c r="B44" s="167" t="s">
        <v>405</v>
      </c>
      <c r="C44" s="82">
        <v>27</v>
      </c>
      <c r="D44" s="82">
        <v>30</v>
      </c>
      <c r="E44" s="82">
        <v>31</v>
      </c>
      <c r="F44" s="82">
        <v>26</v>
      </c>
      <c r="G44" s="82">
        <v>25</v>
      </c>
      <c r="H44" s="178">
        <v>21</v>
      </c>
      <c r="I44" s="36">
        <v>17</v>
      </c>
      <c r="J44" s="150">
        <v>21</v>
      </c>
      <c r="K44" s="92">
        <f>VLOOKUP(A44,'[1]District Growth'!$A:$J,5,FALSE)</f>
        <v>18</v>
      </c>
      <c r="L44" s="32">
        <f>VLOOKUP(A44,'[2]District Growth'!$A:$K,6,FALSE)</f>
        <v>15</v>
      </c>
      <c r="M44" s="36">
        <f t="shared" si="0"/>
        <v>-3</v>
      </c>
      <c r="N44" s="38">
        <f t="shared" si="1"/>
        <v>-0.16666666666666663</v>
      </c>
    </row>
    <row r="45" spans="1:14" s="3" customFormat="1" ht="15" customHeight="1" x14ac:dyDescent="0.25">
      <c r="A45" s="51">
        <v>1626</v>
      </c>
      <c r="B45" s="167" t="s">
        <v>423</v>
      </c>
      <c r="C45" s="82">
        <v>25</v>
      </c>
      <c r="D45" s="82">
        <v>22</v>
      </c>
      <c r="E45" s="82">
        <v>24</v>
      </c>
      <c r="F45" s="82">
        <v>23</v>
      </c>
      <c r="G45" s="82">
        <v>24</v>
      </c>
      <c r="H45" s="178">
        <v>20</v>
      </c>
      <c r="I45" s="36">
        <v>20</v>
      </c>
      <c r="J45" s="150">
        <v>17</v>
      </c>
      <c r="K45" s="92">
        <f>VLOOKUP(A45,'[1]District Growth'!$A:$J,5,FALSE)</f>
        <v>20</v>
      </c>
      <c r="L45" s="32">
        <f>VLOOKUP(A45,'[2]District Growth'!$A:$K,6,FALSE)</f>
        <v>16</v>
      </c>
      <c r="M45" s="36">
        <f t="shared" si="0"/>
        <v>-4</v>
      </c>
      <c r="N45" s="38">
        <f t="shared" si="1"/>
        <v>-0.19999999999999996</v>
      </c>
    </row>
    <row r="46" spans="1:14" s="3" customFormat="1" ht="15" customHeight="1" x14ac:dyDescent="0.25">
      <c r="A46" s="51">
        <v>1608</v>
      </c>
      <c r="B46" s="167" t="s">
        <v>402</v>
      </c>
      <c r="C46" s="82">
        <v>23</v>
      </c>
      <c r="D46" s="82">
        <v>22</v>
      </c>
      <c r="E46" s="82">
        <v>21</v>
      </c>
      <c r="F46" s="82">
        <v>23</v>
      </c>
      <c r="G46" s="82">
        <v>27</v>
      </c>
      <c r="H46" s="178">
        <v>25</v>
      </c>
      <c r="I46" s="36">
        <v>27</v>
      </c>
      <c r="J46" s="150">
        <v>29</v>
      </c>
      <c r="K46" s="92">
        <f>VLOOKUP(A46,'[1]District Growth'!$A:$J,5,FALSE)</f>
        <v>24</v>
      </c>
      <c r="L46" s="32">
        <f>VLOOKUP(A46,'[2]District Growth'!$A:$K,6,FALSE)</f>
        <v>19</v>
      </c>
      <c r="M46" s="36">
        <f t="shared" si="0"/>
        <v>-5</v>
      </c>
      <c r="N46" s="38">
        <f t="shared" si="1"/>
        <v>-0.20833333333333337</v>
      </c>
    </row>
    <row r="47" spans="1:14" s="3" customFormat="1" ht="15" customHeight="1" x14ac:dyDescent="0.25">
      <c r="A47" s="51">
        <v>83484</v>
      </c>
      <c r="B47" s="60" t="s">
        <v>427</v>
      </c>
      <c r="C47" s="82">
        <v>23</v>
      </c>
      <c r="D47" s="82">
        <v>31</v>
      </c>
      <c r="E47" s="82">
        <v>27</v>
      </c>
      <c r="F47" s="82">
        <v>30</v>
      </c>
      <c r="G47" s="82">
        <v>25</v>
      </c>
      <c r="H47" s="178">
        <v>29</v>
      </c>
      <c r="I47" s="36">
        <v>20</v>
      </c>
      <c r="J47" s="150">
        <v>14</v>
      </c>
      <c r="K47" s="92"/>
      <c r="L47" s="56"/>
      <c r="M47" s="36"/>
      <c r="N47" s="38"/>
    </row>
    <row r="48" spans="1:14" s="3" customFormat="1" ht="15" customHeight="1" x14ac:dyDescent="0.25">
      <c r="B48" s="60" t="s">
        <v>229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5" t="s">
        <v>89</v>
      </c>
      <c r="I48" s="214"/>
      <c r="J48" s="214"/>
      <c r="K48" s="36"/>
      <c r="L48" s="56"/>
      <c r="M48" s="36"/>
      <c r="N48" s="38"/>
    </row>
    <row r="49" spans="1:15" s="3" customFormat="1" ht="15" customHeight="1" x14ac:dyDescent="0.25">
      <c r="B49" s="60" t="s">
        <v>428</v>
      </c>
      <c r="C49" s="82">
        <v>12</v>
      </c>
      <c r="D49" s="82">
        <v>12</v>
      </c>
      <c r="E49" s="82">
        <v>0</v>
      </c>
      <c r="F49" s="82">
        <v>0</v>
      </c>
      <c r="G49" s="82">
        <v>0</v>
      </c>
      <c r="H49" s="178">
        <v>0</v>
      </c>
      <c r="I49" s="214"/>
      <c r="J49" s="214"/>
      <c r="K49" s="214"/>
      <c r="L49" s="36"/>
      <c r="M49" s="36"/>
      <c r="N49" s="168"/>
    </row>
    <row r="50" spans="1:15" s="3" customFormat="1" ht="15" customHeight="1" x14ac:dyDescent="0.25">
      <c r="B50" s="60" t="s">
        <v>36</v>
      </c>
      <c r="C50" s="82">
        <v>13</v>
      </c>
      <c r="D50" s="82">
        <v>11</v>
      </c>
      <c r="E50" s="82">
        <v>0</v>
      </c>
      <c r="F50" s="82">
        <v>0</v>
      </c>
      <c r="G50" s="82">
        <v>0</v>
      </c>
      <c r="H50" s="178">
        <v>0</v>
      </c>
      <c r="I50" s="214"/>
      <c r="J50" s="214"/>
      <c r="K50" s="214"/>
      <c r="L50" s="36"/>
      <c r="M50" s="36"/>
      <c r="N50" s="168"/>
    </row>
    <row r="51" spans="1:15" s="3" customFormat="1" ht="15" customHeight="1" x14ac:dyDescent="0.25">
      <c r="B51" s="60" t="s">
        <v>429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178">
        <v>0</v>
      </c>
      <c r="I51" s="214"/>
      <c r="J51" s="214"/>
      <c r="K51" s="214"/>
      <c r="L51" s="36"/>
      <c r="M51" s="36"/>
      <c r="N51" s="168"/>
    </row>
    <row r="52" spans="1:15" s="3" customFormat="1" ht="15" customHeight="1" x14ac:dyDescent="0.25">
      <c r="B52" s="60" t="s">
        <v>430</v>
      </c>
      <c r="C52" s="82">
        <v>23</v>
      </c>
      <c r="D52" s="82">
        <v>21</v>
      </c>
      <c r="E52" s="82">
        <v>23</v>
      </c>
      <c r="F52" s="82">
        <v>23</v>
      </c>
      <c r="G52" s="82">
        <v>22</v>
      </c>
      <c r="H52" s="178">
        <v>18</v>
      </c>
      <c r="I52" s="214"/>
      <c r="J52" s="214"/>
      <c r="K52" s="214"/>
      <c r="L52" s="84"/>
      <c r="M52" s="85"/>
      <c r="N52" s="168"/>
    </row>
    <row r="53" spans="1:15" s="3" customFormat="1" ht="15" customHeight="1" x14ac:dyDescent="0.25">
      <c r="B53" s="60" t="s">
        <v>431</v>
      </c>
      <c r="C53" s="82">
        <v>17</v>
      </c>
      <c r="D53" s="82">
        <v>17</v>
      </c>
      <c r="E53" s="82">
        <v>15</v>
      </c>
      <c r="F53" s="82">
        <v>18</v>
      </c>
      <c r="G53" s="82">
        <v>16</v>
      </c>
      <c r="H53" s="178">
        <v>0</v>
      </c>
      <c r="I53" s="214"/>
      <c r="J53" s="214"/>
      <c r="K53" s="214"/>
      <c r="L53" s="36"/>
      <c r="M53" s="36"/>
      <c r="N53" s="168"/>
    </row>
    <row r="54" spans="1:15" s="3" customFormat="1" ht="15" customHeight="1" x14ac:dyDescent="0.25">
      <c r="B54" s="60" t="s">
        <v>432</v>
      </c>
      <c r="C54" s="82">
        <v>15</v>
      </c>
      <c r="D54" s="82">
        <v>15</v>
      </c>
      <c r="E54" s="82">
        <v>18</v>
      </c>
      <c r="F54" s="82">
        <v>20</v>
      </c>
      <c r="G54" s="82">
        <v>14</v>
      </c>
      <c r="H54" s="178">
        <v>0</v>
      </c>
      <c r="I54" s="214"/>
      <c r="J54" s="214"/>
      <c r="K54" s="214"/>
      <c r="L54" s="36"/>
      <c r="M54" s="36"/>
      <c r="N54" s="168"/>
    </row>
    <row r="55" spans="1:15" s="3" customFormat="1" ht="15" customHeight="1" x14ac:dyDescent="0.25">
      <c r="B55" s="60" t="s">
        <v>433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178">
        <v>0</v>
      </c>
      <c r="I55" s="214"/>
      <c r="J55" s="214"/>
      <c r="K55" s="214"/>
      <c r="L55" s="36"/>
      <c r="M55" s="36"/>
      <c r="N55" s="168"/>
    </row>
    <row r="56" spans="1:15" s="3" customFormat="1" ht="15" customHeight="1" x14ac:dyDescent="0.25">
      <c r="B56" s="60" t="s">
        <v>434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178">
        <v>0</v>
      </c>
      <c r="I56" s="214"/>
      <c r="J56" s="214"/>
      <c r="K56" s="214"/>
      <c r="L56" s="36"/>
      <c r="M56" s="36"/>
      <c r="N56" s="168"/>
    </row>
    <row r="57" spans="1:15" s="3" customFormat="1" x14ac:dyDescent="0.25">
      <c r="B57" s="65"/>
      <c r="C57" s="179"/>
      <c r="D57" s="179"/>
      <c r="E57" s="179"/>
      <c r="F57" s="179"/>
      <c r="G57" s="179"/>
      <c r="H57" s="178"/>
      <c r="I57" s="178"/>
      <c r="J57" s="36"/>
      <c r="K57" s="36"/>
      <c r="L57" s="36"/>
      <c r="M57" s="36"/>
      <c r="N57" s="168"/>
    </row>
    <row r="58" spans="1:15" s="3" customFormat="1" x14ac:dyDescent="0.25">
      <c r="B58" s="6" t="s">
        <v>26</v>
      </c>
      <c r="C58" s="32">
        <f t="shared" ref="C58:M58" si="2">SUM(C3:C57)</f>
        <v>2574</v>
      </c>
      <c r="D58" s="156">
        <f t="shared" si="2"/>
        <v>2571</v>
      </c>
      <c r="E58" s="156">
        <f t="shared" si="2"/>
        <v>2487</v>
      </c>
      <c r="F58" s="43">
        <f t="shared" si="2"/>
        <v>2493</v>
      </c>
      <c r="G58" s="43">
        <f t="shared" si="2"/>
        <v>2517</v>
      </c>
      <c r="H58" s="156">
        <f t="shared" si="2"/>
        <v>2417</v>
      </c>
      <c r="I58" s="156">
        <f t="shared" si="2"/>
        <v>2344</v>
      </c>
      <c r="J58" s="156">
        <f t="shared" si="2"/>
        <v>2334</v>
      </c>
      <c r="K58" s="156">
        <f t="shared" si="2"/>
        <v>2254</v>
      </c>
      <c r="L58" s="43">
        <f t="shared" si="2"/>
        <v>2255</v>
      </c>
      <c r="M58" s="32">
        <f t="shared" si="2"/>
        <v>1</v>
      </c>
      <c r="N58" s="38">
        <f>(L58/K58)-1</f>
        <v>4.4365572315885338E-4</v>
      </c>
    </row>
    <row r="59" spans="1:15" s="3" customFormat="1" x14ac:dyDescent="0.25">
      <c r="C59" s="36"/>
      <c r="D59" s="36">
        <f t="shared" ref="D59:J59" si="3">SUM(D58-C58)</f>
        <v>-3</v>
      </c>
      <c r="E59" s="36">
        <f t="shared" si="3"/>
        <v>-84</v>
      </c>
      <c r="F59" s="36">
        <f t="shared" si="3"/>
        <v>6</v>
      </c>
      <c r="G59" s="36">
        <f t="shared" si="3"/>
        <v>24</v>
      </c>
      <c r="H59" s="36">
        <f t="shared" si="3"/>
        <v>-100</v>
      </c>
      <c r="I59" s="36">
        <f t="shared" si="3"/>
        <v>-73</v>
      </c>
      <c r="J59" s="36">
        <f t="shared" si="3"/>
        <v>-10</v>
      </c>
      <c r="K59" s="36">
        <f t="shared" ref="K59:L59" si="4">SUM(K58-J58)</f>
        <v>-80</v>
      </c>
      <c r="L59" s="36">
        <f t="shared" si="4"/>
        <v>1</v>
      </c>
      <c r="M59" s="36"/>
      <c r="N59" s="36"/>
      <c r="O59" s="215"/>
    </row>
    <row r="60" spans="1:15" s="3" customFormat="1" x14ac:dyDescent="0.2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215"/>
    </row>
    <row r="61" spans="1:15" s="3" customFormat="1" x14ac:dyDescent="0.25">
      <c r="A61" s="162"/>
      <c r="B61" s="157" t="s">
        <v>15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80"/>
    </row>
    <row r="62" spans="1:15" s="3" customFormat="1" x14ac:dyDescent="0.25">
      <c r="A62" s="162"/>
      <c r="B62" s="158" t="s">
        <v>16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180"/>
    </row>
    <row r="63" spans="1:15" s="3" customFormat="1" x14ac:dyDescent="0.25">
      <c r="A63" s="162"/>
      <c r="B63" s="159" t="s">
        <v>17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180"/>
    </row>
    <row r="64" spans="1:15" s="3" customFormat="1" x14ac:dyDescent="0.25">
      <c r="A64" s="162"/>
      <c r="B64" s="160" t="s">
        <v>18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2:14" s="3" customFormat="1" x14ac:dyDescent="0.25">
      <c r="B65" s="161" t="s">
        <v>19</v>
      </c>
      <c r="C65" s="99"/>
      <c r="D65" s="99"/>
      <c r="E65" s="99"/>
      <c r="F65" s="99"/>
      <c r="G65" s="99"/>
      <c r="H65" s="99"/>
      <c r="I65" s="99"/>
      <c r="J65" s="99"/>
      <c r="K65" s="99"/>
      <c r="L65" s="36"/>
      <c r="M65" s="36"/>
      <c r="N65" s="36"/>
    </row>
    <row r="66" spans="2:14" s="3" customFormat="1" x14ac:dyDescent="0.25">
      <c r="B66" s="163" t="s">
        <v>20</v>
      </c>
      <c r="C66" s="162"/>
      <c r="D66" s="162"/>
      <c r="E66" s="162"/>
      <c r="F66" s="162"/>
      <c r="G66" s="162"/>
      <c r="H66" s="162"/>
      <c r="I66" s="162"/>
      <c r="J66" s="162"/>
      <c r="K66" s="162"/>
    </row>
    <row r="67" spans="2:14" s="3" customFormat="1" x14ac:dyDescent="0.25"/>
  </sheetData>
  <sortState xmlns:xlrd2="http://schemas.microsoft.com/office/spreadsheetml/2017/richdata2" ref="A3:N56">
    <sortCondition descending="1" ref="N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1:O103"/>
  <sheetViews>
    <sheetView workbookViewId="0"/>
  </sheetViews>
  <sheetFormatPr defaultRowHeight="15" x14ac:dyDescent="0.3"/>
  <cols>
    <col min="2" max="2" width="33.75" customWidth="1"/>
    <col min="3" max="11" width="8.5" customWidth="1"/>
    <col min="12" max="12" width="9.5" customWidth="1"/>
    <col min="13" max="13" width="7" customWidth="1"/>
    <col min="14" max="14" width="8.5" customWidth="1"/>
    <col min="15" max="15" width="8.5" style="44" customWidth="1"/>
    <col min="16" max="16" width="10" customWidth="1"/>
  </cols>
  <sheetData>
    <row r="1" spans="1:14" s="3" customFormat="1" ht="15" customHeight="1" x14ac:dyDescent="0.25">
      <c r="B1" s="28" t="s">
        <v>435</v>
      </c>
      <c r="C1" s="216"/>
      <c r="D1" s="216"/>
      <c r="E1" s="216"/>
      <c r="F1" s="216"/>
      <c r="G1" s="216"/>
      <c r="H1" s="217"/>
      <c r="I1" s="217"/>
      <c r="J1" s="36"/>
      <c r="K1" s="36"/>
      <c r="L1" s="1"/>
      <c r="M1" s="41"/>
      <c r="N1" s="218"/>
    </row>
    <row r="2" spans="1:14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4" s="3" customFormat="1" ht="15" customHeight="1" x14ac:dyDescent="0.25">
      <c r="A3" s="51">
        <v>1801</v>
      </c>
      <c r="B3" s="87" t="s">
        <v>445</v>
      </c>
      <c r="C3" s="36">
        <v>41</v>
      </c>
      <c r="D3" s="36">
        <v>46</v>
      </c>
      <c r="E3" s="36">
        <v>43</v>
      </c>
      <c r="F3" s="36">
        <v>45</v>
      </c>
      <c r="G3" s="36">
        <v>43</v>
      </c>
      <c r="H3" s="36">
        <v>44</v>
      </c>
      <c r="I3" s="36">
        <v>36</v>
      </c>
      <c r="J3" s="150">
        <v>44</v>
      </c>
      <c r="K3" s="92">
        <f>VLOOKUP(A3,'[1]District Growth'!$A:$J,5,FALSE)</f>
        <v>32</v>
      </c>
      <c r="L3" s="32">
        <f>VLOOKUP(A3,'[2]District Growth'!$A:$K,6,FALSE)</f>
        <v>46</v>
      </c>
      <c r="M3" s="36">
        <f t="shared" ref="M3:M34" si="0">L3-K3</f>
        <v>14</v>
      </c>
      <c r="N3" s="38">
        <f t="shared" ref="N3:N34" si="1">(L3/K3)-1</f>
        <v>0.4375</v>
      </c>
    </row>
    <row r="4" spans="1:14" s="3" customFormat="1" ht="15" customHeight="1" x14ac:dyDescent="0.25">
      <c r="A4" s="96">
        <v>90039</v>
      </c>
      <c r="B4" s="71" t="s">
        <v>438</v>
      </c>
      <c r="C4" s="36"/>
      <c r="D4" s="36"/>
      <c r="E4" s="36"/>
      <c r="F4" s="36"/>
      <c r="G4" s="36"/>
      <c r="H4" s="36"/>
      <c r="I4" s="36"/>
      <c r="J4" s="191"/>
      <c r="K4" s="92">
        <f>VLOOKUP(A4,'[1]District Growth'!$A:$J,5,FALSE)</f>
        <v>38</v>
      </c>
      <c r="L4" s="32">
        <f>VLOOKUP(A4,'[2]District Growth'!$A:$K,6,FALSE)</f>
        <v>49</v>
      </c>
      <c r="M4" s="36">
        <f t="shared" si="0"/>
        <v>11</v>
      </c>
      <c r="N4" s="38">
        <f t="shared" si="1"/>
        <v>0.28947368421052633</v>
      </c>
    </row>
    <row r="5" spans="1:14" s="3" customFormat="1" ht="15" customHeight="1" x14ac:dyDescent="0.25">
      <c r="A5" s="51">
        <v>81766</v>
      </c>
      <c r="B5" s="87" t="s">
        <v>482</v>
      </c>
      <c r="C5" s="36">
        <v>26</v>
      </c>
      <c r="D5" s="36">
        <v>26</v>
      </c>
      <c r="E5" s="36">
        <v>22</v>
      </c>
      <c r="F5" s="36">
        <v>20</v>
      </c>
      <c r="G5" s="36">
        <v>20</v>
      </c>
      <c r="H5" s="36">
        <v>20</v>
      </c>
      <c r="I5" s="36">
        <v>20</v>
      </c>
      <c r="J5" s="150">
        <v>22</v>
      </c>
      <c r="K5" s="92">
        <f>VLOOKUP(A5,'[1]District Growth'!$A:$J,5,FALSE)</f>
        <v>19</v>
      </c>
      <c r="L5" s="32">
        <f>VLOOKUP(A5,'[2]District Growth'!$A:$K,6,FALSE)</f>
        <v>24</v>
      </c>
      <c r="M5" s="36">
        <f t="shared" si="0"/>
        <v>5</v>
      </c>
      <c r="N5" s="38">
        <f t="shared" si="1"/>
        <v>0.26315789473684204</v>
      </c>
    </row>
    <row r="6" spans="1:14" s="3" customFormat="1" ht="15" customHeight="1" x14ac:dyDescent="0.25">
      <c r="A6" s="51">
        <v>1794</v>
      </c>
      <c r="B6" s="87" t="s">
        <v>473</v>
      </c>
      <c r="C6" s="36">
        <v>35</v>
      </c>
      <c r="D6" s="36">
        <v>29</v>
      </c>
      <c r="E6" s="36">
        <v>18</v>
      </c>
      <c r="F6" s="36">
        <v>17</v>
      </c>
      <c r="G6" s="36">
        <v>20</v>
      </c>
      <c r="H6" s="36">
        <v>20</v>
      </c>
      <c r="I6" s="36">
        <v>23</v>
      </c>
      <c r="J6" s="150">
        <v>19</v>
      </c>
      <c r="K6" s="92">
        <f>VLOOKUP(A6,'[1]District Growth'!$A:$J,5,FALSE)</f>
        <v>18</v>
      </c>
      <c r="L6" s="32">
        <f>VLOOKUP(A6,'[2]District Growth'!$A:$K,6,FALSE)</f>
        <v>20</v>
      </c>
      <c r="M6" s="36">
        <f t="shared" si="0"/>
        <v>2</v>
      </c>
      <c r="N6" s="38">
        <f t="shared" si="1"/>
        <v>0.11111111111111116</v>
      </c>
    </row>
    <row r="7" spans="1:14" s="3" customFormat="1" ht="15" customHeight="1" x14ac:dyDescent="0.25">
      <c r="A7" s="51">
        <v>1808</v>
      </c>
      <c r="B7" s="87" t="s">
        <v>443</v>
      </c>
      <c r="C7" s="36">
        <v>29</v>
      </c>
      <c r="D7" s="36">
        <v>29</v>
      </c>
      <c r="E7" s="36">
        <v>32</v>
      </c>
      <c r="F7" s="36">
        <v>33</v>
      </c>
      <c r="G7" s="36">
        <v>30</v>
      </c>
      <c r="H7" s="36">
        <v>26</v>
      </c>
      <c r="I7" s="36">
        <v>32</v>
      </c>
      <c r="J7" s="150">
        <v>34</v>
      </c>
      <c r="K7" s="92">
        <f>VLOOKUP(A7,'[1]District Growth'!$A:$J,5,FALSE)</f>
        <v>29</v>
      </c>
      <c r="L7" s="32">
        <f>VLOOKUP(A7,'[2]District Growth'!$A:$K,6,FALSE)</f>
        <v>32</v>
      </c>
      <c r="M7" s="36">
        <f t="shared" si="0"/>
        <v>3</v>
      </c>
      <c r="N7" s="38">
        <f t="shared" si="1"/>
        <v>0.10344827586206895</v>
      </c>
    </row>
    <row r="8" spans="1:14" s="3" customFormat="1" ht="15" customHeight="1" x14ac:dyDescent="0.25">
      <c r="A8" s="51">
        <v>59104</v>
      </c>
      <c r="B8" s="87" t="s">
        <v>436</v>
      </c>
      <c r="C8" s="36">
        <v>10</v>
      </c>
      <c r="D8" s="36">
        <v>16</v>
      </c>
      <c r="E8" s="36">
        <v>18</v>
      </c>
      <c r="F8" s="36">
        <v>17</v>
      </c>
      <c r="G8" s="36">
        <v>8</v>
      </c>
      <c r="H8" s="36">
        <v>7</v>
      </c>
      <c r="I8" s="36">
        <v>13</v>
      </c>
      <c r="J8" s="150">
        <v>13</v>
      </c>
      <c r="K8" s="92">
        <f>VLOOKUP(A8,'[1]District Growth'!$A:$J,5,FALSE)</f>
        <v>11</v>
      </c>
      <c r="L8" s="32">
        <f>VLOOKUP(A8,'[2]District Growth'!$A:$K,6,FALSE)</f>
        <v>12</v>
      </c>
      <c r="M8" s="36">
        <f t="shared" si="0"/>
        <v>1</v>
      </c>
      <c r="N8" s="38">
        <f t="shared" si="1"/>
        <v>9.0909090909090828E-2</v>
      </c>
    </row>
    <row r="9" spans="1:14" s="3" customFormat="1" ht="15" customHeight="1" x14ac:dyDescent="0.25">
      <c r="A9" s="51">
        <v>1770</v>
      </c>
      <c r="B9" s="87" t="s">
        <v>444</v>
      </c>
      <c r="C9" s="36">
        <v>23</v>
      </c>
      <c r="D9" s="36">
        <v>22</v>
      </c>
      <c r="E9" s="36">
        <v>21</v>
      </c>
      <c r="F9" s="36">
        <v>26</v>
      </c>
      <c r="G9" s="36">
        <v>25</v>
      </c>
      <c r="H9" s="36">
        <v>27</v>
      </c>
      <c r="I9" s="36">
        <v>22</v>
      </c>
      <c r="J9" s="150">
        <v>17</v>
      </c>
      <c r="K9" s="92">
        <f>VLOOKUP(A9,'[1]District Growth'!$A:$J,5,FALSE)</f>
        <v>15</v>
      </c>
      <c r="L9" s="32">
        <f>VLOOKUP(A9,'[2]District Growth'!$A:$K,6,FALSE)</f>
        <v>16</v>
      </c>
      <c r="M9" s="36">
        <f t="shared" si="0"/>
        <v>1</v>
      </c>
      <c r="N9" s="38">
        <f t="shared" si="1"/>
        <v>6.6666666666666652E-2</v>
      </c>
    </row>
    <row r="10" spans="1:14" s="3" customFormat="1" ht="15" customHeight="1" x14ac:dyDescent="0.25">
      <c r="A10" s="51">
        <v>1793</v>
      </c>
      <c r="B10" s="87" t="s">
        <v>446</v>
      </c>
      <c r="C10" s="36">
        <v>88</v>
      </c>
      <c r="D10" s="36">
        <v>85</v>
      </c>
      <c r="E10" s="36">
        <v>87</v>
      </c>
      <c r="F10" s="36">
        <v>104</v>
      </c>
      <c r="G10" s="36">
        <v>111</v>
      </c>
      <c r="H10" s="36">
        <v>113</v>
      </c>
      <c r="I10" s="36">
        <v>109</v>
      </c>
      <c r="J10" s="150">
        <v>106</v>
      </c>
      <c r="K10" s="92">
        <f>VLOOKUP(A10,'[1]District Growth'!$A:$J,5,FALSE)</f>
        <v>116</v>
      </c>
      <c r="L10" s="32">
        <f>VLOOKUP(A10,'[2]District Growth'!$A:$K,6,FALSE)</f>
        <v>123</v>
      </c>
      <c r="M10" s="36">
        <f t="shared" si="0"/>
        <v>7</v>
      </c>
      <c r="N10" s="38">
        <f t="shared" si="1"/>
        <v>6.0344827586206851E-2</v>
      </c>
    </row>
    <row r="11" spans="1:14" s="3" customFormat="1" ht="15" customHeight="1" x14ac:dyDescent="0.25">
      <c r="A11" s="51">
        <v>1768</v>
      </c>
      <c r="B11" s="87" t="s">
        <v>447</v>
      </c>
      <c r="C11" s="36">
        <v>23</v>
      </c>
      <c r="D11" s="36">
        <v>30</v>
      </c>
      <c r="E11" s="36">
        <v>23</v>
      </c>
      <c r="F11" s="36">
        <v>20</v>
      </c>
      <c r="G11" s="36">
        <v>19</v>
      </c>
      <c r="H11" s="36">
        <v>15</v>
      </c>
      <c r="I11" s="36">
        <v>15</v>
      </c>
      <c r="J11" s="150">
        <v>15</v>
      </c>
      <c r="K11" s="92">
        <f>VLOOKUP(A11,'[1]District Growth'!$A:$J,5,FALSE)</f>
        <v>17</v>
      </c>
      <c r="L11" s="32">
        <f>VLOOKUP(A11,'[2]District Growth'!$A:$K,6,FALSE)</f>
        <v>18</v>
      </c>
      <c r="M11" s="36">
        <f t="shared" si="0"/>
        <v>1</v>
      </c>
      <c r="N11" s="38">
        <f t="shared" si="1"/>
        <v>5.8823529411764719E-2</v>
      </c>
    </row>
    <row r="12" spans="1:14" s="3" customFormat="1" ht="15" customHeight="1" x14ac:dyDescent="0.25">
      <c r="A12" s="51">
        <v>1767</v>
      </c>
      <c r="B12" s="87" t="s">
        <v>466</v>
      </c>
      <c r="C12" s="36">
        <v>31</v>
      </c>
      <c r="D12" s="36">
        <v>29</v>
      </c>
      <c r="E12" s="36">
        <v>31</v>
      </c>
      <c r="F12" s="36">
        <v>34</v>
      </c>
      <c r="G12" s="36">
        <v>39</v>
      </c>
      <c r="H12" s="36">
        <v>42</v>
      </c>
      <c r="I12" s="36">
        <v>41</v>
      </c>
      <c r="J12" s="150">
        <v>37</v>
      </c>
      <c r="K12" s="92">
        <f>VLOOKUP(A12,'[1]District Growth'!$A:$J,5,FALSE)</f>
        <v>34</v>
      </c>
      <c r="L12" s="32">
        <f>VLOOKUP(A12,'[2]District Growth'!$A:$K,6,FALSE)</f>
        <v>36</v>
      </c>
      <c r="M12" s="36">
        <f t="shared" si="0"/>
        <v>2</v>
      </c>
      <c r="N12" s="38">
        <f t="shared" si="1"/>
        <v>5.8823529411764719E-2</v>
      </c>
    </row>
    <row r="13" spans="1:14" s="3" customFormat="1" ht="15" customHeight="1" x14ac:dyDescent="0.25">
      <c r="A13" s="51">
        <v>82971</v>
      </c>
      <c r="B13" s="87" t="s">
        <v>497</v>
      </c>
      <c r="C13" s="36">
        <v>26</v>
      </c>
      <c r="D13" s="36">
        <v>27</v>
      </c>
      <c r="E13" s="36">
        <v>28</v>
      </c>
      <c r="F13" s="36">
        <v>26</v>
      </c>
      <c r="G13" s="36">
        <v>26</v>
      </c>
      <c r="H13" s="36">
        <v>22</v>
      </c>
      <c r="I13" s="36">
        <v>22</v>
      </c>
      <c r="J13" s="150">
        <v>21</v>
      </c>
      <c r="K13" s="92">
        <f>VLOOKUP(A13,'[1]District Growth'!$A:$J,5,FALSE)</f>
        <v>20</v>
      </c>
      <c r="L13" s="32">
        <f>VLOOKUP(A13,'[2]District Growth'!$A:$K,6,FALSE)</f>
        <v>21</v>
      </c>
      <c r="M13" s="36">
        <f t="shared" si="0"/>
        <v>1</v>
      </c>
      <c r="N13" s="38">
        <f t="shared" si="1"/>
        <v>5.0000000000000044E-2</v>
      </c>
    </row>
    <row r="14" spans="1:14" s="3" customFormat="1" ht="15" customHeight="1" x14ac:dyDescent="0.25">
      <c r="A14" s="51">
        <v>68275</v>
      </c>
      <c r="B14" s="87" t="s">
        <v>440</v>
      </c>
      <c r="C14" s="36">
        <v>20</v>
      </c>
      <c r="D14" s="36">
        <v>18</v>
      </c>
      <c r="E14" s="36">
        <v>13</v>
      </c>
      <c r="F14" s="36">
        <v>16</v>
      </c>
      <c r="G14" s="36">
        <v>16</v>
      </c>
      <c r="H14" s="36">
        <v>17</v>
      </c>
      <c r="I14" s="36">
        <v>19</v>
      </c>
      <c r="J14" s="150">
        <v>20</v>
      </c>
      <c r="K14" s="92">
        <f>VLOOKUP(A14,'[1]District Growth'!$A:$J,5,FALSE)</f>
        <v>22</v>
      </c>
      <c r="L14" s="32">
        <f>VLOOKUP(A14,'[2]District Growth'!$A:$K,6,FALSE)</f>
        <v>23</v>
      </c>
      <c r="M14" s="36">
        <f t="shared" si="0"/>
        <v>1</v>
      </c>
      <c r="N14" s="38">
        <f t="shared" si="1"/>
        <v>4.5454545454545414E-2</v>
      </c>
    </row>
    <row r="15" spans="1:14" s="3" customFormat="1" ht="15" customHeight="1" x14ac:dyDescent="0.25">
      <c r="A15" s="51">
        <v>1780</v>
      </c>
      <c r="B15" s="87" t="s">
        <v>454</v>
      </c>
      <c r="C15" s="36">
        <v>32</v>
      </c>
      <c r="D15" s="36">
        <v>35</v>
      </c>
      <c r="E15" s="36">
        <v>36</v>
      </c>
      <c r="F15" s="36">
        <v>39</v>
      </c>
      <c r="G15" s="36">
        <v>42</v>
      </c>
      <c r="H15" s="36">
        <v>47</v>
      </c>
      <c r="I15" s="36">
        <v>48</v>
      </c>
      <c r="J15" s="150">
        <v>45</v>
      </c>
      <c r="K15" s="92">
        <f>VLOOKUP(A15,'[1]District Growth'!$A:$J,5,FALSE)</f>
        <v>47</v>
      </c>
      <c r="L15" s="32">
        <f>VLOOKUP(A15,'[2]District Growth'!$A:$K,6,FALSE)</f>
        <v>49</v>
      </c>
      <c r="M15" s="36">
        <f t="shared" si="0"/>
        <v>2</v>
      </c>
      <c r="N15" s="38">
        <f t="shared" si="1"/>
        <v>4.2553191489361764E-2</v>
      </c>
    </row>
    <row r="16" spans="1:14" s="3" customFormat="1" ht="15" customHeight="1" x14ac:dyDescent="0.25">
      <c r="A16" s="51">
        <v>81440</v>
      </c>
      <c r="B16" s="219" t="s">
        <v>492</v>
      </c>
      <c r="C16" s="36">
        <v>29</v>
      </c>
      <c r="D16" s="36">
        <v>30</v>
      </c>
      <c r="E16" s="36">
        <v>20</v>
      </c>
      <c r="F16" s="36">
        <v>21</v>
      </c>
      <c r="G16" s="36">
        <v>22</v>
      </c>
      <c r="H16" s="36">
        <v>25</v>
      </c>
      <c r="I16" s="36">
        <v>27</v>
      </c>
      <c r="J16" s="150">
        <v>23</v>
      </c>
      <c r="K16" s="92">
        <f>VLOOKUP(A16,'[1]District Growth'!$A:$J,5,FALSE)</f>
        <v>26</v>
      </c>
      <c r="L16" s="32">
        <f>VLOOKUP(A16,'[2]District Growth'!$A:$K,6,FALSE)</f>
        <v>27</v>
      </c>
      <c r="M16" s="36">
        <f t="shared" si="0"/>
        <v>1</v>
      </c>
      <c r="N16" s="38">
        <f t="shared" si="1"/>
        <v>3.8461538461538547E-2</v>
      </c>
    </row>
    <row r="17" spans="1:14" s="3" customFormat="1" ht="15" customHeight="1" x14ac:dyDescent="0.25">
      <c r="A17" s="51">
        <v>87041</v>
      </c>
      <c r="B17" s="87" t="s">
        <v>458</v>
      </c>
      <c r="C17" s="36"/>
      <c r="D17" s="36"/>
      <c r="E17" s="36"/>
      <c r="F17" s="36"/>
      <c r="G17" s="36"/>
      <c r="H17" s="36">
        <v>95</v>
      </c>
      <c r="I17" s="36">
        <v>101</v>
      </c>
      <c r="J17" s="150">
        <v>105</v>
      </c>
      <c r="K17" s="92">
        <f>VLOOKUP(A17,'[1]District Growth'!$A:$J,5,FALSE)</f>
        <v>110</v>
      </c>
      <c r="L17" s="32">
        <f>VLOOKUP(A17,'[2]District Growth'!$A:$K,6,FALSE)</f>
        <v>114</v>
      </c>
      <c r="M17" s="36">
        <f t="shared" si="0"/>
        <v>4</v>
      </c>
      <c r="N17" s="38">
        <f t="shared" si="1"/>
        <v>3.6363636363636376E-2</v>
      </c>
    </row>
    <row r="18" spans="1:14" s="3" customFormat="1" ht="15" customHeight="1" x14ac:dyDescent="0.25">
      <c r="A18" s="96">
        <v>89732</v>
      </c>
      <c r="B18" s="71" t="s">
        <v>486</v>
      </c>
      <c r="C18" s="36"/>
      <c r="D18" s="36"/>
      <c r="E18" s="36"/>
      <c r="F18" s="36"/>
      <c r="G18" s="36"/>
      <c r="H18" s="36"/>
      <c r="I18" s="36"/>
      <c r="J18" s="191"/>
      <c r="K18" s="92">
        <f>VLOOKUP(A18,'[1]District Growth'!$A:$J,5,FALSE)</f>
        <v>31</v>
      </c>
      <c r="L18" s="32">
        <f>VLOOKUP(A18,'[2]District Growth'!$A:$K,6,FALSE)</f>
        <v>32</v>
      </c>
      <c r="M18" s="36">
        <f t="shared" si="0"/>
        <v>1</v>
      </c>
      <c r="N18" s="38">
        <f t="shared" si="1"/>
        <v>3.2258064516129004E-2</v>
      </c>
    </row>
    <row r="19" spans="1:14" s="3" customFormat="1" ht="15" customHeight="1" x14ac:dyDescent="0.25">
      <c r="A19" s="51">
        <v>87500</v>
      </c>
      <c r="B19" s="87" t="s">
        <v>484</v>
      </c>
      <c r="C19" s="36"/>
      <c r="D19" s="36"/>
      <c r="E19" s="36"/>
      <c r="F19" s="36"/>
      <c r="G19" s="36"/>
      <c r="H19" s="36">
        <v>33</v>
      </c>
      <c r="I19" s="36">
        <v>40</v>
      </c>
      <c r="J19" s="150">
        <v>30</v>
      </c>
      <c r="K19" s="92">
        <f>VLOOKUP(A19,'[1]District Growth'!$A:$J,5,FALSE)</f>
        <v>35</v>
      </c>
      <c r="L19" s="32">
        <f>VLOOKUP(A19,'[2]District Growth'!$A:$K,6,FALSE)</f>
        <v>36</v>
      </c>
      <c r="M19" s="36">
        <f t="shared" si="0"/>
        <v>1</v>
      </c>
      <c r="N19" s="38">
        <f t="shared" si="1"/>
        <v>2.857142857142847E-2</v>
      </c>
    </row>
    <row r="20" spans="1:14" s="3" customFormat="1" ht="15" customHeight="1" x14ac:dyDescent="0.25">
      <c r="A20" s="51">
        <v>1763</v>
      </c>
      <c r="B20" s="87" t="s">
        <v>461</v>
      </c>
      <c r="C20" s="36">
        <v>117</v>
      </c>
      <c r="D20" s="36">
        <v>122</v>
      </c>
      <c r="E20" s="36">
        <v>116</v>
      </c>
      <c r="F20" s="36">
        <v>132</v>
      </c>
      <c r="G20" s="36">
        <v>143</v>
      </c>
      <c r="H20" s="36">
        <v>146</v>
      </c>
      <c r="I20" s="36">
        <v>133</v>
      </c>
      <c r="J20" s="150">
        <v>129</v>
      </c>
      <c r="K20" s="92">
        <f>VLOOKUP(A20,'[1]District Growth'!$A:$J,5,FALSE)</f>
        <v>138</v>
      </c>
      <c r="L20" s="32">
        <f>VLOOKUP(A20,'[2]District Growth'!$A:$K,6,FALSE)</f>
        <v>141</v>
      </c>
      <c r="M20" s="36">
        <f t="shared" si="0"/>
        <v>3</v>
      </c>
      <c r="N20" s="38">
        <f t="shared" si="1"/>
        <v>2.1739130434782705E-2</v>
      </c>
    </row>
    <row r="21" spans="1:14" s="3" customFormat="1" ht="15" customHeight="1" x14ac:dyDescent="0.25">
      <c r="A21" s="51">
        <v>1807</v>
      </c>
      <c r="B21" s="81" t="s">
        <v>437</v>
      </c>
      <c r="C21" s="36">
        <v>60</v>
      </c>
      <c r="D21" s="36">
        <v>62</v>
      </c>
      <c r="E21" s="36">
        <v>49</v>
      </c>
      <c r="F21" s="36">
        <v>53</v>
      </c>
      <c r="G21" s="36">
        <v>44</v>
      </c>
      <c r="H21" s="36">
        <v>35</v>
      </c>
      <c r="I21" s="36">
        <v>38</v>
      </c>
      <c r="J21" s="150">
        <v>34</v>
      </c>
      <c r="K21" s="92">
        <f>VLOOKUP(A21,'[1]District Growth'!$A:$J,5,FALSE)</f>
        <v>31</v>
      </c>
      <c r="L21" s="32">
        <f>VLOOKUP(A21,'[2]District Growth'!$A:$K,6,FALSE)</f>
        <v>31</v>
      </c>
      <c r="M21" s="36">
        <f t="shared" si="0"/>
        <v>0</v>
      </c>
      <c r="N21" s="38">
        <f t="shared" si="1"/>
        <v>0</v>
      </c>
    </row>
    <row r="22" spans="1:14" s="3" customFormat="1" ht="15" customHeight="1" x14ac:dyDescent="0.25">
      <c r="A22" s="51">
        <v>27524</v>
      </c>
      <c r="B22" s="81" t="s">
        <v>448</v>
      </c>
      <c r="C22" s="36">
        <v>51</v>
      </c>
      <c r="D22" s="36">
        <v>52</v>
      </c>
      <c r="E22" s="36">
        <v>66</v>
      </c>
      <c r="F22" s="36">
        <v>68</v>
      </c>
      <c r="G22" s="36">
        <v>47</v>
      </c>
      <c r="H22" s="36">
        <v>42</v>
      </c>
      <c r="I22" s="36">
        <v>38</v>
      </c>
      <c r="J22" s="150">
        <v>45</v>
      </c>
      <c r="K22" s="92">
        <f>VLOOKUP(A22,'[1]District Growth'!$A:$J,5,FALSE)</f>
        <v>52</v>
      </c>
      <c r="L22" s="32">
        <f>VLOOKUP(A22,'[2]District Growth'!$A:$K,6,FALSE)</f>
        <v>52</v>
      </c>
      <c r="M22" s="36">
        <f t="shared" si="0"/>
        <v>0</v>
      </c>
      <c r="N22" s="38">
        <f t="shared" si="1"/>
        <v>0</v>
      </c>
    </row>
    <row r="23" spans="1:14" s="3" customFormat="1" ht="15" customHeight="1" x14ac:dyDescent="0.25">
      <c r="A23" s="51">
        <v>86744</v>
      </c>
      <c r="B23" s="81" t="s">
        <v>453</v>
      </c>
      <c r="C23" s="36"/>
      <c r="D23" s="36"/>
      <c r="E23" s="36"/>
      <c r="F23" s="36"/>
      <c r="G23" s="36">
        <v>20</v>
      </c>
      <c r="H23" s="36">
        <v>16</v>
      </c>
      <c r="I23" s="36">
        <v>16</v>
      </c>
      <c r="J23" s="150">
        <v>19</v>
      </c>
      <c r="K23" s="92">
        <f>VLOOKUP(A23,'[1]District Growth'!$A:$J,5,FALSE)</f>
        <v>23</v>
      </c>
      <c r="L23" s="32">
        <f>VLOOKUP(A23,'[2]District Growth'!$A:$K,6,FALSE)</f>
        <v>23</v>
      </c>
      <c r="M23" s="36">
        <f t="shared" si="0"/>
        <v>0</v>
      </c>
      <c r="N23" s="38">
        <f t="shared" si="1"/>
        <v>0</v>
      </c>
    </row>
    <row r="24" spans="1:14" s="3" customFormat="1" ht="15" customHeight="1" x14ac:dyDescent="0.25">
      <c r="A24" s="51">
        <v>1782</v>
      </c>
      <c r="B24" s="81" t="s">
        <v>450</v>
      </c>
      <c r="C24" s="36">
        <v>19</v>
      </c>
      <c r="D24" s="36">
        <v>17</v>
      </c>
      <c r="E24" s="36">
        <v>18</v>
      </c>
      <c r="F24" s="36">
        <v>20</v>
      </c>
      <c r="G24" s="36">
        <v>25</v>
      </c>
      <c r="H24" s="36">
        <v>27</v>
      </c>
      <c r="I24" s="36">
        <v>24</v>
      </c>
      <c r="J24" s="150">
        <v>24</v>
      </c>
      <c r="K24" s="92">
        <f>VLOOKUP(A24,'[1]District Growth'!$A:$J,5,FALSE)</f>
        <v>18</v>
      </c>
      <c r="L24" s="32">
        <f>VLOOKUP(A24,'[2]District Growth'!$A:$K,6,FALSE)</f>
        <v>18</v>
      </c>
      <c r="M24" s="36">
        <f t="shared" si="0"/>
        <v>0</v>
      </c>
      <c r="N24" s="38">
        <f t="shared" si="1"/>
        <v>0</v>
      </c>
    </row>
    <row r="25" spans="1:14" s="3" customFormat="1" ht="15" customHeight="1" x14ac:dyDescent="0.25">
      <c r="A25" s="51">
        <v>1811</v>
      </c>
      <c r="B25" s="81" t="s">
        <v>452</v>
      </c>
      <c r="C25" s="36">
        <v>41</v>
      </c>
      <c r="D25" s="36">
        <v>38</v>
      </c>
      <c r="E25" s="36">
        <v>36</v>
      </c>
      <c r="F25" s="36">
        <v>31</v>
      </c>
      <c r="G25" s="36">
        <v>28</v>
      </c>
      <c r="H25" s="36">
        <v>29</v>
      </c>
      <c r="I25" s="36">
        <v>20</v>
      </c>
      <c r="J25" s="150">
        <v>21</v>
      </c>
      <c r="K25" s="92">
        <f>VLOOKUP(A25,'[1]District Growth'!$A:$J,5,FALSE)</f>
        <v>23</v>
      </c>
      <c r="L25" s="32">
        <f>VLOOKUP(A25,'[2]District Growth'!$A:$K,6,FALSE)</f>
        <v>23</v>
      </c>
      <c r="M25" s="36">
        <f t="shared" si="0"/>
        <v>0</v>
      </c>
      <c r="N25" s="38">
        <f t="shared" si="1"/>
        <v>0</v>
      </c>
    </row>
    <row r="26" spans="1:14" s="3" customFormat="1" ht="15" customHeight="1" x14ac:dyDescent="0.25">
      <c r="A26" s="51">
        <v>1773</v>
      </c>
      <c r="B26" s="220" t="s">
        <v>455</v>
      </c>
      <c r="C26" s="36">
        <v>49</v>
      </c>
      <c r="D26" s="36">
        <v>42</v>
      </c>
      <c r="E26" s="36">
        <v>43</v>
      </c>
      <c r="F26" s="36">
        <v>42</v>
      </c>
      <c r="G26" s="36">
        <v>45</v>
      </c>
      <c r="H26" s="36">
        <v>47</v>
      </c>
      <c r="I26" s="36">
        <v>48</v>
      </c>
      <c r="J26" s="150">
        <v>46</v>
      </c>
      <c r="K26" s="92">
        <f>VLOOKUP(A26,'[1]District Growth'!$A:$J,5,FALSE)</f>
        <v>49</v>
      </c>
      <c r="L26" s="32">
        <f>VLOOKUP(A26,'[2]District Growth'!$A:$K,6,FALSE)</f>
        <v>49</v>
      </c>
      <c r="M26" s="36">
        <f t="shared" si="0"/>
        <v>0</v>
      </c>
      <c r="N26" s="38">
        <f t="shared" si="1"/>
        <v>0</v>
      </c>
    </row>
    <row r="27" spans="1:14" s="3" customFormat="1" ht="15" customHeight="1" x14ac:dyDescent="0.25">
      <c r="A27" s="51">
        <v>1772</v>
      </c>
      <c r="B27" s="81" t="s">
        <v>467</v>
      </c>
      <c r="C27" s="36">
        <v>40</v>
      </c>
      <c r="D27" s="36">
        <v>42</v>
      </c>
      <c r="E27" s="36">
        <v>36</v>
      </c>
      <c r="F27" s="36">
        <v>42</v>
      </c>
      <c r="G27" s="36">
        <v>44</v>
      </c>
      <c r="H27" s="36">
        <v>40</v>
      </c>
      <c r="I27" s="36">
        <v>31</v>
      </c>
      <c r="J27" s="150">
        <v>30</v>
      </c>
      <c r="K27" s="92">
        <f>VLOOKUP(A27,'[1]District Growth'!$A:$J,5,FALSE)</f>
        <v>29</v>
      </c>
      <c r="L27" s="32">
        <f>VLOOKUP(A27,'[2]District Growth'!$A:$K,6,FALSE)</f>
        <v>29</v>
      </c>
      <c r="M27" s="36">
        <f t="shared" si="0"/>
        <v>0</v>
      </c>
      <c r="N27" s="38">
        <f t="shared" si="1"/>
        <v>0</v>
      </c>
    </row>
    <row r="28" spans="1:14" s="3" customFormat="1" ht="15" customHeight="1" x14ac:dyDescent="0.25">
      <c r="A28" s="51">
        <v>1774</v>
      </c>
      <c r="B28" s="81" t="s">
        <v>468</v>
      </c>
      <c r="C28" s="36">
        <v>11</v>
      </c>
      <c r="D28" s="36">
        <v>15</v>
      </c>
      <c r="E28" s="36">
        <v>14</v>
      </c>
      <c r="F28" s="36">
        <v>14</v>
      </c>
      <c r="G28" s="36">
        <v>17</v>
      </c>
      <c r="H28" s="36">
        <v>16</v>
      </c>
      <c r="I28" s="36">
        <v>17</v>
      </c>
      <c r="J28" s="150">
        <v>17</v>
      </c>
      <c r="K28" s="92">
        <f>VLOOKUP(A28,'[1]District Growth'!$A:$J,5,FALSE)</f>
        <v>17</v>
      </c>
      <c r="L28" s="32">
        <f>VLOOKUP(A28,'[2]District Growth'!$A:$K,6,FALSE)</f>
        <v>17</v>
      </c>
      <c r="M28" s="36">
        <f t="shared" si="0"/>
        <v>0</v>
      </c>
      <c r="N28" s="38">
        <f t="shared" si="1"/>
        <v>0</v>
      </c>
    </row>
    <row r="29" spans="1:14" s="3" customFormat="1" ht="15" customHeight="1" x14ac:dyDescent="0.25">
      <c r="A29" s="51">
        <v>1777</v>
      </c>
      <c r="B29" s="81" t="s">
        <v>470</v>
      </c>
      <c r="C29" s="36">
        <v>13</v>
      </c>
      <c r="D29" s="36">
        <v>10</v>
      </c>
      <c r="E29" s="36">
        <v>11</v>
      </c>
      <c r="F29" s="36">
        <v>9</v>
      </c>
      <c r="G29" s="36">
        <v>10</v>
      </c>
      <c r="H29" s="36">
        <v>12</v>
      </c>
      <c r="I29" s="36">
        <v>12</v>
      </c>
      <c r="J29" s="150">
        <v>14</v>
      </c>
      <c r="K29" s="92">
        <f>VLOOKUP(A29,'[1]District Growth'!$A:$J,5,FALSE)</f>
        <v>14</v>
      </c>
      <c r="L29" s="32">
        <f>VLOOKUP(A29,'[2]District Growth'!$A:$K,6,FALSE)</f>
        <v>14</v>
      </c>
      <c r="M29" s="36">
        <f t="shared" si="0"/>
        <v>0</v>
      </c>
      <c r="N29" s="38">
        <f t="shared" si="1"/>
        <v>0</v>
      </c>
    </row>
    <row r="30" spans="1:14" s="3" customFormat="1" ht="15" customHeight="1" x14ac:dyDescent="0.25">
      <c r="A30" s="51">
        <v>1786</v>
      </c>
      <c r="B30" s="81" t="s">
        <v>471</v>
      </c>
      <c r="C30" s="36">
        <v>19</v>
      </c>
      <c r="D30" s="36">
        <v>21</v>
      </c>
      <c r="E30" s="36">
        <v>19</v>
      </c>
      <c r="F30" s="36">
        <v>17</v>
      </c>
      <c r="G30" s="36">
        <v>17</v>
      </c>
      <c r="H30" s="36">
        <v>18</v>
      </c>
      <c r="I30" s="36">
        <v>9</v>
      </c>
      <c r="J30" s="150">
        <v>12</v>
      </c>
      <c r="K30" s="92">
        <f>VLOOKUP(A30,'[1]District Growth'!$A:$J,5,FALSE)</f>
        <v>15</v>
      </c>
      <c r="L30" s="32">
        <f>VLOOKUP(A30,'[2]District Growth'!$A:$K,6,FALSE)</f>
        <v>15</v>
      </c>
      <c r="M30" s="36">
        <f t="shared" si="0"/>
        <v>0</v>
      </c>
      <c r="N30" s="38">
        <f t="shared" si="1"/>
        <v>0</v>
      </c>
    </row>
    <row r="31" spans="1:14" s="3" customFormat="1" ht="15" customHeight="1" x14ac:dyDescent="0.25">
      <c r="A31" s="51">
        <v>1797</v>
      </c>
      <c r="B31" s="81" t="s">
        <v>475</v>
      </c>
      <c r="C31" s="36">
        <v>14</v>
      </c>
      <c r="D31" s="36">
        <v>17</v>
      </c>
      <c r="E31" s="36">
        <v>18</v>
      </c>
      <c r="F31" s="36">
        <v>19</v>
      </c>
      <c r="G31" s="36">
        <v>20</v>
      </c>
      <c r="H31" s="36">
        <v>24</v>
      </c>
      <c r="I31" s="36">
        <v>20</v>
      </c>
      <c r="J31" s="150">
        <v>19</v>
      </c>
      <c r="K31" s="92">
        <f>VLOOKUP(A31,'[1]District Growth'!$A:$J,5,FALSE)</f>
        <v>20</v>
      </c>
      <c r="L31" s="32">
        <f>VLOOKUP(A31,'[2]District Growth'!$A:$K,6,FALSE)</f>
        <v>20</v>
      </c>
      <c r="M31" s="36">
        <f t="shared" si="0"/>
        <v>0</v>
      </c>
      <c r="N31" s="38">
        <f t="shared" si="1"/>
        <v>0</v>
      </c>
    </row>
    <row r="32" spans="1:14" s="3" customFormat="1" ht="15" customHeight="1" x14ac:dyDescent="0.25">
      <c r="A32" s="51">
        <v>1809</v>
      </c>
      <c r="B32" s="81" t="s">
        <v>478</v>
      </c>
      <c r="C32" s="36">
        <v>29</v>
      </c>
      <c r="D32" s="36">
        <v>24</v>
      </c>
      <c r="E32" s="36">
        <v>24</v>
      </c>
      <c r="F32" s="36">
        <v>25</v>
      </c>
      <c r="G32" s="36">
        <v>25</v>
      </c>
      <c r="H32" s="36">
        <v>23</v>
      </c>
      <c r="I32" s="36">
        <v>18</v>
      </c>
      <c r="J32" s="150">
        <v>15</v>
      </c>
      <c r="K32" s="92">
        <f>VLOOKUP(A32,'[1]District Growth'!$A:$J,5,FALSE)</f>
        <v>11</v>
      </c>
      <c r="L32" s="32">
        <f>VLOOKUP(A32,'[2]District Growth'!$A:$K,6,FALSE)</f>
        <v>11</v>
      </c>
      <c r="M32" s="36">
        <f t="shared" si="0"/>
        <v>0</v>
      </c>
      <c r="N32" s="38">
        <f t="shared" si="1"/>
        <v>0</v>
      </c>
    </row>
    <row r="33" spans="1:14" s="3" customFormat="1" ht="15" customHeight="1" x14ac:dyDescent="0.25">
      <c r="A33" s="51">
        <v>1815</v>
      </c>
      <c r="B33" s="81" t="s">
        <v>479</v>
      </c>
      <c r="C33" s="36">
        <v>31</v>
      </c>
      <c r="D33" s="36">
        <v>27</v>
      </c>
      <c r="E33" s="36">
        <v>30</v>
      </c>
      <c r="F33" s="36">
        <v>26</v>
      </c>
      <c r="G33" s="36">
        <v>23</v>
      </c>
      <c r="H33" s="36">
        <v>21</v>
      </c>
      <c r="I33" s="36">
        <v>21</v>
      </c>
      <c r="J33" s="150">
        <v>18</v>
      </c>
      <c r="K33" s="92">
        <f>VLOOKUP(A33,'[1]District Growth'!$A:$J,5,FALSE)</f>
        <v>16</v>
      </c>
      <c r="L33" s="32">
        <f>VLOOKUP(A33,'[2]District Growth'!$A:$K,6,FALSE)</f>
        <v>16</v>
      </c>
      <c r="M33" s="36">
        <f t="shared" si="0"/>
        <v>0</v>
      </c>
      <c r="N33" s="38">
        <f t="shared" si="1"/>
        <v>0</v>
      </c>
    </row>
    <row r="34" spans="1:14" s="3" customFormat="1" ht="15" customHeight="1" x14ac:dyDescent="0.25">
      <c r="A34" s="51">
        <v>88314</v>
      </c>
      <c r="B34" s="81" t="s">
        <v>485</v>
      </c>
      <c r="C34" s="36"/>
      <c r="D34" s="36"/>
      <c r="E34" s="36"/>
      <c r="F34" s="36"/>
      <c r="G34" s="36"/>
      <c r="H34" s="36"/>
      <c r="I34" s="36">
        <v>42</v>
      </c>
      <c r="J34" s="150">
        <v>42</v>
      </c>
      <c r="K34" s="92">
        <f>VLOOKUP(A34,'[1]District Growth'!$A:$J,5,FALSE)</f>
        <v>41</v>
      </c>
      <c r="L34" s="32">
        <f>VLOOKUP(A34,'[2]District Growth'!$A:$K,6,FALSE)</f>
        <v>41</v>
      </c>
      <c r="M34" s="36">
        <f t="shared" si="0"/>
        <v>0</v>
      </c>
      <c r="N34" s="38">
        <f t="shared" si="1"/>
        <v>0</v>
      </c>
    </row>
    <row r="35" spans="1:14" s="3" customFormat="1" ht="15" customHeight="1" x14ac:dyDescent="0.25">
      <c r="A35" s="51">
        <v>1787</v>
      </c>
      <c r="B35" s="81" t="s">
        <v>460</v>
      </c>
      <c r="C35" s="36">
        <v>63</v>
      </c>
      <c r="D35" s="36">
        <v>54</v>
      </c>
      <c r="E35" s="36">
        <v>53</v>
      </c>
      <c r="F35" s="36">
        <v>50</v>
      </c>
      <c r="G35" s="36">
        <v>53</v>
      </c>
      <c r="H35" s="36">
        <v>51</v>
      </c>
      <c r="I35" s="36">
        <v>43</v>
      </c>
      <c r="J35" s="150">
        <v>39</v>
      </c>
      <c r="K35" s="92">
        <f>VLOOKUP(A35,'[1]District Growth'!$A:$J,5,FALSE)</f>
        <v>33</v>
      </c>
      <c r="L35" s="32">
        <f>VLOOKUP(A35,'[2]District Growth'!$A:$K,6,FALSE)</f>
        <v>33</v>
      </c>
      <c r="M35" s="36">
        <f t="shared" ref="M35:M66" si="2">L35-K35</f>
        <v>0</v>
      </c>
      <c r="N35" s="38">
        <f t="shared" ref="N35:N66" si="3">(L35/K35)-1</f>
        <v>0</v>
      </c>
    </row>
    <row r="36" spans="1:14" s="3" customFormat="1" ht="15" customHeight="1" x14ac:dyDescent="0.25">
      <c r="A36" s="51">
        <v>1785</v>
      </c>
      <c r="B36" s="81" t="s">
        <v>494</v>
      </c>
      <c r="C36" s="36">
        <v>35</v>
      </c>
      <c r="D36" s="36">
        <v>35</v>
      </c>
      <c r="E36" s="36">
        <v>38</v>
      </c>
      <c r="F36" s="36">
        <v>39</v>
      </c>
      <c r="G36" s="36">
        <v>30</v>
      </c>
      <c r="H36" s="36">
        <v>28</v>
      </c>
      <c r="I36" s="36">
        <v>28</v>
      </c>
      <c r="J36" s="150">
        <v>28</v>
      </c>
      <c r="K36" s="92">
        <f>VLOOKUP(A36,'[1]District Growth'!$A:$J,5,FALSE)</f>
        <v>24</v>
      </c>
      <c r="L36" s="32">
        <f>VLOOKUP(A36,'[2]District Growth'!$A:$K,6,FALSE)</f>
        <v>24</v>
      </c>
      <c r="M36" s="36">
        <f t="shared" si="2"/>
        <v>0</v>
      </c>
      <c r="N36" s="38">
        <f t="shared" si="3"/>
        <v>0</v>
      </c>
    </row>
    <row r="37" spans="1:14" s="3" customFormat="1" ht="15" customHeight="1" x14ac:dyDescent="0.25">
      <c r="A37" s="51">
        <v>26735</v>
      </c>
      <c r="B37" s="81" t="s">
        <v>442</v>
      </c>
      <c r="C37" s="36">
        <v>12</v>
      </c>
      <c r="D37" s="36">
        <v>10</v>
      </c>
      <c r="E37" s="36">
        <v>11</v>
      </c>
      <c r="F37" s="36">
        <v>11</v>
      </c>
      <c r="G37" s="36">
        <v>14</v>
      </c>
      <c r="H37" s="36">
        <v>16</v>
      </c>
      <c r="I37" s="36">
        <v>14</v>
      </c>
      <c r="J37" s="150">
        <v>16</v>
      </c>
      <c r="K37" s="92">
        <f>VLOOKUP(A37,'[1]District Growth'!$A:$J,5,FALSE)</f>
        <v>14</v>
      </c>
      <c r="L37" s="32">
        <f>VLOOKUP(A37,'[2]District Growth'!$A:$K,6,FALSE)</f>
        <v>14</v>
      </c>
      <c r="M37" s="36">
        <f t="shared" si="2"/>
        <v>0</v>
      </c>
      <c r="N37" s="38">
        <f t="shared" si="3"/>
        <v>0</v>
      </c>
    </row>
    <row r="38" spans="1:14" s="3" customFormat="1" ht="15" customHeight="1" x14ac:dyDescent="0.25">
      <c r="A38" s="51">
        <v>1790</v>
      </c>
      <c r="B38" s="221" t="s">
        <v>472</v>
      </c>
      <c r="C38" s="36">
        <v>99</v>
      </c>
      <c r="D38" s="36">
        <v>95</v>
      </c>
      <c r="E38" s="36">
        <v>92</v>
      </c>
      <c r="F38" s="36">
        <v>104</v>
      </c>
      <c r="G38" s="36">
        <v>87</v>
      </c>
      <c r="H38" s="36">
        <v>100</v>
      </c>
      <c r="I38" s="36">
        <v>106</v>
      </c>
      <c r="J38" s="150">
        <v>86</v>
      </c>
      <c r="K38" s="92">
        <f>VLOOKUP(A38,'[1]District Growth'!$A:$J,5,FALSE)</f>
        <v>81</v>
      </c>
      <c r="L38" s="32">
        <f>VLOOKUP(A38,'[2]District Growth'!$A:$K,6,FALSE)</f>
        <v>80</v>
      </c>
      <c r="M38" s="36">
        <f t="shared" si="2"/>
        <v>-1</v>
      </c>
      <c r="N38" s="38">
        <f t="shared" si="3"/>
        <v>-1.2345679012345734E-2</v>
      </c>
    </row>
    <row r="39" spans="1:14" s="3" customFormat="1" ht="15" customHeight="1" x14ac:dyDescent="0.25">
      <c r="A39" s="51">
        <v>24435</v>
      </c>
      <c r="B39" s="221" t="s">
        <v>456</v>
      </c>
      <c r="C39" s="36">
        <v>64</v>
      </c>
      <c r="D39" s="36">
        <v>60</v>
      </c>
      <c r="E39" s="36">
        <v>59</v>
      </c>
      <c r="F39" s="36">
        <v>68</v>
      </c>
      <c r="G39" s="36">
        <v>72</v>
      </c>
      <c r="H39" s="36">
        <v>69</v>
      </c>
      <c r="I39" s="36">
        <v>68</v>
      </c>
      <c r="J39" s="150">
        <v>82</v>
      </c>
      <c r="K39" s="92">
        <f>VLOOKUP(A39,'[1]District Growth'!$A:$J,5,FALSE)</f>
        <v>74</v>
      </c>
      <c r="L39" s="32">
        <f>VLOOKUP(A39,'[2]District Growth'!$A:$K,6,FALSE)</f>
        <v>73</v>
      </c>
      <c r="M39" s="36">
        <f t="shared" si="2"/>
        <v>-1</v>
      </c>
      <c r="N39" s="38">
        <f t="shared" si="3"/>
        <v>-1.3513513513513487E-2</v>
      </c>
    </row>
    <row r="40" spans="1:14" s="3" customFormat="1" ht="15" customHeight="1" x14ac:dyDescent="0.25">
      <c r="A40" s="51">
        <v>1798</v>
      </c>
      <c r="B40" s="221" t="s">
        <v>457</v>
      </c>
      <c r="C40" s="36">
        <v>64</v>
      </c>
      <c r="D40" s="36">
        <v>68</v>
      </c>
      <c r="E40" s="36">
        <v>68</v>
      </c>
      <c r="F40" s="36">
        <v>66</v>
      </c>
      <c r="G40" s="36">
        <v>70</v>
      </c>
      <c r="H40" s="36">
        <v>61</v>
      </c>
      <c r="I40" s="36">
        <v>67</v>
      </c>
      <c r="J40" s="150">
        <v>56</v>
      </c>
      <c r="K40" s="92">
        <f>VLOOKUP(A40,'[1]District Growth'!$A:$J,5,FALSE)</f>
        <v>52</v>
      </c>
      <c r="L40" s="32">
        <f>VLOOKUP(A40,'[2]District Growth'!$A:$K,6,FALSE)</f>
        <v>51</v>
      </c>
      <c r="M40" s="36">
        <f t="shared" si="2"/>
        <v>-1</v>
      </c>
      <c r="N40" s="38">
        <f t="shared" si="3"/>
        <v>-1.9230769230769273E-2</v>
      </c>
    </row>
    <row r="41" spans="1:14" s="3" customFormat="1" ht="15" customHeight="1" x14ac:dyDescent="0.25">
      <c r="A41" s="51">
        <v>1779</v>
      </c>
      <c r="B41" s="221" t="s">
        <v>464</v>
      </c>
      <c r="C41" s="36">
        <v>88</v>
      </c>
      <c r="D41" s="36">
        <v>97</v>
      </c>
      <c r="E41" s="36">
        <v>96</v>
      </c>
      <c r="F41" s="36">
        <v>91</v>
      </c>
      <c r="G41" s="36">
        <v>99</v>
      </c>
      <c r="H41" s="36">
        <v>106</v>
      </c>
      <c r="I41" s="36">
        <v>93</v>
      </c>
      <c r="J41" s="150">
        <v>78</v>
      </c>
      <c r="K41" s="92">
        <f>VLOOKUP(A41,'[1]District Growth'!$A:$J,5,FALSE)</f>
        <v>72</v>
      </c>
      <c r="L41" s="32">
        <f>VLOOKUP(A41,'[2]District Growth'!$A:$K,6,FALSE)</f>
        <v>70</v>
      </c>
      <c r="M41" s="36">
        <f t="shared" si="2"/>
        <v>-2</v>
      </c>
      <c r="N41" s="38">
        <f t="shared" si="3"/>
        <v>-2.777777777777779E-2</v>
      </c>
    </row>
    <row r="42" spans="1:14" s="3" customFormat="1" ht="15" customHeight="1" x14ac:dyDescent="0.25">
      <c r="A42" s="51">
        <v>1762</v>
      </c>
      <c r="B42" s="221" t="s">
        <v>463</v>
      </c>
      <c r="C42" s="36">
        <v>97</v>
      </c>
      <c r="D42" s="36">
        <v>84</v>
      </c>
      <c r="E42" s="36">
        <v>84</v>
      </c>
      <c r="F42" s="36">
        <v>87</v>
      </c>
      <c r="G42" s="36">
        <v>83</v>
      </c>
      <c r="H42" s="36">
        <v>76</v>
      </c>
      <c r="I42" s="36">
        <v>73</v>
      </c>
      <c r="J42" s="150">
        <v>69</v>
      </c>
      <c r="K42" s="92">
        <f>VLOOKUP(A42,'[1]District Growth'!$A:$J,5,FALSE)</f>
        <v>71</v>
      </c>
      <c r="L42" s="32">
        <f>VLOOKUP(A42,'[2]District Growth'!$A:$K,6,FALSE)</f>
        <v>69</v>
      </c>
      <c r="M42" s="36">
        <f t="shared" si="2"/>
        <v>-2</v>
      </c>
      <c r="N42" s="38">
        <f t="shared" si="3"/>
        <v>-2.8169014084507005E-2</v>
      </c>
    </row>
    <row r="43" spans="1:14" s="3" customFormat="1" ht="15" customHeight="1" x14ac:dyDescent="0.25">
      <c r="A43" s="51">
        <v>1789</v>
      </c>
      <c r="B43" s="221" t="s">
        <v>490</v>
      </c>
      <c r="C43" s="36">
        <v>47</v>
      </c>
      <c r="D43" s="36">
        <v>45</v>
      </c>
      <c r="E43" s="36">
        <v>50</v>
      </c>
      <c r="F43" s="36">
        <v>56</v>
      </c>
      <c r="G43" s="36">
        <v>53</v>
      </c>
      <c r="H43" s="36">
        <v>48</v>
      </c>
      <c r="I43" s="36">
        <v>48</v>
      </c>
      <c r="J43" s="150">
        <v>48</v>
      </c>
      <c r="K43" s="92">
        <f>VLOOKUP(A43,'[1]District Growth'!$A:$J,5,FALSE)</f>
        <v>31</v>
      </c>
      <c r="L43" s="32">
        <f>VLOOKUP(A43,'[2]District Growth'!$A:$K,6,FALSE)</f>
        <v>30</v>
      </c>
      <c r="M43" s="36">
        <f t="shared" si="2"/>
        <v>-1</v>
      </c>
      <c r="N43" s="38">
        <f t="shared" si="3"/>
        <v>-3.2258064516129004E-2</v>
      </c>
    </row>
    <row r="44" spans="1:14" s="3" customFormat="1" ht="15" customHeight="1" x14ac:dyDescent="0.25">
      <c r="A44" s="51">
        <v>1764</v>
      </c>
      <c r="B44" s="221" t="s">
        <v>465</v>
      </c>
      <c r="C44" s="36">
        <v>38</v>
      </c>
      <c r="D44" s="36">
        <v>33</v>
      </c>
      <c r="E44" s="36">
        <v>30</v>
      </c>
      <c r="F44" s="36">
        <v>30</v>
      </c>
      <c r="G44" s="36">
        <v>31</v>
      </c>
      <c r="H44" s="36">
        <v>33</v>
      </c>
      <c r="I44" s="36">
        <v>33</v>
      </c>
      <c r="J44" s="150">
        <v>31</v>
      </c>
      <c r="K44" s="92">
        <f>VLOOKUP(A44,'[1]District Growth'!$A:$J,5,FALSE)</f>
        <v>30</v>
      </c>
      <c r="L44" s="32">
        <f>VLOOKUP(A44,'[2]District Growth'!$A:$K,6,FALSE)</f>
        <v>29</v>
      </c>
      <c r="M44" s="36">
        <f t="shared" si="2"/>
        <v>-1</v>
      </c>
      <c r="N44" s="38">
        <f t="shared" si="3"/>
        <v>-3.3333333333333326E-2</v>
      </c>
    </row>
    <row r="45" spans="1:14" s="3" customFormat="1" ht="15" customHeight="1" x14ac:dyDescent="0.25">
      <c r="A45" s="51">
        <v>1812</v>
      </c>
      <c r="B45" s="221" t="s">
        <v>498</v>
      </c>
      <c r="C45" s="36">
        <v>107</v>
      </c>
      <c r="D45" s="36">
        <v>98</v>
      </c>
      <c r="E45" s="36">
        <v>80</v>
      </c>
      <c r="F45" s="36">
        <v>79</v>
      </c>
      <c r="G45" s="36">
        <v>87</v>
      </c>
      <c r="H45" s="36">
        <v>86</v>
      </c>
      <c r="I45" s="36">
        <v>80</v>
      </c>
      <c r="J45" s="150">
        <v>80</v>
      </c>
      <c r="K45" s="92">
        <f>VLOOKUP(A45,'[1]District Growth'!$A:$J,5,FALSE)</f>
        <v>77</v>
      </c>
      <c r="L45" s="32">
        <f>VLOOKUP(A45,'[2]District Growth'!$A:$K,6,FALSE)</f>
        <v>74</v>
      </c>
      <c r="M45" s="36">
        <f t="shared" si="2"/>
        <v>-3</v>
      </c>
      <c r="N45" s="38">
        <f t="shared" si="3"/>
        <v>-3.8961038961038974E-2</v>
      </c>
    </row>
    <row r="46" spans="1:14" s="3" customFormat="1" ht="15" customHeight="1" x14ac:dyDescent="0.25">
      <c r="A46" s="51">
        <v>1799</v>
      </c>
      <c r="B46" s="222" t="s">
        <v>476</v>
      </c>
      <c r="C46" s="36">
        <v>12</v>
      </c>
      <c r="D46" s="36">
        <v>12</v>
      </c>
      <c r="E46" s="36">
        <v>12</v>
      </c>
      <c r="F46" s="36">
        <v>19</v>
      </c>
      <c r="G46" s="36">
        <v>17</v>
      </c>
      <c r="H46" s="36">
        <v>24</v>
      </c>
      <c r="I46" s="36">
        <v>23</v>
      </c>
      <c r="J46" s="150">
        <v>19</v>
      </c>
      <c r="K46" s="92">
        <f>VLOOKUP(A46,'[1]District Growth'!$A:$J,5,FALSE)</f>
        <v>21</v>
      </c>
      <c r="L46" s="32">
        <f>VLOOKUP(A46,'[2]District Growth'!$A:$K,6,FALSE)</f>
        <v>20</v>
      </c>
      <c r="M46" s="36">
        <f t="shared" si="2"/>
        <v>-1</v>
      </c>
      <c r="N46" s="38">
        <f t="shared" si="3"/>
        <v>-4.7619047619047672E-2</v>
      </c>
    </row>
    <row r="47" spans="1:14" s="3" customFormat="1" ht="15" customHeight="1" x14ac:dyDescent="0.25">
      <c r="A47" s="51">
        <v>1778</v>
      </c>
      <c r="B47" s="222" t="s">
        <v>451</v>
      </c>
      <c r="C47" s="36">
        <v>21</v>
      </c>
      <c r="D47" s="36">
        <v>16</v>
      </c>
      <c r="E47" s="36">
        <v>17</v>
      </c>
      <c r="F47" s="36">
        <v>18</v>
      </c>
      <c r="G47" s="36">
        <v>19</v>
      </c>
      <c r="H47" s="36">
        <v>21</v>
      </c>
      <c r="I47" s="36">
        <v>15</v>
      </c>
      <c r="J47" s="150">
        <v>18</v>
      </c>
      <c r="K47" s="92">
        <f>VLOOKUP(A47,'[1]District Growth'!$A:$J,5,FALSE)</f>
        <v>20</v>
      </c>
      <c r="L47" s="32">
        <f>VLOOKUP(A47,'[2]District Growth'!$A:$K,6,FALSE)</f>
        <v>19</v>
      </c>
      <c r="M47" s="36">
        <f t="shared" si="2"/>
        <v>-1</v>
      </c>
      <c r="N47" s="38">
        <f t="shared" si="3"/>
        <v>-5.0000000000000044E-2</v>
      </c>
    </row>
    <row r="48" spans="1:14" s="3" customFormat="1" ht="15" customHeight="1" x14ac:dyDescent="0.25">
      <c r="A48" s="51">
        <v>21499</v>
      </c>
      <c r="B48" s="221" t="s">
        <v>499</v>
      </c>
      <c r="C48" s="36">
        <v>45</v>
      </c>
      <c r="D48" s="36">
        <v>48</v>
      </c>
      <c r="E48" s="36">
        <v>39</v>
      </c>
      <c r="F48" s="36">
        <v>43</v>
      </c>
      <c r="G48" s="36">
        <v>48</v>
      </c>
      <c r="H48" s="36">
        <v>46</v>
      </c>
      <c r="I48" s="36">
        <v>43</v>
      </c>
      <c r="J48" s="150">
        <v>37</v>
      </c>
      <c r="K48" s="92">
        <f>VLOOKUP(A48,'[1]District Growth'!$A:$J,5,FALSE)</f>
        <v>36</v>
      </c>
      <c r="L48" s="32">
        <f>VLOOKUP(A48,'[2]District Growth'!$A:$K,6,FALSE)</f>
        <v>34</v>
      </c>
      <c r="M48" s="36">
        <f t="shared" si="2"/>
        <v>-2</v>
      </c>
      <c r="N48" s="38">
        <f t="shared" si="3"/>
        <v>-5.555555555555558E-2</v>
      </c>
    </row>
    <row r="49" spans="1:14" s="3" customFormat="1" ht="15" customHeight="1" x14ac:dyDescent="0.25">
      <c r="A49" s="51">
        <v>1788</v>
      </c>
      <c r="B49" s="222" t="s">
        <v>449</v>
      </c>
      <c r="C49" s="36">
        <v>24</v>
      </c>
      <c r="D49" s="36">
        <v>27</v>
      </c>
      <c r="E49" s="36">
        <v>23</v>
      </c>
      <c r="F49" s="36">
        <v>17</v>
      </c>
      <c r="G49" s="36">
        <v>19</v>
      </c>
      <c r="H49" s="36">
        <v>18</v>
      </c>
      <c r="I49" s="36">
        <v>18</v>
      </c>
      <c r="J49" s="150">
        <v>19</v>
      </c>
      <c r="K49" s="92">
        <f>VLOOKUP(A49,'[1]District Growth'!$A:$J,5,FALSE)</f>
        <v>18</v>
      </c>
      <c r="L49" s="32">
        <f>VLOOKUP(A49,'[2]District Growth'!$A:$K,6,FALSE)</f>
        <v>17</v>
      </c>
      <c r="M49" s="36">
        <f t="shared" si="2"/>
        <v>-1</v>
      </c>
      <c r="N49" s="38">
        <f t="shared" si="3"/>
        <v>-5.555555555555558E-2</v>
      </c>
    </row>
    <row r="50" spans="1:14" s="3" customFormat="1" ht="15" customHeight="1" x14ac:dyDescent="0.25">
      <c r="A50" s="51">
        <v>21735</v>
      </c>
      <c r="B50" s="222" t="s">
        <v>496</v>
      </c>
      <c r="C50" s="36">
        <v>32</v>
      </c>
      <c r="D50" s="36">
        <v>34</v>
      </c>
      <c r="E50" s="36">
        <v>44</v>
      </c>
      <c r="F50" s="36">
        <v>47</v>
      </c>
      <c r="G50" s="36">
        <v>46</v>
      </c>
      <c r="H50" s="36">
        <v>48</v>
      </c>
      <c r="I50" s="36">
        <v>51</v>
      </c>
      <c r="J50" s="150">
        <v>52</v>
      </c>
      <c r="K50" s="92">
        <f>VLOOKUP(A50,'[1]District Growth'!$A:$J,5,FALSE)</f>
        <v>63</v>
      </c>
      <c r="L50" s="32">
        <f>VLOOKUP(A50,'[2]District Growth'!$A:$K,6,FALSE)</f>
        <v>59</v>
      </c>
      <c r="M50" s="36">
        <f t="shared" si="2"/>
        <v>-4</v>
      </c>
      <c r="N50" s="38">
        <f t="shared" si="3"/>
        <v>-6.3492063492063489E-2</v>
      </c>
    </row>
    <row r="51" spans="1:14" s="3" customFormat="1" ht="15" customHeight="1" x14ac:dyDescent="0.25">
      <c r="A51" s="51">
        <v>1814</v>
      </c>
      <c r="B51" s="221" t="s">
        <v>487</v>
      </c>
      <c r="C51" s="36">
        <v>81</v>
      </c>
      <c r="D51" s="36">
        <v>81</v>
      </c>
      <c r="E51" s="36">
        <v>79</v>
      </c>
      <c r="F51" s="36">
        <v>81</v>
      </c>
      <c r="G51" s="36">
        <v>81</v>
      </c>
      <c r="H51" s="36">
        <v>76</v>
      </c>
      <c r="I51" s="36">
        <v>79</v>
      </c>
      <c r="J51" s="150">
        <v>82</v>
      </c>
      <c r="K51" s="92">
        <f>VLOOKUP(A51,'[1]District Growth'!$A:$J,5,FALSE)</f>
        <v>78</v>
      </c>
      <c r="L51" s="32">
        <f>VLOOKUP(A51,'[2]District Growth'!$A:$K,6,FALSE)</f>
        <v>73</v>
      </c>
      <c r="M51" s="36">
        <f t="shared" si="2"/>
        <v>-5</v>
      </c>
      <c r="N51" s="38">
        <f t="shared" si="3"/>
        <v>-6.4102564102564097E-2</v>
      </c>
    </row>
    <row r="52" spans="1:14" s="3" customFormat="1" ht="15" customHeight="1" x14ac:dyDescent="0.25">
      <c r="A52" s="51">
        <v>1791</v>
      </c>
      <c r="B52" s="221" t="s">
        <v>503</v>
      </c>
      <c r="C52" s="36">
        <v>47</v>
      </c>
      <c r="D52" s="36">
        <v>48</v>
      </c>
      <c r="E52" s="36">
        <v>46</v>
      </c>
      <c r="F52" s="36">
        <v>44</v>
      </c>
      <c r="G52" s="36">
        <v>41</v>
      </c>
      <c r="H52" s="36">
        <v>35</v>
      </c>
      <c r="I52" s="36">
        <v>40</v>
      </c>
      <c r="J52" s="150">
        <v>56</v>
      </c>
      <c r="K52" s="92">
        <f>VLOOKUP(A52,'[1]District Growth'!$A:$J,5,FALSE)</f>
        <v>62</v>
      </c>
      <c r="L52" s="32">
        <f>VLOOKUP(A52,'[2]District Growth'!$A:$K,6,FALSE)</f>
        <v>58</v>
      </c>
      <c r="M52" s="36">
        <f t="shared" si="2"/>
        <v>-4</v>
      </c>
      <c r="N52" s="38">
        <f t="shared" si="3"/>
        <v>-6.4516129032258118E-2</v>
      </c>
    </row>
    <row r="53" spans="1:14" s="3" customFormat="1" ht="15" customHeight="1" x14ac:dyDescent="0.25">
      <c r="A53" s="51">
        <v>25472</v>
      </c>
      <c r="B53" s="221" t="s">
        <v>480</v>
      </c>
      <c r="C53" s="36">
        <v>28</v>
      </c>
      <c r="D53" s="36">
        <v>31</v>
      </c>
      <c r="E53" s="36">
        <v>30</v>
      </c>
      <c r="F53" s="36">
        <v>28</v>
      </c>
      <c r="G53" s="36">
        <v>31</v>
      </c>
      <c r="H53" s="36">
        <v>28</v>
      </c>
      <c r="I53" s="36">
        <v>30</v>
      </c>
      <c r="J53" s="150">
        <v>33</v>
      </c>
      <c r="K53" s="92">
        <f>VLOOKUP(A53,'[1]District Growth'!$A:$J,5,FALSE)</f>
        <v>30</v>
      </c>
      <c r="L53" s="32">
        <f>VLOOKUP(A53,'[2]District Growth'!$A:$K,6,FALSE)</f>
        <v>28</v>
      </c>
      <c r="M53" s="36">
        <f t="shared" si="2"/>
        <v>-2</v>
      </c>
      <c r="N53" s="38">
        <f t="shared" si="3"/>
        <v>-6.6666666666666652E-2</v>
      </c>
    </row>
    <row r="54" spans="1:14" s="3" customFormat="1" ht="15" customHeight="1" x14ac:dyDescent="0.25">
      <c r="A54" s="51">
        <v>31630</v>
      </c>
      <c r="B54" s="221" t="s">
        <v>481</v>
      </c>
      <c r="C54" s="36">
        <v>11</v>
      </c>
      <c r="D54" s="36">
        <v>13</v>
      </c>
      <c r="E54" s="36">
        <v>11</v>
      </c>
      <c r="F54" s="36">
        <v>29</v>
      </c>
      <c r="G54" s="36">
        <v>19</v>
      </c>
      <c r="H54" s="36">
        <v>14</v>
      </c>
      <c r="I54" s="36">
        <v>19</v>
      </c>
      <c r="J54" s="150">
        <v>25</v>
      </c>
      <c r="K54" s="92">
        <f>VLOOKUP(A54,'[1]District Growth'!$A:$J,5,FALSE)</f>
        <v>27</v>
      </c>
      <c r="L54" s="32">
        <f>VLOOKUP(A54,'[2]District Growth'!$A:$K,6,FALSE)</f>
        <v>25</v>
      </c>
      <c r="M54" s="36">
        <f t="shared" si="2"/>
        <v>-2</v>
      </c>
      <c r="N54" s="38">
        <f t="shared" si="3"/>
        <v>-7.407407407407407E-2</v>
      </c>
    </row>
    <row r="55" spans="1:14" s="3" customFormat="1" ht="15" customHeight="1" x14ac:dyDescent="0.25">
      <c r="A55" s="51">
        <v>1800</v>
      </c>
      <c r="B55" s="221" t="s">
        <v>441</v>
      </c>
      <c r="C55" s="36">
        <v>54</v>
      </c>
      <c r="D55" s="36">
        <v>64</v>
      </c>
      <c r="E55" s="36">
        <v>66</v>
      </c>
      <c r="F55" s="36">
        <v>62</v>
      </c>
      <c r="G55" s="36">
        <v>63</v>
      </c>
      <c r="H55" s="36">
        <v>63</v>
      </c>
      <c r="I55" s="36">
        <v>59</v>
      </c>
      <c r="J55" s="150">
        <v>62</v>
      </c>
      <c r="K55" s="92">
        <f>VLOOKUP(A55,'[1]District Growth'!$A:$J,5,FALSE)</f>
        <v>64</v>
      </c>
      <c r="L55" s="32">
        <f>VLOOKUP(A55,'[2]District Growth'!$A:$K,6,FALSE)</f>
        <v>59</v>
      </c>
      <c r="M55" s="36">
        <f t="shared" si="2"/>
        <v>-5</v>
      </c>
      <c r="N55" s="38">
        <f t="shared" si="3"/>
        <v>-7.8125E-2</v>
      </c>
    </row>
    <row r="56" spans="1:14" s="3" customFormat="1" ht="15" customHeight="1" x14ac:dyDescent="0.25">
      <c r="A56" s="51">
        <v>1784</v>
      </c>
      <c r="B56" s="222" t="s">
        <v>504</v>
      </c>
      <c r="C56" s="36">
        <v>448</v>
      </c>
      <c r="D56" s="36">
        <v>435</v>
      </c>
      <c r="E56" s="36">
        <v>393</v>
      </c>
      <c r="F56" s="36">
        <v>397</v>
      </c>
      <c r="G56" s="36">
        <v>441</v>
      </c>
      <c r="H56" s="36">
        <v>422</v>
      </c>
      <c r="I56" s="36">
        <v>434</v>
      </c>
      <c r="J56" s="150">
        <v>212</v>
      </c>
      <c r="K56" s="92">
        <f>VLOOKUP(A56,'[1]District Growth'!$A:$J,5,FALSE)</f>
        <v>293</v>
      </c>
      <c r="L56" s="32">
        <f>VLOOKUP(A56,'[2]District Growth'!$A:$K,6,FALSE)</f>
        <v>270</v>
      </c>
      <c r="M56" s="36">
        <f t="shared" si="2"/>
        <v>-23</v>
      </c>
      <c r="N56" s="38">
        <f t="shared" si="3"/>
        <v>-7.8498293515358308E-2</v>
      </c>
    </row>
    <row r="57" spans="1:14" s="3" customFormat="1" ht="15" customHeight="1" x14ac:dyDescent="0.25">
      <c r="A57" s="51">
        <v>22287</v>
      </c>
      <c r="B57" s="221" t="s">
        <v>493</v>
      </c>
      <c r="C57" s="36">
        <v>18</v>
      </c>
      <c r="D57" s="36">
        <v>22</v>
      </c>
      <c r="E57" s="36">
        <v>29</v>
      </c>
      <c r="F57" s="36">
        <v>31</v>
      </c>
      <c r="G57" s="36">
        <v>36</v>
      </c>
      <c r="H57" s="36">
        <v>32</v>
      </c>
      <c r="I57" s="36">
        <v>30</v>
      </c>
      <c r="J57" s="150">
        <v>26</v>
      </c>
      <c r="K57" s="92">
        <f>VLOOKUP(A57,'[1]District Growth'!$A:$J,5,FALSE)</f>
        <v>25</v>
      </c>
      <c r="L57" s="32">
        <f>VLOOKUP(A57,'[2]District Growth'!$A:$K,6,FALSE)</f>
        <v>23</v>
      </c>
      <c r="M57" s="36">
        <f t="shared" si="2"/>
        <v>-2</v>
      </c>
      <c r="N57" s="38">
        <f t="shared" si="3"/>
        <v>-7.999999999999996E-2</v>
      </c>
    </row>
    <row r="58" spans="1:14" s="3" customFormat="1" ht="15" customHeight="1" x14ac:dyDescent="0.25">
      <c r="A58" s="51">
        <v>1766</v>
      </c>
      <c r="B58" s="221" t="s">
        <v>488</v>
      </c>
      <c r="C58" s="36">
        <v>34</v>
      </c>
      <c r="D58" s="36">
        <v>37</v>
      </c>
      <c r="E58" s="36">
        <v>41</v>
      </c>
      <c r="F58" s="36">
        <v>45</v>
      </c>
      <c r="G58" s="36">
        <v>44</v>
      </c>
      <c r="H58" s="36">
        <v>36</v>
      </c>
      <c r="I58" s="36">
        <v>35</v>
      </c>
      <c r="J58" s="150">
        <v>31</v>
      </c>
      <c r="K58" s="92">
        <f>VLOOKUP(A58,'[1]District Growth'!$A:$J,5,FALSE)</f>
        <v>34</v>
      </c>
      <c r="L58" s="32">
        <f>VLOOKUP(A58,'[2]District Growth'!$A:$K,6,FALSE)</f>
        <v>31</v>
      </c>
      <c r="M58" s="36">
        <f t="shared" si="2"/>
        <v>-3</v>
      </c>
      <c r="N58" s="38">
        <f t="shared" si="3"/>
        <v>-8.8235294117647078E-2</v>
      </c>
    </row>
    <row r="59" spans="1:14" s="3" customFormat="1" ht="15" customHeight="1" x14ac:dyDescent="0.25">
      <c r="A59" s="51">
        <v>1776</v>
      </c>
      <c r="B59" s="221" t="s">
        <v>469</v>
      </c>
      <c r="C59" s="36">
        <v>9</v>
      </c>
      <c r="D59" s="36">
        <v>10</v>
      </c>
      <c r="E59" s="36">
        <v>10</v>
      </c>
      <c r="F59" s="36">
        <v>10</v>
      </c>
      <c r="G59" s="36">
        <v>12</v>
      </c>
      <c r="H59" s="36">
        <v>10</v>
      </c>
      <c r="I59" s="36">
        <v>10</v>
      </c>
      <c r="J59" s="150">
        <v>10</v>
      </c>
      <c r="K59" s="92">
        <f>VLOOKUP(A59,'[1]District Growth'!$A:$J,5,FALSE)</f>
        <v>10</v>
      </c>
      <c r="L59" s="32">
        <f>VLOOKUP(A59,'[2]District Growth'!$A:$K,6,FALSE)</f>
        <v>9</v>
      </c>
      <c r="M59" s="36">
        <f t="shared" si="2"/>
        <v>-1</v>
      </c>
      <c r="N59" s="38">
        <f t="shared" si="3"/>
        <v>-9.9999999999999978E-2</v>
      </c>
    </row>
    <row r="60" spans="1:14" s="3" customFormat="1" ht="15" customHeight="1" x14ac:dyDescent="0.25">
      <c r="A60" s="51">
        <v>67514</v>
      </c>
      <c r="B60" s="222" t="s">
        <v>500</v>
      </c>
      <c r="C60" s="36">
        <v>16</v>
      </c>
      <c r="D60" s="36">
        <v>14</v>
      </c>
      <c r="E60" s="36">
        <v>13</v>
      </c>
      <c r="F60" s="36">
        <v>15</v>
      </c>
      <c r="G60" s="36">
        <v>20</v>
      </c>
      <c r="H60" s="36">
        <v>24</v>
      </c>
      <c r="I60" s="36">
        <v>24</v>
      </c>
      <c r="J60" s="150">
        <v>27</v>
      </c>
      <c r="K60" s="92">
        <f>VLOOKUP(A60,'[1]District Growth'!$A:$J,5,FALSE)</f>
        <v>30</v>
      </c>
      <c r="L60" s="32">
        <f>VLOOKUP(A60,'[2]District Growth'!$A:$K,6,FALSE)</f>
        <v>27</v>
      </c>
      <c r="M60" s="36">
        <f t="shared" si="2"/>
        <v>-3</v>
      </c>
      <c r="N60" s="38">
        <f t="shared" si="3"/>
        <v>-9.9999999999999978E-2</v>
      </c>
    </row>
    <row r="61" spans="1:14" s="3" customFormat="1" ht="15" customHeight="1" x14ac:dyDescent="0.25">
      <c r="A61" s="51">
        <v>69640</v>
      </c>
      <c r="B61" s="221" t="s">
        <v>491</v>
      </c>
      <c r="C61" s="36">
        <v>15</v>
      </c>
      <c r="D61" s="36">
        <v>16</v>
      </c>
      <c r="E61" s="36">
        <v>23</v>
      </c>
      <c r="F61" s="36">
        <v>22</v>
      </c>
      <c r="G61" s="36">
        <v>18</v>
      </c>
      <c r="H61" s="36">
        <v>17</v>
      </c>
      <c r="I61" s="36">
        <v>20</v>
      </c>
      <c r="J61" s="150">
        <v>26</v>
      </c>
      <c r="K61" s="92">
        <f>VLOOKUP(A61,'[1]District Growth'!$A:$J,5,FALSE)</f>
        <v>29</v>
      </c>
      <c r="L61" s="32">
        <f>VLOOKUP(A61,'[2]District Growth'!$A:$K,6,FALSE)</f>
        <v>26</v>
      </c>
      <c r="M61" s="36">
        <f t="shared" si="2"/>
        <v>-3</v>
      </c>
      <c r="N61" s="38">
        <f t="shared" si="3"/>
        <v>-0.10344827586206895</v>
      </c>
    </row>
    <row r="62" spans="1:14" s="3" customFormat="1" ht="15" customHeight="1" x14ac:dyDescent="0.25">
      <c r="A62" s="51">
        <v>86609</v>
      </c>
      <c r="B62" s="221" t="s">
        <v>439</v>
      </c>
      <c r="C62" s="36"/>
      <c r="D62" s="36"/>
      <c r="E62" s="36"/>
      <c r="F62" s="36"/>
      <c r="G62" s="36">
        <v>24</v>
      </c>
      <c r="H62" s="36">
        <v>27</v>
      </c>
      <c r="I62" s="36">
        <v>35</v>
      </c>
      <c r="J62" s="150">
        <v>28</v>
      </c>
      <c r="K62" s="92">
        <f>VLOOKUP(A62,'[1]District Growth'!$A:$J,5,FALSE)</f>
        <v>19</v>
      </c>
      <c r="L62" s="32">
        <f>VLOOKUP(A62,'[2]District Growth'!$A:$K,6,FALSE)</f>
        <v>17</v>
      </c>
      <c r="M62" s="36">
        <f t="shared" si="2"/>
        <v>-2</v>
      </c>
      <c r="N62" s="38">
        <f t="shared" si="3"/>
        <v>-0.10526315789473684</v>
      </c>
    </row>
    <row r="63" spans="1:14" s="3" customFormat="1" ht="15" customHeight="1" x14ac:dyDescent="0.25">
      <c r="A63" s="51">
        <v>31149</v>
      </c>
      <c r="B63" s="222" t="s">
        <v>459</v>
      </c>
      <c r="C63" s="36">
        <v>25</v>
      </c>
      <c r="D63" s="36">
        <v>28</v>
      </c>
      <c r="E63" s="36">
        <v>29</v>
      </c>
      <c r="F63" s="36">
        <v>26</v>
      </c>
      <c r="G63" s="36">
        <v>29</v>
      </c>
      <c r="H63" s="36">
        <v>30</v>
      </c>
      <c r="I63" s="36">
        <v>47</v>
      </c>
      <c r="J63" s="150">
        <v>28</v>
      </c>
      <c r="K63" s="92">
        <f>VLOOKUP(A63,'[1]District Growth'!$A:$J,5,FALSE)</f>
        <v>31</v>
      </c>
      <c r="L63" s="32">
        <f>VLOOKUP(A63,'[2]District Growth'!$A:$K,6,FALSE)</f>
        <v>27</v>
      </c>
      <c r="M63" s="36">
        <f t="shared" si="2"/>
        <v>-4</v>
      </c>
      <c r="N63" s="38">
        <f t="shared" si="3"/>
        <v>-0.12903225806451613</v>
      </c>
    </row>
    <row r="64" spans="1:14" s="3" customFormat="1" ht="15" customHeight="1" x14ac:dyDescent="0.25">
      <c r="A64" s="51">
        <v>1781</v>
      </c>
      <c r="B64" s="221" t="s">
        <v>82</v>
      </c>
      <c r="C64" s="36">
        <v>23</v>
      </c>
      <c r="D64" s="36">
        <v>23</v>
      </c>
      <c r="E64" s="36">
        <v>29</v>
      </c>
      <c r="F64" s="36">
        <v>30</v>
      </c>
      <c r="G64" s="36">
        <v>30</v>
      </c>
      <c r="H64" s="36">
        <v>29</v>
      </c>
      <c r="I64" s="36">
        <v>30</v>
      </c>
      <c r="J64" s="150">
        <v>30</v>
      </c>
      <c r="K64" s="92">
        <f>VLOOKUP(A64,'[1]District Growth'!$A:$J,5,FALSE)</f>
        <v>32</v>
      </c>
      <c r="L64" s="32">
        <f>VLOOKUP(A64,'[2]District Growth'!$A:$K,6,FALSE)</f>
        <v>27</v>
      </c>
      <c r="M64" s="36">
        <f t="shared" si="2"/>
        <v>-5</v>
      </c>
      <c r="N64" s="38">
        <f t="shared" si="3"/>
        <v>-0.15625</v>
      </c>
    </row>
    <row r="65" spans="1:14" s="3" customFormat="1" ht="15" customHeight="1" x14ac:dyDescent="0.25">
      <c r="A65" s="51">
        <v>1775</v>
      </c>
      <c r="B65" s="221" t="s">
        <v>489</v>
      </c>
      <c r="C65" s="36">
        <v>78</v>
      </c>
      <c r="D65" s="36">
        <v>67</v>
      </c>
      <c r="E65" s="36">
        <v>68</v>
      </c>
      <c r="F65" s="36">
        <v>62</v>
      </c>
      <c r="G65" s="36">
        <v>64</v>
      </c>
      <c r="H65" s="36">
        <v>64</v>
      </c>
      <c r="I65" s="36">
        <v>69</v>
      </c>
      <c r="J65" s="150">
        <v>71</v>
      </c>
      <c r="K65" s="92">
        <f>VLOOKUP(A65,'[1]District Growth'!$A:$J,5,FALSE)</f>
        <v>62</v>
      </c>
      <c r="L65" s="32">
        <f>VLOOKUP(A65,'[2]District Growth'!$A:$K,6,FALSE)</f>
        <v>52</v>
      </c>
      <c r="M65" s="36">
        <f t="shared" si="2"/>
        <v>-10</v>
      </c>
      <c r="N65" s="38">
        <f t="shared" si="3"/>
        <v>-0.16129032258064513</v>
      </c>
    </row>
    <row r="66" spans="1:14" s="3" customFormat="1" ht="15" customHeight="1" x14ac:dyDescent="0.25">
      <c r="A66" s="51">
        <v>1813</v>
      </c>
      <c r="B66" s="221" t="s">
        <v>462</v>
      </c>
      <c r="C66" s="36">
        <v>64</v>
      </c>
      <c r="D66" s="36">
        <v>60</v>
      </c>
      <c r="E66" s="36">
        <v>59</v>
      </c>
      <c r="F66" s="36">
        <v>62</v>
      </c>
      <c r="G66" s="36">
        <v>59</v>
      </c>
      <c r="H66" s="36">
        <v>54</v>
      </c>
      <c r="I66" s="36">
        <v>45</v>
      </c>
      <c r="J66" s="150">
        <v>49</v>
      </c>
      <c r="K66" s="92">
        <f>VLOOKUP(A66,'[1]District Growth'!$A:$J,5,FALSE)</f>
        <v>43</v>
      </c>
      <c r="L66" s="32">
        <f>VLOOKUP(A66,'[2]District Growth'!$A:$K,6,FALSE)</f>
        <v>36</v>
      </c>
      <c r="M66" s="36">
        <f t="shared" si="2"/>
        <v>-7</v>
      </c>
      <c r="N66" s="38">
        <f t="shared" si="3"/>
        <v>-0.16279069767441856</v>
      </c>
    </row>
    <row r="67" spans="1:14" s="3" customFormat="1" ht="15" customHeight="1" x14ac:dyDescent="0.25">
      <c r="A67" s="51">
        <v>1802</v>
      </c>
      <c r="B67" s="221" t="s">
        <v>477</v>
      </c>
      <c r="C67" s="36">
        <v>11</v>
      </c>
      <c r="D67" s="36">
        <v>11</v>
      </c>
      <c r="E67" s="36">
        <v>10</v>
      </c>
      <c r="F67" s="36">
        <v>12</v>
      </c>
      <c r="G67" s="36">
        <v>12</v>
      </c>
      <c r="H67" s="36">
        <v>12</v>
      </c>
      <c r="I67" s="36">
        <v>12</v>
      </c>
      <c r="J67" s="150">
        <v>12</v>
      </c>
      <c r="K67" s="92">
        <f>VLOOKUP(A67,'[1]District Growth'!$A:$J,5,FALSE)</f>
        <v>12</v>
      </c>
      <c r="L67" s="32">
        <f>VLOOKUP(A67,'[2]District Growth'!$A:$K,6,FALSE)</f>
        <v>10</v>
      </c>
      <c r="M67" s="36">
        <f t="shared" ref="M67:M98" si="4">L67-K67</f>
        <v>-2</v>
      </c>
      <c r="N67" s="38">
        <f t="shared" ref="N67:N74" si="5">(L67/K67)-1</f>
        <v>-0.16666666666666663</v>
      </c>
    </row>
    <row r="68" spans="1:14" s="3" customFormat="1" ht="15" customHeight="1" x14ac:dyDescent="0.25">
      <c r="A68" s="51">
        <v>24551</v>
      </c>
      <c r="B68" s="221" t="s">
        <v>502</v>
      </c>
      <c r="C68" s="36">
        <v>76</v>
      </c>
      <c r="D68" s="36">
        <v>72</v>
      </c>
      <c r="E68" s="36">
        <v>63</v>
      </c>
      <c r="F68" s="36">
        <v>63</v>
      </c>
      <c r="G68" s="36">
        <v>55</v>
      </c>
      <c r="H68" s="36">
        <v>51</v>
      </c>
      <c r="I68" s="36">
        <v>57</v>
      </c>
      <c r="J68" s="150">
        <v>53</v>
      </c>
      <c r="K68" s="92">
        <f>VLOOKUP(A68,'[1]District Growth'!$A:$J,5,FALSE)</f>
        <v>55</v>
      </c>
      <c r="L68" s="32">
        <f>VLOOKUP(A68,'[2]District Growth'!$A:$K,6,FALSE)</f>
        <v>44</v>
      </c>
      <c r="M68" s="36">
        <f t="shared" si="4"/>
        <v>-11</v>
      </c>
      <c r="N68" s="38">
        <f t="shared" si="5"/>
        <v>-0.19999999999999996</v>
      </c>
    </row>
    <row r="69" spans="1:14" s="3" customFormat="1" ht="15" customHeight="1" x14ac:dyDescent="0.25">
      <c r="A69" s="51">
        <v>1810</v>
      </c>
      <c r="B69" s="221" t="s">
        <v>495</v>
      </c>
      <c r="C69" s="36">
        <v>23</v>
      </c>
      <c r="D69" s="36">
        <v>31</v>
      </c>
      <c r="E69" s="36">
        <v>36</v>
      </c>
      <c r="F69" s="36">
        <v>36</v>
      </c>
      <c r="G69" s="36">
        <v>36</v>
      </c>
      <c r="H69" s="36">
        <v>35</v>
      </c>
      <c r="I69" s="36">
        <v>33</v>
      </c>
      <c r="J69" s="150">
        <v>25</v>
      </c>
      <c r="K69" s="92">
        <f>VLOOKUP(A69,'[1]District Growth'!$A:$J,5,FALSE)</f>
        <v>23</v>
      </c>
      <c r="L69" s="32">
        <f>VLOOKUP(A69,'[2]District Growth'!$A:$K,6,FALSE)</f>
        <v>18</v>
      </c>
      <c r="M69" s="36">
        <f t="shared" si="4"/>
        <v>-5</v>
      </c>
      <c r="N69" s="38">
        <f t="shared" si="5"/>
        <v>-0.21739130434782605</v>
      </c>
    </row>
    <row r="70" spans="1:14" s="3" customFormat="1" ht="15" customHeight="1" x14ac:dyDescent="0.25">
      <c r="A70" s="51">
        <v>1796</v>
      </c>
      <c r="B70" s="221" t="s">
        <v>474</v>
      </c>
      <c r="C70" s="36">
        <v>23</v>
      </c>
      <c r="D70" s="36">
        <v>21</v>
      </c>
      <c r="E70" s="36">
        <v>19</v>
      </c>
      <c r="F70" s="36">
        <v>18</v>
      </c>
      <c r="G70" s="36">
        <v>20</v>
      </c>
      <c r="H70" s="36">
        <v>17</v>
      </c>
      <c r="I70" s="36">
        <v>16</v>
      </c>
      <c r="J70" s="150">
        <v>21</v>
      </c>
      <c r="K70" s="92">
        <f>VLOOKUP(A70,'[1]District Growth'!$A:$J,5,FALSE)</f>
        <v>20</v>
      </c>
      <c r="L70" s="32">
        <f>VLOOKUP(A70,'[2]District Growth'!$A:$K,6,FALSE)</f>
        <v>15</v>
      </c>
      <c r="M70" s="36">
        <f t="shared" si="4"/>
        <v>-5</v>
      </c>
      <c r="N70" s="38">
        <f t="shared" si="5"/>
        <v>-0.25</v>
      </c>
    </row>
    <row r="71" spans="1:14" s="3" customFormat="1" ht="15" customHeight="1" x14ac:dyDescent="0.25">
      <c r="A71" s="51">
        <v>1769</v>
      </c>
      <c r="B71" s="221" t="s">
        <v>501</v>
      </c>
      <c r="C71" s="36">
        <v>25</v>
      </c>
      <c r="D71" s="36">
        <v>24</v>
      </c>
      <c r="E71" s="36">
        <v>24</v>
      </c>
      <c r="F71" s="36">
        <v>22</v>
      </c>
      <c r="G71" s="36">
        <v>22</v>
      </c>
      <c r="H71" s="36">
        <v>26</v>
      </c>
      <c r="I71" s="36">
        <v>31</v>
      </c>
      <c r="J71" s="150">
        <v>27</v>
      </c>
      <c r="K71" s="92">
        <f>VLOOKUP(A71,'[1]District Growth'!$A:$J,5,FALSE)</f>
        <v>26</v>
      </c>
      <c r="L71" s="32">
        <f>VLOOKUP(A71,'[2]District Growth'!$A:$K,6,FALSE)</f>
        <v>18</v>
      </c>
      <c r="M71" s="36">
        <f t="shared" si="4"/>
        <v>-8</v>
      </c>
      <c r="N71" s="38">
        <f t="shared" si="5"/>
        <v>-0.30769230769230771</v>
      </c>
    </row>
    <row r="72" spans="1:14" s="3" customFormat="1" ht="15" customHeight="1" x14ac:dyDescent="0.25">
      <c r="A72" s="51">
        <v>87449</v>
      </c>
      <c r="B72" s="221" t="s">
        <v>505</v>
      </c>
      <c r="C72" s="36"/>
      <c r="D72" s="36"/>
      <c r="E72" s="36"/>
      <c r="F72" s="36"/>
      <c r="G72" s="36">
        <v>0</v>
      </c>
      <c r="H72" s="36">
        <v>21</v>
      </c>
      <c r="I72" s="36">
        <v>21</v>
      </c>
      <c r="J72" s="150">
        <v>18</v>
      </c>
      <c r="K72" s="92">
        <f>VLOOKUP(A72,'[1]District Growth'!$A:$J,5,FALSE)</f>
        <v>23</v>
      </c>
      <c r="L72" s="32">
        <f>VLOOKUP(A72,'[2]District Growth'!$A:$K,6,FALSE)</f>
        <v>14</v>
      </c>
      <c r="M72" s="36">
        <f t="shared" si="4"/>
        <v>-9</v>
      </c>
      <c r="N72" s="38">
        <f t="shared" si="5"/>
        <v>-0.39130434782608692</v>
      </c>
    </row>
    <row r="73" spans="1:14" s="3" customFormat="1" ht="15" customHeight="1" x14ac:dyDescent="0.25">
      <c r="A73" s="51">
        <v>84295</v>
      </c>
      <c r="B73" s="222" t="s">
        <v>483</v>
      </c>
      <c r="C73" s="36"/>
      <c r="D73" s="36">
        <v>31</v>
      </c>
      <c r="E73" s="36">
        <v>31</v>
      </c>
      <c r="F73" s="36">
        <v>36</v>
      </c>
      <c r="G73" s="36">
        <v>34</v>
      </c>
      <c r="H73" s="36">
        <v>31</v>
      </c>
      <c r="I73" s="36">
        <v>22</v>
      </c>
      <c r="J73" s="152">
        <v>17</v>
      </c>
      <c r="K73" s="92">
        <f>VLOOKUP(A73,'[1]District Growth'!$A:$J,5,FALSE)</f>
        <v>18</v>
      </c>
      <c r="L73" s="32">
        <f>VLOOKUP(A73,'[2]District Growth'!$A:$K,6,FALSE)</f>
        <v>10</v>
      </c>
      <c r="M73" s="36">
        <f t="shared" si="4"/>
        <v>-8</v>
      </c>
      <c r="N73" s="38">
        <f t="shared" si="5"/>
        <v>-0.44444444444444442</v>
      </c>
    </row>
    <row r="74" spans="1:14" s="3" customFormat="1" ht="15" customHeight="1" x14ac:dyDescent="0.25">
      <c r="A74" s="51">
        <v>88881</v>
      </c>
      <c r="B74" s="221" t="s">
        <v>506</v>
      </c>
      <c r="C74" s="36"/>
      <c r="D74" s="36"/>
      <c r="E74" s="36"/>
      <c r="F74" s="36"/>
      <c r="G74" s="36"/>
      <c r="H74" s="36"/>
      <c r="I74" s="36"/>
      <c r="J74" s="152">
        <v>25</v>
      </c>
      <c r="K74" s="92">
        <f>VLOOKUP(A74,'[1]District Growth'!$A:$J,5,FALSE)</f>
        <v>19</v>
      </c>
      <c r="L74" s="32">
        <f>VLOOKUP(A74,'[2]District Growth'!$A:$K,6,FALSE)</f>
        <v>10</v>
      </c>
      <c r="M74" s="36">
        <f t="shared" si="4"/>
        <v>-9</v>
      </c>
      <c r="N74" s="38">
        <f t="shared" si="5"/>
        <v>-0.47368421052631582</v>
      </c>
    </row>
    <row r="75" spans="1:14" s="3" customFormat="1" ht="15" customHeight="1" x14ac:dyDescent="0.25">
      <c r="A75" s="96">
        <v>90369</v>
      </c>
      <c r="B75" s="94" t="s">
        <v>507</v>
      </c>
      <c r="C75" s="36"/>
      <c r="D75" s="36"/>
      <c r="E75" s="36"/>
      <c r="F75" s="36"/>
      <c r="G75" s="36"/>
      <c r="H75" s="36"/>
      <c r="I75" s="36"/>
      <c r="J75" s="32"/>
      <c r="K75" s="92">
        <f>VLOOKUP(A75,'[1]District Growth'!$A:$J,5,FALSE)</f>
        <v>0</v>
      </c>
      <c r="L75" s="32">
        <f>VLOOKUP(A75,'[2]District Growth'!$A:$K,6,FALSE)</f>
        <v>31</v>
      </c>
      <c r="M75" s="36">
        <f t="shared" si="4"/>
        <v>31</v>
      </c>
      <c r="N75" s="38"/>
    </row>
    <row r="76" spans="1:14" s="3" customFormat="1" ht="15" customHeight="1" x14ac:dyDescent="0.25">
      <c r="B76" s="88" t="s">
        <v>508</v>
      </c>
      <c r="C76" s="36">
        <v>19</v>
      </c>
      <c r="D76" s="36">
        <v>15</v>
      </c>
      <c r="E76" s="36">
        <v>12</v>
      </c>
      <c r="F76" s="36">
        <v>10</v>
      </c>
      <c r="G76" s="36">
        <v>13</v>
      </c>
      <c r="H76" s="36">
        <v>13</v>
      </c>
      <c r="I76" s="36">
        <v>13</v>
      </c>
      <c r="J76" s="42"/>
      <c r="K76" s="214"/>
      <c r="L76" s="32"/>
      <c r="M76" s="214"/>
      <c r="N76" s="172"/>
    </row>
    <row r="77" spans="1:14" s="3" customFormat="1" ht="15" customHeight="1" x14ac:dyDescent="0.25">
      <c r="B77" s="88" t="s">
        <v>509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2">
        <v>0</v>
      </c>
      <c r="J77" s="32"/>
      <c r="K77" s="56"/>
      <c r="L77" s="56"/>
      <c r="M77" s="41"/>
      <c r="N77" s="172"/>
    </row>
    <row r="78" spans="1:14" s="3" customFormat="1" ht="15" customHeight="1" x14ac:dyDescent="0.25">
      <c r="B78" s="88" t="s">
        <v>510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2">
        <v>0</v>
      </c>
      <c r="J78" s="32"/>
      <c r="K78" s="56"/>
      <c r="L78" s="56"/>
      <c r="M78" s="41"/>
      <c r="N78" s="172"/>
    </row>
    <row r="79" spans="1:14" s="3" customFormat="1" ht="15" customHeight="1" x14ac:dyDescent="0.25">
      <c r="B79" s="88" t="s">
        <v>481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2">
        <v>0</v>
      </c>
      <c r="J79" s="32"/>
      <c r="K79" s="32"/>
      <c r="L79" s="32"/>
      <c r="M79" s="41"/>
      <c r="N79" s="172"/>
    </row>
    <row r="80" spans="1:14" s="3" customFormat="1" ht="15" customHeight="1" x14ac:dyDescent="0.25">
      <c r="B80" s="88" t="s">
        <v>511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2">
        <v>0</v>
      </c>
      <c r="J80" s="32"/>
      <c r="K80" s="32"/>
      <c r="L80" s="32"/>
      <c r="M80" s="41"/>
      <c r="N80" s="172"/>
    </row>
    <row r="81" spans="2:14" s="3" customFormat="1" ht="15" customHeight="1" x14ac:dyDescent="0.25">
      <c r="B81" s="88" t="s">
        <v>512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2">
        <v>0</v>
      </c>
      <c r="J81" s="32"/>
      <c r="K81" s="32"/>
      <c r="L81" s="32"/>
      <c r="M81" s="41"/>
      <c r="N81" s="172"/>
    </row>
    <row r="82" spans="2:14" s="3" customFormat="1" ht="15" customHeight="1" x14ac:dyDescent="0.25">
      <c r="B82" s="88" t="s">
        <v>513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2">
        <v>0</v>
      </c>
      <c r="J82" s="32"/>
      <c r="K82" s="32"/>
      <c r="L82" s="32"/>
      <c r="M82" s="41"/>
      <c r="N82" s="172"/>
    </row>
    <row r="83" spans="2:14" s="3" customFormat="1" ht="15" customHeight="1" x14ac:dyDescent="0.25">
      <c r="B83" s="88" t="s">
        <v>514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2">
        <v>0</v>
      </c>
      <c r="J83" s="32"/>
      <c r="K83" s="32"/>
      <c r="L83" s="32"/>
      <c r="M83" s="41"/>
      <c r="N83" s="172"/>
    </row>
    <row r="84" spans="2:14" s="3" customFormat="1" ht="15" customHeight="1" x14ac:dyDescent="0.25">
      <c r="B84" s="88" t="s">
        <v>515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2">
        <v>0</v>
      </c>
      <c r="J84" s="32"/>
      <c r="K84" s="32"/>
      <c r="L84" s="32"/>
      <c r="M84" s="41"/>
      <c r="N84" s="172"/>
    </row>
    <row r="85" spans="2:14" s="3" customFormat="1" ht="15" customHeight="1" x14ac:dyDescent="0.25">
      <c r="B85" s="88" t="s">
        <v>516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2">
        <v>0</v>
      </c>
      <c r="J85" s="32"/>
      <c r="K85" s="32"/>
      <c r="L85" s="32"/>
      <c r="M85" s="41"/>
      <c r="N85" s="172"/>
    </row>
    <row r="86" spans="2:14" s="3" customFormat="1" ht="15" customHeight="1" x14ac:dyDescent="0.25">
      <c r="B86" s="88" t="s">
        <v>517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2">
        <v>0</v>
      </c>
      <c r="J86" s="32"/>
      <c r="K86" s="32"/>
      <c r="L86" s="32"/>
      <c r="M86" s="41"/>
      <c r="N86" s="172"/>
    </row>
    <row r="87" spans="2:14" s="3" customFormat="1" ht="15" customHeight="1" x14ac:dyDescent="0.25">
      <c r="B87" s="88" t="s">
        <v>518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2">
        <v>0</v>
      </c>
      <c r="J87" s="32"/>
      <c r="K87" s="32"/>
      <c r="L87" s="32"/>
      <c r="M87" s="41"/>
      <c r="N87" s="172"/>
    </row>
    <row r="88" spans="2:14" s="3" customFormat="1" ht="15" customHeight="1" x14ac:dyDescent="0.25">
      <c r="B88" s="88" t="s">
        <v>519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2">
        <v>0</v>
      </c>
      <c r="J88" s="32"/>
      <c r="K88" s="32"/>
      <c r="L88" s="32"/>
      <c r="M88" s="41"/>
      <c r="N88" s="172"/>
    </row>
    <row r="89" spans="2:14" s="3" customFormat="1" ht="15" customHeight="1" x14ac:dyDescent="0.25">
      <c r="B89" s="88" t="s">
        <v>520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2">
        <v>0</v>
      </c>
      <c r="J89" s="32"/>
      <c r="K89" s="32"/>
      <c r="L89" s="32"/>
      <c r="M89" s="41"/>
      <c r="N89" s="172"/>
    </row>
    <row r="90" spans="2:14" s="3" customFormat="1" ht="15" customHeight="1" x14ac:dyDescent="0.25">
      <c r="B90" s="88" t="s">
        <v>44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2">
        <v>0</v>
      </c>
      <c r="J90" s="32"/>
      <c r="K90" s="32"/>
      <c r="L90" s="32"/>
      <c r="M90" s="41"/>
      <c r="N90" s="172"/>
    </row>
    <row r="91" spans="2:14" s="3" customFormat="1" ht="15" customHeight="1" x14ac:dyDescent="0.25">
      <c r="B91" s="88"/>
      <c r="C91" s="36"/>
      <c r="D91" s="36"/>
      <c r="E91" s="36"/>
      <c r="F91" s="36"/>
      <c r="G91" s="36"/>
      <c r="H91" s="36"/>
      <c r="I91" s="32"/>
      <c r="J91" s="32"/>
      <c r="K91" s="32"/>
      <c r="L91" s="32"/>
      <c r="M91" s="41"/>
      <c r="N91" s="172"/>
    </row>
    <row r="92" spans="2:14" s="3" customFormat="1" ht="15" customHeight="1" x14ac:dyDescent="0.25">
      <c r="B92" s="57" t="s">
        <v>14</v>
      </c>
      <c r="C92" s="156">
        <f t="shared" ref="C92:L92" si="6">SUM(C3:C76)</f>
        <v>2883</v>
      </c>
      <c r="D92" s="156">
        <f t="shared" si="6"/>
        <v>2881</v>
      </c>
      <c r="E92" s="156">
        <f t="shared" si="6"/>
        <v>2789</v>
      </c>
      <c r="F92" s="43">
        <f t="shared" si="6"/>
        <v>2882</v>
      </c>
      <c r="G92" s="43">
        <f t="shared" si="6"/>
        <v>2961</v>
      </c>
      <c r="H92" s="43">
        <f t="shared" si="6"/>
        <v>3047</v>
      </c>
      <c r="I92" s="43">
        <f t="shared" si="6"/>
        <v>3069</v>
      </c>
      <c r="J92" s="156">
        <f t="shared" si="6"/>
        <v>2788</v>
      </c>
      <c r="K92" s="43">
        <f t="shared" si="6"/>
        <v>2899</v>
      </c>
      <c r="L92" s="171">
        <f t="shared" si="6"/>
        <v>2832</v>
      </c>
      <c r="M92" s="56">
        <f>SUM(M3:M76)</f>
        <v>-67</v>
      </c>
      <c r="N92" s="38">
        <f>(L92/K92)-1</f>
        <v>-2.3111417730251826E-2</v>
      </c>
    </row>
    <row r="93" spans="2:14" s="3" customFormat="1" ht="15" customHeight="1" x14ac:dyDescent="0.25">
      <c r="B93" s="57"/>
      <c r="C93" s="32"/>
      <c r="D93" s="32">
        <f t="shared" ref="D93:L93" si="7">D92-C92</f>
        <v>-2</v>
      </c>
      <c r="E93" s="32">
        <f t="shared" si="7"/>
        <v>-92</v>
      </c>
      <c r="F93" s="32">
        <f t="shared" si="7"/>
        <v>93</v>
      </c>
      <c r="G93" s="32">
        <f t="shared" si="7"/>
        <v>79</v>
      </c>
      <c r="H93" s="32">
        <f t="shared" si="7"/>
        <v>86</v>
      </c>
      <c r="I93" s="32">
        <f t="shared" si="7"/>
        <v>22</v>
      </c>
      <c r="J93" s="32">
        <f t="shared" si="7"/>
        <v>-281</v>
      </c>
      <c r="K93" s="32">
        <f t="shared" si="7"/>
        <v>111</v>
      </c>
      <c r="L93" s="32">
        <f t="shared" si="7"/>
        <v>-67</v>
      </c>
      <c r="M93" s="32"/>
      <c r="N93" s="172"/>
    </row>
    <row r="94" spans="2:14" s="3" customFormat="1" ht="15" customHeight="1" x14ac:dyDescent="0.25">
      <c r="B94" s="5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172"/>
    </row>
    <row r="95" spans="2:14" s="3" customFormat="1" ht="15" customHeight="1" x14ac:dyDescent="0.25">
      <c r="B95" s="46" t="s">
        <v>15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41"/>
      <c r="N95" s="36"/>
    </row>
    <row r="96" spans="2:14" s="3" customFormat="1" ht="15" customHeight="1" x14ac:dyDescent="0.25">
      <c r="B96" s="47" t="s">
        <v>16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41"/>
      <c r="N96" s="36"/>
    </row>
    <row r="97" spans="2:15" s="3" customFormat="1" ht="15" customHeight="1" x14ac:dyDescent="0.25">
      <c r="B97" s="48" t="s">
        <v>17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41"/>
      <c r="N97" s="36"/>
    </row>
    <row r="98" spans="2:15" s="3" customFormat="1" ht="15" customHeight="1" x14ac:dyDescent="0.25">
      <c r="B98" s="223" t="s">
        <v>18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41"/>
      <c r="N98" s="36"/>
    </row>
    <row r="99" spans="2:15" s="3" customFormat="1" ht="15" customHeight="1" x14ac:dyDescent="0.25">
      <c r="B99" s="49" t="s">
        <v>19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41"/>
      <c r="N99" s="36"/>
    </row>
    <row r="100" spans="2:15" s="3" customFormat="1" ht="15" customHeight="1" x14ac:dyDescent="0.25">
      <c r="B100" s="50" t="s">
        <v>20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41"/>
      <c r="N100" s="36"/>
    </row>
    <row r="101" spans="2:15" s="3" customFormat="1" x14ac:dyDescent="0.25"/>
    <row r="102" spans="2:15" s="3" customFormat="1" x14ac:dyDescent="0.25"/>
    <row r="103" spans="2:15" x14ac:dyDescent="0.3">
      <c r="O103"/>
    </row>
  </sheetData>
  <sortState xmlns:xlrd2="http://schemas.microsoft.com/office/spreadsheetml/2017/richdata2" ref="A3:N90">
    <sortCondition descending="1" ref="N3"/>
  </sortState>
  <pageMargins left="0.7" right="0.7" top="0.75" bottom="0.75" header="0.3" footer="0.3"/>
  <pageSetup orientation="portrait" r:id="rId1"/>
  <ignoredErrors>
    <ignoredError sqref="L92:L93 N92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O95"/>
  <sheetViews>
    <sheetView workbookViewId="0"/>
  </sheetViews>
  <sheetFormatPr defaultRowHeight="15" x14ac:dyDescent="0.3"/>
  <cols>
    <col min="2" max="2" width="41.375" customWidth="1"/>
    <col min="3" max="11" width="8.5" customWidth="1"/>
    <col min="12" max="12" width="10.25" customWidth="1"/>
    <col min="13" max="13" width="8.5" customWidth="1"/>
    <col min="14" max="14" width="9.125" customWidth="1"/>
    <col min="15" max="15" width="8.5" style="44" customWidth="1"/>
    <col min="16" max="16" width="10.25" customWidth="1"/>
  </cols>
  <sheetData>
    <row r="1" spans="1:15" s="3" customFormat="1" x14ac:dyDescent="0.25">
      <c r="B1" s="28" t="s">
        <v>521</v>
      </c>
      <c r="C1" s="216"/>
      <c r="D1" s="216"/>
      <c r="E1" s="216"/>
      <c r="F1" s="216"/>
      <c r="G1" s="216"/>
      <c r="H1" s="217"/>
      <c r="I1" s="217"/>
      <c r="J1" s="36"/>
      <c r="K1" s="36"/>
      <c r="L1" s="1"/>
      <c r="M1" s="36"/>
      <c r="N1" s="218"/>
    </row>
    <row r="2" spans="1:15" s="148" customFormat="1" ht="39" customHeight="1" x14ac:dyDescent="0.25">
      <c r="A2" s="144" t="s">
        <v>37</v>
      </c>
      <c r="B2" s="145" t="s">
        <v>10</v>
      </c>
      <c r="C2" s="146" t="s">
        <v>1</v>
      </c>
      <c r="D2" s="146" t="s">
        <v>2</v>
      </c>
      <c r="E2" s="146" t="s">
        <v>3</v>
      </c>
      <c r="F2" s="146" t="s">
        <v>4</v>
      </c>
      <c r="G2" s="146" t="s">
        <v>5</v>
      </c>
      <c r="H2" s="146" t="s">
        <v>6</v>
      </c>
      <c r="I2" s="146" t="s">
        <v>7</v>
      </c>
      <c r="J2" s="146" t="s">
        <v>87</v>
      </c>
      <c r="K2" s="146" t="s">
        <v>88</v>
      </c>
      <c r="L2" s="146" t="s">
        <v>1543</v>
      </c>
      <c r="M2" s="146" t="s">
        <v>117</v>
      </c>
      <c r="N2" s="147" t="s">
        <v>11</v>
      </c>
    </row>
    <row r="3" spans="1:15" s="3" customFormat="1" x14ac:dyDescent="0.25">
      <c r="A3" s="51">
        <v>1825</v>
      </c>
      <c r="B3" s="87" t="s">
        <v>524</v>
      </c>
      <c r="C3" s="36">
        <v>27</v>
      </c>
      <c r="D3" s="36">
        <v>20</v>
      </c>
      <c r="E3" s="36">
        <v>23</v>
      </c>
      <c r="F3" s="36">
        <v>19</v>
      </c>
      <c r="G3" s="36">
        <v>23</v>
      </c>
      <c r="H3" s="36">
        <v>24</v>
      </c>
      <c r="I3" s="36">
        <v>17</v>
      </c>
      <c r="J3" s="150">
        <v>19</v>
      </c>
      <c r="K3" s="92">
        <f>VLOOKUP(A3,'[1]District Growth'!$A:$J,5,FALSE)</f>
        <v>18</v>
      </c>
      <c r="L3" s="32">
        <f>VLOOKUP(A3,'[2]District Growth'!$A:$K,6,FALSE)</f>
        <v>32</v>
      </c>
      <c r="M3" s="36">
        <f t="shared" ref="M3:M34" si="0">L3-K3</f>
        <v>14</v>
      </c>
      <c r="N3" s="38">
        <f t="shared" ref="N3:N34" si="1">(L3/K3)-1</f>
        <v>0.77777777777777768</v>
      </c>
      <c r="O3" s="38"/>
    </row>
    <row r="4" spans="1:15" s="3" customFormat="1" x14ac:dyDescent="0.25">
      <c r="A4" s="51">
        <v>1851</v>
      </c>
      <c r="B4" s="87" t="s">
        <v>522</v>
      </c>
      <c r="C4" s="36">
        <v>25</v>
      </c>
      <c r="D4" s="36">
        <v>26</v>
      </c>
      <c r="E4" s="36">
        <v>22</v>
      </c>
      <c r="F4" s="36">
        <v>20</v>
      </c>
      <c r="G4" s="36">
        <v>19</v>
      </c>
      <c r="H4" s="36">
        <v>14</v>
      </c>
      <c r="I4" s="36">
        <v>14</v>
      </c>
      <c r="J4" s="150">
        <v>14</v>
      </c>
      <c r="K4" s="92">
        <f>VLOOKUP(A4,'[1]District Growth'!$A:$J,5,FALSE)</f>
        <v>16</v>
      </c>
      <c r="L4" s="32">
        <f>VLOOKUP(A4,'[2]District Growth'!$A:$K,6,FALSE)</f>
        <v>20</v>
      </c>
      <c r="M4" s="36">
        <f t="shared" si="0"/>
        <v>4</v>
      </c>
      <c r="N4" s="38">
        <f t="shared" si="1"/>
        <v>0.25</v>
      </c>
      <c r="O4" s="36"/>
    </row>
    <row r="5" spans="1:15" s="3" customFormat="1" x14ac:dyDescent="0.25">
      <c r="A5" s="51">
        <v>1838</v>
      </c>
      <c r="B5" s="87" t="s">
        <v>534</v>
      </c>
      <c r="C5" s="36">
        <v>29</v>
      </c>
      <c r="D5" s="36">
        <v>30</v>
      </c>
      <c r="E5" s="36">
        <v>31</v>
      </c>
      <c r="F5" s="36">
        <v>34</v>
      </c>
      <c r="G5" s="36">
        <v>30</v>
      </c>
      <c r="H5" s="36">
        <v>30</v>
      </c>
      <c r="I5" s="36">
        <v>37</v>
      </c>
      <c r="J5" s="150">
        <v>36</v>
      </c>
      <c r="K5" s="92">
        <f>VLOOKUP(A5,'[1]District Growth'!$A:$J,5,FALSE)</f>
        <v>25</v>
      </c>
      <c r="L5" s="32">
        <f>VLOOKUP(A5,'[2]District Growth'!$A:$K,6,FALSE)</f>
        <v>31</v>
      </c>
      <c r="M5" s="36">
        <f t="shared" si="0"/>
        <v>6</v>
      </c>
      <c r="N5" s="38">
        <f t="shared" si="1"/>
        <v>0.24</v>
      </c>
      <c r="O5" s="36"/>
    </row>
    <row r="6" spans="1:15" s="3" customFormat="1" x14ac:dyDescent="0.25">
      <c r="A6" s="51">
        <v>83111</v>
      </c>
      <c r="B6" s="87" t="s">
        <v>561</v>
      </c>
      <c r="C6" s="36">
        <v>17</v>
      </c>
      <c r="D6" s="36">
        <v>26</v>
      </c>
      <c r="E6" s="36">
        <v>27</v>
      </c>
      <c r="F6" s="36">
        <v>28</v>
      </c>
      <c r="G6" s="36">
        <v>17</v>
      </c>
      <c r="H6" s="36">
        <v>14</v>
      </c>
      <c r="I6" s="36">
        <v>22</v>
      </c>
      <c r="J6" s="150">
        <v>25</v>
      </c>
      <c r="K6" s="92">
        <f>VLOOKUP(A6,'[1]District Growth'!$A:$J,5,FALSE)</f>
        <v>19</v>
      </c>
      <c r="L6" s="32">
        <f>VLOOKUP(A6,'[2]District Growth'!$A:$K,6,FALSE)</f>
        <v>23</v>
      </c>
      <c r="M6" s="36">
        <f t="shared" si="0"/>
        <v>4</v>
      </c>
      <c r="N6" s="38">
        <f t="shared" si="1"/>
        <v>0.21052631578947367</v>
      </c>
      <c r="O6" s="36"/>
    </row>
    <row r="7" spans="1:15" s="3" customFormat="1" x14ac:dyDescent="0.25">
      <c r="A7" s="51">
        <v>28762</v>
      </c>
      <c r="B7" s="87" t="s">
        <v>542</v>
      </c>
      <c r="C7" s="36">
        <v>32</v>
      </c>
      <c r="D7" s="36">
        <v>27</v>
      </c>
      <c r="E7" s="36">
        <v>26</v>
      </c>
      <c r="F7" s="36">
        <v>30</v>
      </c>
      <c r="G7" s="36">
        <v>40</v>
      </c>
      <c r="H7" s="36">
        <v>37</v>
      </c>
      <c r="I7" s="36">
        <v>40</v>
      </c>
      <c r="J7" s="150">
        <v>45</v>
      </c>
      <c r="K7" s="92">
        <f>VLOOKUP(A7,'[1]District Growth'!$A:$J,5,FALSE)</f>
        <v>45</v>
      </c>
      <c r="L7" s="32">
        <f>VLOOKUP(A7,'[2]District Growth'!$A:$K,6,FALSE)</f>
        <v>51</v>
      </c>
      <c r="M7" s="36">
        <f t="shared" si="0"/>
        <v>6</v>
      </c>
      <c r="N7" s="38">
        <f t="shared" si="1"/>
        <v>0.1333333333333333</v>
      </c>
      <c r="O7" s="36"/>
    </row>
    <row r="8" spans="1:15" s="3" customFormat="1" x14ac:dyDescent="0.25">
      <c r="A8" s="51">
        <v>1844</v>
      </c>
      <c r="B8" s="87" t="s">
        <v>535</v>
      </c>
      <c r="C8" s="36">
        <v>38</v>
      </c>
      <c r="D8" s="36">
        <v>41</v>
      </c>
      <c r="E8" s="36">
        <v>45</v>
      </c>
      <c r="F8" s="36">
        <v>38</v>
      </c>
      <c r="G8" s="36">
        <v>32</v>
      </c>
      <c r="H8" s="36">
        <v>30</v>
      </c>
      <c r="I8" s="36">
        <v>31</v>
      </c>
      <c r="J8" s="150">
        <v>34</v>
      </c>
      <c r="K8" s="92">
        <f>VLOOKUP(A8,'[1]District Growth'!$A:$J,5,FALSE)</f>
        <v>25</v>
      </c>
      <c r="L8" s="32">
        <f>VLOOKUP(A8,'[2]District Growth'!$A:$K,6,FALSE)</f>
        <v>28</v>
      </c>
      <c r="M8" s="36">
        <f t="shared" si="0"/>
        <v>3</v>
      </c>
      <c r="N8" s="38">
        <f t="shared" si="1"/>
        <v>0.12000000000000011</v>
      </c>
      <c r="O8" s="36"/>
    </row>
    <row r="9" spans="1:15" s="3" customFormat="1" x14ac:dyDescent="0.25">
      <c r="A9" s="51">
        <v>1849</v>
      </c>
      <c r="B9" s="87" t="s">
        <v>525</v>
      </c>
      <c r="C9" s="36">
        <v>33</v>
      </c>
      <c r="D9" s="36">
        <v>34</v>
      </c>
      <c r="E9" s="36">
        <v>41</v>
      </c>
      <c r="F9" s="36">
        <v>36</v>
      </c>
      <c r="G9" s="36">
        <v>34</v>
      </c>
      <c r="H9" s="36">
        <v>31</v>
      </c>
      <c r="I9" s="36">
        <v>29</v>
      </c>
      <c r="J9" s="150">
        <v>30</v>
      </c>
      <c r="K9" s="92">
        <f>VLOOKUP(A9,'[1]District Growth'!$A:$J,5,FALSE)</f>
        <v>27</v>
      </c>
      <c r="L9" s="32">
        <f>VLOOKUP(A9,'[2]District Growth'!$A:$K,6,FALSE)</f>
        <v>30</v>
      </c>
      <c r="M9" s="36">
        <f t="shared" si="0"/>
        <v>3</v>
      </c>
      <c r="N9" s="38">
        <f t="shared" si="1"/>
        <v>0.11111111111111116</v>
      </c>
      <c r="O9" s="36"/>
    </row>
    <row r="10" spans="1:15" s="3" customFormat="1" x14ac:dyDescent="0.25">
      <c r="A10" s="51">
        <v>26294</v>
      </c>
      <c r="B10" s="87" t="s">
        <v>571</v>
      </c>
      <c r="C10" s="36">
        <v>16</v>
      </c>
      <c r="D10" s="36">
        <v>17</v>
      </c>
      <c r="E10" s="36">
        <v>27</v>
      </c>
      <c r="F10" s="36">
        <v>34</v>
      </c>
      <c r="G10" s="36">
        <v>35</v>
      </c>
      <c r="H10" s="36">
        <v>31</v>
      </c>
      <c r="I10" s="36">
        <v>27</v>
      </c>
      <c r="J10" s="150">
        <v>31</v>
      </c>
      <c r="K10" s="92">
        <f>VLOOKUP(A10,'[1]District Growth'!$A:$J,5,FALSE)</f>
        <v>28</v>
      </c>
      <c r="L10" s="32">
        <f>VLOOKUP(A10,'[2]District Growth'!$A:$K,6,FALSE)</f>
        <v>31</v>
      </c>
      <c r="M10" s="36">
        <f t="shared" si="0"/>
        <v>3</v>
      </c>
      <c r="N10" s="38">
        <f t="shared" si="1"/>
        <v>0.10714285714285721</v>
      </c>
      <c r="O10" s="36"/>
    </row>
    <row r="11" spans="1:15" s="3" customFormat="1" x14ac:dyDescent="0.25">
      <c r="A11" s="51">
        <v>1826</v>
      </c>
      <c r="B11" s="87" t="s">
        <v>545</v>
      </c>
      <c r="C11" s="36">
        <v>16</v>
      </c>
      <c r="D11" s="36">
        <v>17</v>
      </c>
      <c r="E11" s="36">
        <v>20</v>
      </c>
      <c r="F11" s="36">
        <v>24</v>
      </c>
      <c r="G11" s="36">
        <v>31</v>
      </c>
      <c r="H11" s="36">
        <v>35</v>
      </c>
      <c r="I11" s="36">
        <v>29</v>
      </c>
      <c r="J11" s="150">
        <v>30</v>
      </c>
      <c r="K11" s="92">
        <f>VLOOKUP(A11,'[1]District Growth'!$A:$J,5,FALSE)</f>
        <v>28</v>
      </c>
      <c r="L11" s="32">
        <f>VLOOKUP(A11,'[2]District Growth'!$A:$K,6,FALSE)</f>
        <v>31</v>
      </c>
      <c r="M11" s="36">
        <f t="shared" si="0"/>
        <v>3</v>
      </c>
      <c r="N11" s="38">
        <f t="shared" si="1"/>
        <v>0.10714285714285721</v>
      </c>
      <c r="O11" s="36"/>
    </row>
    <row r="12" spans="1:15" s="3" customFormat="1" x14ac:dyDescent="0.25">
      <c r="A12" s="51">
        <v>1850</v>
      </c>
      <c r="B12" s="87" t="s">
        <v>526</v>
      </c>
      <c r="C12" s="36">
        <v>92</v>
      </c>
      <c r="D12" s="36">
        <v>94</v>
      </c>
      <c r="E12" s="36">
        <v>100</v>
      </c>
      <c r="F12" s="36">
        <v>97</v>
      </c>
      <c r="G12" s="36">
        <v>97</v>
      </c>
      <c r="H12" s="36">
        <v>112</v>
      </c>
      <c r="I12" s="36">
        <v>110</v>
      </c>
      <c r="J12" s="150">
        <v>100</v>
      </c>
      <c r="K12" s="92">
        <f>VLOOKUP(A12,'[1]District Growth'!$A:$J,5,FALSE)</f>
        <v>95</v>
      </c>
      <c r="L12" s="32">
        <f>VLOOKUP(A12,'[2]District Growth'!$A:$K,6,FALSE)</f>
        <v>103</v>
      </c>
      <c r="M12" s="36">
        <f t="shared" si="0"/>
        <v>8</v>
      </c>
      <c r="N12" s="38">
        <f t="shared" si="1"/>
        <v>8.4210526315789513E-2</v>
      </c>
      <c r="O12" s="36"/>
    </row>
    <row r="13" spans="1:15" s="3" customFormat="1" x14ac:dyDescent="0.25">
      <c r="A13" s="51">
        <v>1823</v>
      </c>
      <c r="B13" s="87" t="s">
        <v>404</v>
      </c>
      <c r="C13" s="36">
        <v>24</v>
      </c>
      <c r="D13" s="36">
        <v>20</v>
      </c>
      <c r="E13" s="36">
        <v>17</v>
      </c>
      <c r="F13" s="36">
        <v>21</v>
      </c>
      <c r="G13" s="36">
        <v>20</v>
      </c>
      <c r="H13" s="36">
        <v>21</v>
      </c>
      <c r="I13" s="36">
        <v>21</v>
      </c>
      <c r="J13" s="150">
        <v>19</v>
      </c>
      <c r="K13" s="92">
        <f>VLOOKUP(A13,'[1]District Growth'!$A:$J,5,FALSE)</f>
        <v>24</v>
      </c>
      <c r="L13" s="32">
        <f>VLOOKUP(A13,'[2]District Growth'!$A:$K,6,FALSE)</f>
        <v>26</v>
      </c>
      <c r="M13" s="36">
        <f t="shared" si="0"/>
        <v>2</v>
      </c>
      <c r="N13" s="38">
        <f t="shared" si="1"/>
        <v>8.3333333333333259E-2</v>
      </c>
      <c r="O13" s="36"/>
    </row>
    <row r="14" spans="1:15" s="3" customFormat="1" x14ac:dyDescent="0.25">
      <c r="A14" s="51">
        <v>82453</v>
      </c>
      <c r="B14" s="87" t="s">
        <v>573</v>
      </c>
      <c r="C14" s="36">
        <v>17</v>
      </c>
      <c r="D14" s="36">
        <v>20</v>
      </c>
      <c r="E14" s="36">
        <v>28</v>
      </c>
      <c r="F14" s="36">
        <v>33</v>
      </c>
      <c r="G14" s="36">
        <v>41</v>
      </c>
      <c r="H14" s="36">
        <v>41</v>
      </c>
      <c r="I14" s="36">
        <v>42</v>
      </c>
      <c r="J14" s="150">
        <v>44</v>
      </c>
      <c r="K14" s="92">
        <f>VLOOKUP(A14,'[1]District Growth'!$A:$J,5,FALSE)</f>
        <v>51</v>
      </c>
      <c r="L14" s="32">
        <f>VLOOKUP(A14,'[2]District Growth'!$A:$K,6,FALSE)</f>
        <v>55</v>
      </c>
      <c r="M14" s="36">
        <f t="shared" si="0"/>
        <v>4</v>
      </c>
      <c r="N14" s="38">
        <f t="shared" si="1"/>
        <v>7.8431372549019551E-2</v>
      </c>
      <c r="O14" s="36"/>
    </row>
    <row r="15" spans="1:15" s="3" customFormat="1" x14ac:dyDescent="0.25">
      <c r="A15" s="51">
        <v>1833</v>
      </c>
      <c r="B15" s="87" t="s">
        <v>537</v>
      </c>
      <c r="C15" s="36">
        <v>29</v>
      </c>
      <c r="D15" s="36">
        <v>26</v>
      </c>
      <c r="E15" s="36">
        <v>28</v>
      </c>
      <c r="F15" s="36">
        <v>24</v>
      </c>
      <c r="G15" s="36">
        <v>28</v>
      </c>
      <c r="H15" s="36">
        <v>27</v>
      </c>
      <c r="I15" s="36">
        <v>23</v>
      </c>
      <c r="J15" s="150">
        <v>23</v>
      </c>
      <c r="K15" s="92">
        <f>VLOOKUP(A15,'[1]District Growth'!$A:$J,5,FALSE)</f>
        <v>26</v>
      </c>
      <c r="L15" s="32">
        <f>VLOOKUP(A15,'[2]District Growth'!$A:$K,6,FALSE)</f>
        <v>28</v>
      </c>
      <c r="M15" s="36">
        <f t="shared" si="0"/>
        <v>2</v>
      </c>
      <c r="N15" s="38">
        <f t="shared" si="1"/>
        <v>7.6923076923076872E-2</v>
      </c>
      <c r="O15" s="36"/>
    </row>
    <row r="16" spans="1:15" s="3" customFormat="1" x14ac:dyDescent="0.25">
      <c r="A16" s="51">
        <v>60204</v>
      </c>
      <c r="B16" s="87" t="s">
        <v>527</v>
      </c>
      <c r="C16" s="36">
        <v>37</v>
      </c>
      <c r="D16" s="36">
        <v>39</v>
      </c>
      <c r="E16" s="36">
        <v>39</v>
      </c>
      <c r="F16" s="36">
        <v>38</v>
      </c>
      <c r="G16" s="36">
        <v>32</v>
      </c>
      <c r="H16" s="36">
        <v>33</v>
      </c>
      <c r="I16" s="36">
        <v>38</v>
      </c>
      <c r="J16" s="150">
        <v>40</v>
      </c>
      <c r="K16" s="92">
        <f>VLOOKUP(A16,'[1]District Growth'!$A:$J,5,FALSE)</f>
        <v>42</v>
      </c>
      <c r="L16" s="32">
        <f>VLOOKUP(A16,'[2]District Growth'!$A:$K,6,FALSE)</f>
        <v>45</v>
      </c>
      <c r="M16" s="36">
        <f t="shared" si="0"/>
        <v>3</v>
      </c>
      <c r="N16" s="38">
        <f t="shared" si="1"/>
        <v>7.1428571428571397E-2</v>
      </c>
      <c r="O16" s="36"/>
    </row>
    <row r="17" spans="1:15" s="3" customFormat="1" x14ac:dyDescent="0.25">
      <c r="A17" s="51">
        <v>1822</v>
      </c>
      <c r="B17" s="87" t="s">
        <v>576</v>
      </c>
      <c r="C17" s="36">
        <v>21</v>
      </c>
      <c r="D17" s="36">
        <v>20</v>
      </c>
      <c r="E17" s="36">
        <v>17</v>
      </c>
      <c r="F17" s="36">
        <v>17</v>
      </c>
      <c r="G17" s="36">
        <v>17</v>
      </c>
      <c r="H17" s="36">
        <v>17</v>
      </c>
      <c r="I17" s="36">
        <v>23</v>
      </c>
      <c r="J17" s="150">
        <v>19</v>
      </c>
      <c r="K17" s="92">
        <f>VLOOKUP(A17,'[1]District Growth'!$A:$J,5,FALSE)</f>
        <v>14</v>
      </c>
      <c r="L17" s="32">
        <f>VLOOKUP(A17,'[2]District Growth'!$A:$K,6,FALSE)</f>
        <v>15</v>
      </c>
      <c r="M17" s="36">
        <f t="shared" si="0"/>
        <v>1</v>
      </c>
      <c r="N17" s="38">
        <f t="shared" si="1"/>
        <v>7.1428571428571397E-2</v>
      </c>
      <c r="O17" s="36"/>
    </row>
    <row r="18" spans="1:15" s="3" customFormat="1" x14ac:dyDescent="0.25">
      <c r="A18" s="51">
        <v>1821</v>
      </c>
      <c r="B18" s="87" t="s">
        <v>66</v>
      </c>
      <c r="C18" s="36">
        <v>193</v>
      </c>
      <c r="D18" s="36">
        <v>194</v>
      </c>
      <c r="E18" s="36">
        <v>187</v>
      </c>
      <c r="F18" s="36">
        <v>189</v>
      </c>
      <c r="G18" s="36">
        <v>209</v>
      </c>
      <c r="H18" s="36">
        <v>176</v>
      </c>
      <c r="I18" s="36">
        <v>175</v>
      </c>
      <c r="J18" s="150">
        <v>180</v>
      </c>
      <c r="K18" s="92">
        <f>VLOOKUP(A18,'[1]District Growth'!$A:$J,5,FALSE)</f>
        <v>152</v>
      </c>
      <c r="L18" s="32">
        <f>VLOOKUP(A18,'[2]District Growth'!$A:$K,6,FALSE)</f>
        <v>160</v>
      </c>
      <c r="M18" s="36">
        <f t="shared" si="0"/>
        <v>8</v>
      </c>
      <c r="N18" s="38">
        <f t="shared" si="1"/>
        <v>5.2631578947368363E-2</v>
      </c>
      <c r="O18" s="36"/>
    </row>
    <row r="19" spans="1:15" s="3" customFormat="1" x14ac:dyDescent="0.25">
      <c r="A19" s="51">
        <v>26263</v>
      </c>
      <c r="B19" s="87" t="s">
        <v>530</v>
      </c>
      <c r="C19" s="36">
        <v>37</v>
      </c>
      <c r="D19" s="36">
        <v>28</v>
      </c>
      <c r="E19" s="36">
        <v>26</v>
      </c>
      <c r="F19" s="36">
        <v>26</v>
      </c>
      <c r="G19" s="36">
        <v>22</v>
      </c>
      <c r="H19" s="36">
        <v>25</v>
      </c>
      <c r="I19" s="36">
        <v>18</v>
      </c>
      <c r="J19" s="150">
        <v>17</v>
      </c>
      <c r="K19" s="92">
        <f>VLOOKUP(A19,'[1]District Growth'!$A:$J,5,FALSE)</f>
        <v>20</v>
      </c>
      <c r="L19" s="32">
        <f>VLOOKUP(A19,'[2]District Growth'!$A:$K,6,FALSE)</f>
        <v>21</v>
      </c>
      <c r="M19" s="36">
        <f t="shared" si="0"/>
        <v>1</v>
      </c>
      <c r="N19" s="38">
        <f t="shared" si="1"/>
        <v>5.0000000000000044E-2</v>
      </c>
      <c r="O19" s="36"/>
    </row>
    <row r="20" spans="1:15" s="3" customFormat="1" x14ac:dyDescent="0.25">
      <c r="A20" s="51">
        <v>1842</v>
      </c>
      <c r="B20" s="87" t="s">
        <v>528</v>
      </c>
      <c r="C20" s="36">
        <v>28</v>
      </c>
      <c r="D20" s="36">
        <v>34</v>
      </c>
      <c r="E20" s="36">
        <v>32</v>
      </c>
      <c r="F20" s="36">
        <v>25</v>
      </c>
      <c r="G20" s="36">
        <v>25</v>
      </c>
      <c r="H20" s="36">
        <v>28</v>
      </c>
      <c r="I20" s="36">
        <v>27</v>
      </c>
      <c r="J20" s="150">
        <v>21</v>
      </c>
      <c r="K20" s="92">
        <f>VLOOKUP(A20,'[1]District Growth'!$A:$J,5,FALSE)</f>
        <v>22</v>
      </c>
      <c r="L20" s="32">
        <f>VLOOKUP(A20,'[2]District Growth'!$A:$K,6,FALSE)</f>
        <v>23</v>
      </c>
      <c r="M20" s="36">
        <f t="shared" si="0"/>
        <v>1</v>
      </c>
      <c r="N20" s="38">
        <f t="shared" si="1"/>
        <v>4.5454545454545414E-2</v>
      </c>
      <c r="O20" s="36"/>
    </row>
    <row r="21" spans="1:15" s="3" customFormat="1" x14ac:dyDescent="0.25">
      <c r="A21" s="51">
        <v>29022</v>
      </c>
      <c r="B21" s="87" t="s">
        <v>556</v>
      </c>
      <c r="C21" s="36">
        <v>40</v>
      </c>
      <c r="D21" s="36">
        <v>45</v>
      </c>
      <c r="E21" s="36">
        <v>40</v>
      </c>
      <c r="F21" s="36">
        <v>37</v>
      </c>
      <c r="G21" s="36">
        <v>34</v>
      </c>
      <c r="H21" s="36">
        <v>36</v>
      </c>
      <c r="I21" s="36">
        <v>36</v>
      </c>
      <c r="J21" s="150">
        <v>30</v>
      </c>
      <c r="K21" s="92">
        <f>VLOOKUP(A21,'[1]District Growth'!$A:$J,5,FALSE)</f>
        <v>24</v>
      </c>
      <c r="L21" s="32">
        <f>VLOOKUP(A21,'[2]District Growth'!$A:$K,6,FALSE)</f>
        <v>25</v>
      </c>
      <c r="M21" s="36">
        <f t="shared" si="0"/>
        <v>1</v>
      </c>
      <c r="N21" s="38">
        <f t="shared" si="1"/>
        <v>4.1666666666666741E-2</v>
      </c>
      <c r="O21" s="36"/>
    </row>
    <row r="22" spans="1:15" s="3" customFormat="1" x14ac:dyDescent="0.25">
      <c r="A22" s="51">
        <v>1840</v>
      </c>
      <c r="B22" s="87" t="s">
        <v>544</v>
      </c>
      <c r="C22" s="36">
        <v>190</v>
      </c>
      <c r="D22" s="36">
        <v>170</v>
      </c>
      <c r="E22" s="36">
        <v>172</v>
      </c>
      <c r="F22" s="36">
        <v>169</v>
      </c>
      <c r="G22" s="36">
        <v>166</v>
      </c>
      <c r="H22" s="36">
        <v>161</v>
      </c>
      <c r="I22" s="36">
        <v>157</v>
      </c>
      <c r="J22" s="150">
        <v>161</v>
      </c>
      <c r="K22" s="92">
        <f>VLOOKUP(A22,'[1]District Growth'!$A:$J,5,FALSE)</f>
        <v>151</v>
      </c>
      <c r="L22" s="32">
        <f>VLOOKUP(A22,'[2]District Growth'!$A:$K,6,FALSE)</f>
        <v>157</v>
      </c>
      <c r="M22" s="36">
        <f t="shared" si="0"/>
        <v>6</v>
      </c>
      <c r="N22" s="38">
        <f t="shared" si="1"/>
        <v>3.9735099337748325E-2</v>
      </c>
      <c r="O22" s="36"/>
    </row>
    <row r="23" spans="1:15" s="3" customFormat="1" x14ac:dyDescent="0.25">
      <c r="A23" s="51">
        <v>65341</v>
      </c>
      <c r="B23" s="87" t="s">
        <v>572</v>
      </c>
      <c r="C23" s="36">
        <v>34</v>
      </c>
      <c r="D23" s="36">
        <v>34</v>
      </c>
      <c r="E23" s="36">
        <v>32</v>
      </c>
      <c r="F23" s="36">
        <v>32</v>
      </c>
      <c r="G23" s="36">
        <v>29</v>
      </c>
      <c r="H23" s="36">
        <v>25</v>
      </c>
      <c r="I23" s="36">
        <v>25</v>
      </c>
      <c r="J23" s="150">
        <v>29</v>
      </c>
      <c r="K23" s="92">
        <f>VLOOKUP(A23,'[1]District Growth'!$A:$J,5,FALSE)</f>
        <v>26</v>
      </c>
      <c r="L23" s="32">
        <f>VLOOKUP(A23,'[2]District Growth'!$A:$K,6,FALSE)</f>
        <v>27</v>
      </c>
      <c r="M23" s="36">
        <f t="shared" si="0"/>
        <v>1</v>
      </c>
      <c r="N23" s="38">
        <f t="shared" si="1"/>
        <v>3.8461538461538547E-2</v>
      </c>
      <c r="O23" s="36"/>
    </row>
    <row r="24" spans="1:15" s="3" customFormat="1" x14ac:dyDescent="0.25">
      <c r="A24" s="51">
        <v>22699</v>
      </c>
      <c r="B24" s="87" t="s">
        <v>538</v>
      </c>
      <c r="C24" s="36">
        <v>13</v>
      </c>
      <c r="D24" s="36">
        <v>10</v>
      </c>
      <c r="E24" s="36">
        <v>11</v>
      </c>
      <c r="F24" s="36">
        <v>12</v>
      </c>
      <c r="G24" s="36">
        <v>12</v>
      </c>
      <c r="H24" s="36">
        <v>18</v>
      </c>
      <c r="I24" s="36">
        <v>32</v>
      </c>
      <c r="J24" s="150">
        <v>35</v>
      </c>
      <c r="K24" s="92">
        <f>VLOOKUP(A24,'[1]District Growth'!$A:$J,5,FALSE)</f>
        <v>28</v>
      </c>
      <c r="L24" s="32">
        <f>VLOOKUP(A24,'[2]District Growth'!$A:$K,6,FALSE)</f>
        <v>29</v>
      </c>
      <c r="M24" s="36">
        <f t="shared" si="0"/>
        <v>1</v>
      </c>
      <c r="N24" s="38">
        <f t="shared" si="1"/>
        <v>3.5714285714285809E-2</v>
      </c>
      <c r="O24" s="36"/>
    </row>
    <row r="25" spans="1:15" s="3" customFormat="1" x14ac:dyDescent="0.25">
      <c r="A25" s="51">
        <v>80611</v>
      </c>
      <c r="B25" s="87" t="s">
        <v>539</v>
      </c>
      <c r="C25" s="36">
        <v>30</v>
      </c>
      <c r="D25" s="36">
        <v>29</v>
      </c>
      <c r="E25" s="36">
        <v>20</v>
      </c>
      <c r="F25" s="36">
        <v>18</v>
      </c>
      <c r="G25" s="36">
        <v>10</v>
      </c>
      <c r="H25" s="36">
        <v>10</v>
      </c>
      <c r="I25" s="36">
        <v>10</v>
      </c>
      <c r="J25" s="150">
        <v>29</v>
      </c>
      <c r="K25" s="92">
        <f>VLOOKUP(A25,'[1]District Growth'!$A:$J,5,FALSE)</f>
        <v>28</v>
      </c>
      <c r="L25" s="32">
        <f>VLOOKUP(A25,'[2]District Growth'!$A:$K,6,FALSE)</f>
        <v>29</v>
      </c>
      <c r="M25" s="36">
        <f t="shared" si="0"/>
        <v>1</v>
      </c>
      <c r="N25" s="38">
        <f t="shared" si="1"/>
        <v>3.5714285714285809E-2</v>
      </c>
      <c r="O25" s="36"/>
    </row>
    <row r="26" spans="1:15" s="3" customFormat="1" x14ac:dyDescent="0.25">
      <c r="A26" s="51">
        <v>1820</v>
      </c>
      <c r="B26" s="87" t="s">
        <v>540</v>
      </c>
      <c r="C26" s="36">
        <v>35</v>
      </c>
      <c r="D26" s="36">
        <v>32</v>
      </c>
      <c r="E26" s="36">
        <v>34</v>
      </c>
      <c r="F26" s="36">
        <v>40</v>
      </c>
      <c r="G26" s="36">
        <v>40</v>
      </c>
      <c r="H26" s="36">
        <v>34</v>
      </c>
      <c r="I26" s="36">
        <v>34</v>
      </c>
      <c r="J26" s="150">
        <v>32</v>
      </c>
      <c r="K26" s="92">
        <f>VLOOKUP(A26,'[1]District Growth'!$A:$J,5,FALSE)</f>
        <v>29</v>
      </c>
      <c r="L26" s="32">
        <f>VLOOKUP(A26,'[2]District Growth'!$A:$K,6,FALSE)</f>
        <v>30</v>
      </c>
      <c r="M26" s="36">
        <f t="shared" si="0"/>
        <v>1</v>
      </c>
      <c r="N26" s="38">
        <f t="shared" si="1"/>
        <v>3.4482758620689724E-2</v>
      </c>
      <c r="O26" s="36"/>
    </row>
    <row r="27" spans="1:15" s="3" customFormat="1" x14ac:dyDescent="0.25">
      <c r="A27" s="51">
        <v>1834</v>
      </c>
      <c r="B27" s="87" t="s">
        <v>566</v>
      </c>
      <c r="C27" s="36">
        <v>92</v>
      </c>
      <c r="D27" s="36">
        <v>87</v>
      </c>
      <c r="E27" s="36">
        <v>77</v>
      </c>
      <c r="F27" s="36">
        <v>70</v>
      </c>
      <c r="G27" s="36">
        <v>61</v>
      </c>
      <c r="H27" s="36">
        <v>56</v>
      </c>
      <c r="I27" s="36">
        <v>57</v>
      </c>
      <c r="J27" s="150">
        <v>58</v>
      </c>
      <c r="K27" s="92">
        <f>VLOOKUP(A27,'[1]District Growth'!$A:$J,5,FALSE)</f>
        <v>61</v>
      </c>
      <c r="L27" s="32">
        <f>VLOOKUP(A27,'[2]District Growth'!$A:$K,6,FALSE)</f>
        <v>63</v>
      </c>
      <c r="M27" s="36">
        <f t="shared" si="0"/>
        <v>2</v>
      </c>
      <c r="N27" s="38">
        <f t="shared" si="1"/>
        <v>3.2786885245901676E-2</v>
      </c>
      <c r="O27" s="36"/>
    </row>
    <row r="28" spans="1:15" s="3" customFormat="1" x14ac:dyDescent="0.25">
      <c r="A28" s="51">
        <v>1819</v>
      </c>
      <c r="B28" s="87" t="s">
        <v>565</v>
      </c>
      <c r="C28" s="36">
        <v>55</v>
      </c>
      <c r="D28" s="36">
        <v>60</v>
      </c>
      <c r="E28" s="36">
        <v>56</v>
      </c>
      <c r="F28" s="36">
        <v>54</v>
      </c>
      <c r="G28" s="36">
        <v>60</v>
      </c>
      <c r="H28" s="36">
        <v>60</v>
      </c>
      <c r="I28" s="36">
        <v>61</v>
      </c>
      <c r="J28" s="150">
        <v>70</v>
      </c>
      <c r="K28" s="92">
        <f>VLOOKUP(A28,'[1]District Growth'!$A:$J,5,FALSE)</f>
        <v>71</v>
      </c>
      <c r="L28" s="32">
        <f>VLOOKUP(A28,'[2]District Growth'!$A:$K,6,FALSE)</f>
        <v>73</v>
      </c>
      <c r="M28" s="36">
        <f t="shared" si="0"/>
        <v>2</v>
      </c>
      <c r="N28" s="38">
        <f t="shared" si="1"/>
        <v>2.8169014084507005E-2</v>
      </c>
      <c r="O28" s="36"/>
    </row>
    <row r="29" spans="1:15" s="3" customFormat="1" x14ac:dyDescent="0.25">
      <c r="A29" s="51">
        <v>50711</v>
      </c>
      <c r="B29" s="81" t="s">
        <v>564</v>
      </c>
      <c r="C29" s="36">
        <v>45</v>
      </c>
      <c r="D29" s="36">
        <v>44</v>
      </c>
      <c r="E29" s="36">
        <v>42</v>
      </c>
      <c r="F29" s="36">
        <v>34</v>
      </c>
      <c r="G29" s="36">
        <v>37</v>
      </c>
      <c r="H29" s="36">
        <v>35</v>
      </c>
      <c r="I29" s="36">
        <v>37</v>
      </c>
      <c r="J29" s="150">
        <v>34</v>
      </c>
      <c r="K29" s="92">
        <f>VLOOKUP(A29,'[1]District Growth'!$A:$J,5,FALSE)</f>
        <v>38</v>
      </c>
      <c r="L29" s="32">
        <f>VLOOKUP(A29,'[2]District Growth'!$A:$K,6,FALSE)</f>
        <v>38</v>
      </c>
      <c r="M29" s="36">
        <f t="shared" si="0"/>
        <v>0</v>
      </c>
      <c r="N29" s="38">
        <f t="shared" si="1"/>
        <v>0</v>
      </c>
      <c r="O29" s="36"/>
    </row>
    <row r="30" spans="1:15" s="3" customFormat="1" x14ac:dyDescent="0.25">
      <c r="A30" s="51">
        <v>1836</v>
      </c>
      <c r="B30" s="81" t="s">
        <v>547</v>
      </c>
      <c r="C30" s="36">
        <v>77</v>
      </c>
      <c r="D30" s="36">
        <v>82</v>
      </c>
      <c r="E30" s="36">
        <v>67</v>
      </c>
      <c r="F30" s="36">
        <v>76</v>
      </c>
      <c r="G30" s="36">
        <v>72</v>
      </c>
      <c r="H30" s="36">
        <v>70</v>
      </c>
      <c r="I30" s="36">
        <v>65</v>
      </c>
      <c r="J30" s="150">
        <v>62</v>
      </c>
      <c r="K30" s="92">
        <f>VLOOKUP(A30,'[1]District Growth'!$A:$J,5,FALSE)</f>
        <v>58</v>
      </c>
      <c r="L30" s="32">
        <f>VLOOKUP(A30,'[2]District Growth'!$A:$K,6,FALSE)</f>
        <v>58</v>
      </c>
      <c r="M30" s="36">
        <f t="shared" si="0"/>
        <v>0</v>
      </c>
      <c r="N30" s="38">
        <f t="shared" si="1"/>
        <v>0</v>
      </c>
      <c r="O30" s="36"/>
    </row>
    <row r="31" spans="1:15" s="3" customFormat="1" x14ac:dyDescent="0.25">
      <c r="A31" s="51">
        <v>88322</v>
      </c>
      <c r="B31" s="81" t="s">
        <v>569</v>
      </c>
      <c r="C31" s="36"/>
      <c r="D31" s="36"/>
      <c r="E31" s="36"/>
      <c r="F31" s="36"/>
      <c r="G31" s="36"/>
      <c r="H31" s="36"/>
      <c r="I31" s="36">
        <v>25</v>
      </c>
      <c r="J31" s="150">
        <v>30</v>
      </c>
      <c r="K31" s="92">
        <f>VLOOKUP(A31,'[1]District Growth'!$A:$J,5,FALSE)</f>
        <v>30</v>
      </c>
      <c r="L31" s="32">
        <f>VLOOKUP(A31,'[2]District Growth'!$A:$K,6,FALSE)</f>
        <v>30</v>
      </c>
      <c r="M31" s="36">
        <f t="shared" si="0"/>
        <v>0</v>
      </c>
      <c r="N31" s="38">
        <f t="shared" si="1"/>
        <v>0</v>
      </c>
      <c r="O31" s="36"/>
    </row>
    <row r="32" spans="1:15" s="3" customFormat="1" x14ac:dyDescent="0.25">
      <c r="A32" s="51">
        <v>24801</v>
      </c>
      <c r="B32" s="81" t="s">
        <v>549</v>
      </c>
      <c r="C32" s="36">
        <v>25</v>
      </c>
      <c r="D32" s="36">
        <v>27</v>
      </c>
      <c r="E32" s="36">
        <v>27</v>
      </c>
      <c r="F32" s="36">
        <v>26</v>
      </c>
      <c r="G32" s="36">
        <v>27</v>
      </c>
      <c r="H32" s="36">
        <v>31</v>
      </c>
      <c r="I32" s="36">
        <v>42</v>
      </c>
      <c r="J32" s="150">
        <v>38</v>
      </c>
      <c r="K32" s="92">
        <f>VLOOKUP(A32,'[1]District Growth'!$A:$J,5,FALSE)</f>
        <v>38</v>
      </c>
      <c r="L32" s="32">
        <f>VLOOKUP(A32,'[2]District Growth'!$A:$K,6,FALSE)</f>
        <v>38</v>
      </c>
      <c r="M32" s="36">
        <f t="shared" si="0"/>
        <v>0</v>
      </c>
      <c r="N32" s="38">
        <f t="shared" si="1"/>
        <v>0</v>
      </c>
      <c r="O32" s="36"/>
    </row>
    <row r="33" spans="1:15" s="3" customFormat="1" x14ac:dyDescent="0.25">
      <c r="A33" s="51">
        <v>1845</v>
      </c>
      <c r="B33" s="81" t="s">
        <v>533</v>
      </c>
      <c r="C33" s="36">
        <v>70</v>
      </c>
      <c r="D33" s="36">
        <v>74</v>
      </c>
      <c r="E33" s="36">
        <v>67</v>
      </c>
      <c r="F33" s="36">
        <v>62</v>
      </c>
      <c r="G33" s="36">
        <v>62</v>
      </c>
      <c r="H33" s="36">
        <v>71</v>
      </c>
      <c r="I33" s="36">
        <v>74</v>
      </c>
      <c r="J33" s="150">
        <v>71</v>
      </c>
      <c r="K33" s="92">
        <f>VLOOKUP(A33,'[1]District Growth'!$A:$J,5,FALSE)</f>
        <v>73</v>
      </c>
      <c r="L33" s="32">
        <f>VLOOKUP(A33,'[2]District Growth'!$A:$K,6,FALSE)</f>
        <v>73</v>
      </c>
      <c r="M33" s="36">
        <f t="shared" si="0"/>
        <v>0</v>
      </c>
      <c r="N33" s="38">
        <f t="shared" si="1"/>
        <v>0</v>
      </c>
      <c r="O33" s="36"/>
    </row>
    <row r="34" spans="1:15" s="3" customFormat="1" x14ac:dyDescent="0.25">
      <c r="A34" s="51">
        <v>1837</v>
      </c>
      <c r="B34" s="81" t="s">
        <v>49</v>
      </c>
      <c r="C34" s="36">
        <v>43</v>
      </c>
      <c r="D34" s="36">
        <v>43</v>
      </c>
      <c r="E34" s="36">
        <v>51</v>
      </c>
      <c r="F34" s="36">
        <v>50</v>
      </c>
      <c r="G34" s="36">
        <v>48</v>
      </c>
      <c r="H34" s="36">
        <v>53</v>
      </c>
      <c r="I34" s="36">
        <v>45</v>
      </c>
      <c r="J34" s="150">
        <v>43</v>
      </c>
      <c r="K34" s="92">
        <f>VLOOKUP(A34,'[1]District Growth'!$A:$J,5,FALSE)</f>
        <v>45</v>
      </c>
      <c r="L34" s="32">
        <f>VLOOKUP(A34,'[2]District Growth'!$A:$K,6,FALSE)</f>
        <v>45</v>
      </c>
      <c r="M34" s="36">
        <f t="shared" si="0"/>
        <v>0</v>
      </c>
      <c r="N34" s="38">
        <f t="shared" si="1"/>
        <v>0</v>
      </c>
      <c r="O34" s="36"/>
    </row>
    <row r="35" spans="1:15" s="3" customFormat="1" x14ac:dyDescent="0.25">
      <c r="A35" s="51">
        <v>1829</v>
      </c>
      <c r="B35" s="81" t="s">
        <v>551</v>
      </c>
      <c r="C35" s="36">
        <v>22</v>
      </c>
      <c r="D35" s="36">
        <v>20</v>
      </c>
      <c r="E35" s="36">
        <v>20</v>
      </c>
      <c r="F35" s="36">
        <v>18</v>
      </c>
      <c r="G35" s="36">
        <v>17</v>
      </c>
      <c r="H35" s="36">
        <v>16</v>
      </c>
      <c r="I35" s="36">
        <v>16</v>
      </c>
      <c r="J35" s="150">
        <v>16</v>
      </c>
      <c r="K35" s="92">
        <f>VLOOKUP(A35,'[1]District Growth'!$A:$J,5,FALSE)</f>
        <v>8</v>
      </c>
      <c r="L35" s="32">
        <f>VLOOKUP(A35,'[2]District Growth'!$A:$K,6,FALSE)</f>
        <v>8</v>
      </c>
      <c r="M35" s="36">
        <f t="shared" ref="M35:M66" si="2">L35-K35</f>
        <v>0</v>
      </c>
      <c r="N35" s="38">
        <f t="shared" ref="N35:N65" si="3">(L35/K35)-1</f>
        <v>0</v>
      </c>
      <c r="O35" s="36"/>
    </row>
    <row r="36" spans="1:15" s="3" customFormat="1" x14ac:dyDescent="0.25">
      <c r="A36" s="51">
        <v>24029</v>
      </c>
      <c r="B36" s="81" t="s">
        <v>554</v>
      </c>
      <c r="C36" s="36">
        <v>38</v>
      </c>
      <c r="D36" s="36">
        <v>31</v>
      </c>
      <c r="E36" s="36">
        <v>27</v>
      </c>
      <c r="F36" s="36">
        <v>22</v>
      </c>
      <c r="G36" s="36">
        <v>22</v>
      </c>
      <c r="H36" s="36">
        <v>21</v>
      </c>
      <c r="I36" s="36">
        <v>21</v>
      </c>
      <c r="J36" s="150">
        <v>21</v>
      </c>
      <c r="K36" s="92">
        <f>VLOOKUP(A36,'[1]District Growth'!$A:$J,5,FALSE)</f>
        <v>18</v>
      </c>
      <c r="L36" s="32">
        <f>VLOOKUP(A36,'[2]District Growth'!$A:$K,6,FALSE)</f>
        <v>18</v>
      </c>
      <c r="M36" s="36">
        <f t="shared" si="2"/>
        <v>0</v>
      </c>
      <c r="N36" s="38">
        <f t="shared" si="3"/>
        <v>0</v>
      </c>
      <c r="O36" s="36"/>
    </row>
    <row r="37" spans="1:15" s="3" customFormat="1" x14ac:dyDescent="0.25">
      <c r="A37" s="51">
        <v>25088</v>
      </c>
      <c r="B37" s="81" t="s">
        <v>555</v>
      </c>
      <c r="C37" s="36">
        <v>41</v>
      </c>
      <c r="D37" s="36">
        <v>50</v>
      </c>
      <c r="E37" s="36">
        <v>47</v>
      </c>
      <c r="F37" s="36">
        <v>41</v>
      </c>
      <c r="G37" s="36">
        <v>39</v>
      </c>
      <c r="H37" s="36">
        <v>36</v>
      </c>
      <c r="I37" s="36">
        <v>36</v>
      </c>
      <c r="J37" s="150">
        <v>33</v>
      </c>
      <c r="K37" s="92">
        <f>VLOOKUP(A37,'[1]District Growth'!$A:$J,5,FALSE)</f>
        <v>28</v>
      </c>
      <c r="L37" s="32">
        <f>VLOOKUP(A37,'[2]District Growth'!$A:$K,6,FALSE)</f>
        <v>28</v>
      </c>
      <c r="M37" s="36">
        <f t="shared" si="2"/>
        <v>0</v>
      </c>
      <c r="N37" s="38">
        <f t="shared" si="3"/>
        <v>0</v>
      </c>
      <c r="O37" s="36"/>
    </row>
    <row r="38" spans="1:15" s="3" customFormat="1" x14ac:dyDescent="0.25">
      <c r="A38" s="51">
        <v>62286</v>
      </c>
      <c r="B38" s="81" t="s">
        <v>557</v>
      </c>
      <c r="C38" s="36">
        <v>34</v>
      </c>
      <c r="D38" s="36">
        <v>34</v>
      </c>
      <c r="E38" s="36">
        <v>30</v>
      </c>
      <c r="F38" s="36">
        <v>27</v>
      </c>
      <c r="G38" s="36">
        <v>23</v>
      </c>
      <c r="H38" s="36">
        <v>22</v>
      </c>
      <c r="I38" s="36">
        <v>22</v>
      </c>
      <c r="J38" s="150">
        <v>21</v>
      </c>
      <c r="K38" s="92">
        <f>VLOOKUP(A38,'[1]District Growth'!$A:$J,5,FALSE)</f>
        <v>16</v>
      </c>
      <c r="L38" s="32">
        <f>VLOOKUP(A38,'[2]District Growth'!$A:$K,6,FALSE)</f>
        <v>16</v>
      </c>
      <c r="M38" s="36">
        <f t="shared" si="2"/>
        <v>0</v>
      </c>
      <c r="N38" s="38">
        <f t="shared" si="3"/>
        <v>0</v>
      </c>
      <c r="O38" s="36"/>
    </row>
    <row r="39" spans="1:15" s="3" customFormat="1" x14ac:dyDescent="0.25">
      <c r="A39" s="51">
        <v>83652</v>
      </c>
      <c r="B39" s="81" t="s">
        <v>562</v>
      </c>
      <c r="C39" s="36">
        <v>12</v>
      </c>
      <c r="D39" s="36">
        <v>12</v>
      </c>
      <c r="E39" s="36">
        <v>11</v>
      </c>
      <c r="F39" s="36">
        <v>10</v>
      </c>
      <c r="G39" s="36">
        <v>13</v>
      </c>
      <c r="H39" s="36">
        <v>12</v>
      </c>
      <c r="I39" s="36">
        <v>18</v>
      </c>
      <c r="J39" s="150">
        <v>14</v>
      </c>
      <c r="K39" s="92">
        <f>VLOOKUP(A39,'[1]District Growth'!$A:$J,5,FALSE)</f>
        <v>14</v>
      </c>
      <c r="L39" s="32">
        <f>VLOOKUP(A39,'[2]District Growth'!$A:$K,6,FALSE)</f>
        <v>14</v>
      </c>
      <c r="M39" s="36">
        <f t="shared" si="2"/>
        <v>0</v>
      </c>
      <c r="N39" s="38">
        <f t="shared" si="3"/>
        <v>0</v>
      </c>
      <c r="O39" s="36"/>
    </row>
    <row r="40" spans="1:15" s="3" customFormat="1" x14ac:dyDescent="0.25">
      <c r="A40" s="51">
        <v>21215</v>
      </c>
      <c r="B40" s="81" t="s">
        <v>529</v>
      </c>
      <c r="C40" s="36">
        <v>42</v>
      </c>
      <c r="D40" s="36">
        <v>32</v>
      </c>
      <c r="E40" s="36">
        <v>30</v>
      </c>
      <c r="F40" s="36">
        <v>33</v>
      </c>
      <c r="G40" s="36">
        <v>35</v>
      </c>
      <c r="H40" s="36">
        <v>34</v>
      </c>
      <c r="I40" s="36">
        <v>39</v>
      </c>
      <c r="J40" s="150">
        <v>32</v>
      </c>
      <c r="K40" s="92">
        <f>VLOOKUP(A40,'[1]District Growth'!$A:$J,5,FALSE)</f>
        <v>36</v>
      </c>
      <c r="L40" s="32">
        <f>VLOOKUP(A40,'[2]District Growth'!$A:$K,6,FALSE)</f>
        <v>36</v>
      </c>
      <c r="M40" s="36">
        <f t="shared" si="2"/>
        <v>0</v>
      </c>
      <c r="N40" s="38">
        <f t="shared" si="3"/>
        <v>0</v>
      </c>
      <c r="O40" s="36"/>
    </row>
    <row r="41" spans="1:15" s="3" customFormat="1" x14ac:dyDescent="0.25">
      <c r="A41" s="51">
        <v>53204</v>
      </c>
      <c r="B41" s="81" t="s">
        <v>578</v>
      </c>
      <c r="C41" s="36">
        <v>50</v>
      </c>
      <c r="D41" s="36">
        <v>44</v>
      </c>
      <c r="E41" s="36">
        <v>40</v>
      </c>
      <c r="F41" s="36">
        <v>35</v>
      </c>
      <c r="G41" s="36">
        <v>31</v>
      </c>
      <c r="H41" s="36">
        <v>32</v>
      </c>
      <c r="I41" s="36">
        <v>32</v>
      </c>
      <c r="J41" s="150">
        <v>34</v>
      </c>
      <c r="K41" s="92">
        <f>VLOOKUP(A41,'[1]District Growth'!$A:$J,5,FALSE)</f>
        <v>26</v>
      </c>
      <c r="L41" s="32">
        <f>VLOOKUP(A41,'[2]District Growth'!$A:$K,6,FALSE)</f>
        <v>26</v>
      </c>
      <c r="M41" s="36">
        <f t="shared" si="2"/>
        <v>0</v>
      </c>
      <c r="N41" s="38">
        <f t="shared" si="3"/>
        <v>0</v>
      </c>
      <c r="O41" s="36"/>
    </row>
    <row r="42" spans="1:15" s="3" customFormat="1" x14ac:dyDescent="0.25">
      <c r="A42" s="51">
        <v>87861</v>
      </c>
      <c r="B42" s="81" t="s">
        <v>563</v>
      </c>
      <c r="C42" s="36"/>
      <c r="D42" s="36"/>
      <c r="E42" s="36"/>
      <c r="F42" s="36"/>
      <c r="G42" s="36"/>
      <c r="H42" s="36">
        <v>20</v>
      </c>
      <c r="I42" s="36">
        <v>22</v>
      </c>
      <c r="J42" s="150">
        <v>17</v>
      </c>
      <c r="K42" s="92">
        <f>VLOOKUP(A42,'[1]District Growth'!$A:$J,5,FALSE)</f>
        <v>18</v>
      </c>
      <c r="L42" s="32">
        <f>VLOOKUP(A42,'[2]District Growth'!$A:$K,6,FALSE)</f>
        <v>18</v>
      </c>
      <c r="M42" s="36">
        <f t="shared" si="2"/>
        <v>0</v>
      </c>
      <c r="N42" s="38">
        <f t="shared" si="3"/>
        <v>0</v>
      </c>
      <c r="O42" s="36"/>
    </row>
    <row r="43" spans="1:15" s="3" customFormat="1" x14ac:dyDescent="0.25">
      <c r="A43" s="51">
        <v>83110</v>
      </c>
      <c r="B43" s="81" t="s">
        <v>575</v>
      </c>
      <c r="C43" s="36">
        <v>35</v>
      </c>
      <c r="D43" s="36">
        <v>34</v>
      </c>
      <c r="E43" s="36">
        <v>33</v>
      </c>
      <c r="F43" s="36">
        <v>34</v>
      </c>
      <c r="G43" s="36">
        <v>33</v>
      </c>
      <c r="H43" s="36">
        <v>30</v>
      </c>
      <c r="I43" s="36">
        <v>38</v>
      </c>
      <c r="J43" s="150">
        <v>29</v>
      </c>
      <c r="K43" s="92">
        <f>VLOOKUP(A43,'[1]District Growth'!$A:$J,5,FALSE)</f>
        <v>30</v>
      </c>
      <c r="L43" s="32">
        <f>VLOOKUP(A43,'[2]District Growth'!$A:$K,6,FALSE)</f>
        <v>30</v>
      </c>
      <c r="M43" s="36">
        <f t="shared" si="2"/>
        <v>0</v>
      </c>
      <c r="N43" s="38">
        <f t="shared" si="3"/>
        <v>0</v>
      </c>
      <c r="O43" s="36"/>
    </row>
    <row r="44" spans="1:15" s="3" customFormat="1" x14ac:dyDescent="0.25">
      <c r="A44" s="51">
        <v>23301</v>
      </c>
      <c r="B44" s="221" t="s">
        <v>532</v>
      </c>
      <c r="C44" s="36">
        <v>83</v>
      </c>
      <c r="D44" s="36">
        <v>85</v>
      </c>
      <c r="E44" s="36">
        <v>73</v>
      </c>
      <c r="F44" s="36">
        <v>73</v>
      </c>
      <c r="G44" s="36">
        <v>71</v>
      </c>
      <c r="H44" s="36">
        <v>73</v>
      </c>
      <c r="I44" s="36">
        <v>78</v>
      </c>
      <c r="J44" s="150">
        <v>78</v>
      </c>
      <c r="K44" s="92">
        <f>VLOOKUP(A44,'[1]District Growth'!$A:$J,5,FALSE)</f>
        <v>69</v>
      </c>
      <c r="L44" s="32">
        <f>VLOOKUP(A44,'[2]District Growth'!$A:$K,6,FALSE)</f>
        <v>68</v>
      </c>
      <c r="M44" s="36">
        <f t="shared" si="2"/>
        <v>-1</v>
      </c>
      <c r="N44" s="38">
        <f t="shared" si="3"/>
        <v>-1.4492753623188359E-2</v>
      </c>
      <c r="O44" s="36"/>
    </row>
    <row r="45" spans="1:15" s="3" customFormat="1" x14ac:dyDescent="0.25">
      <c r="A45" s="51">
        <v>23144</v>
      </c>
      <c r="B45" s="221" t="s">
        <v>553</v>
      </c>
      <c r="C45" s="36">
        <v>39</v>
      </c>
      <c r="D45" s="36">
        <v>41</v>
      </c>
      <c r="E45" s="36">
        <v>42</v>
      </c>
      <c r="F45" s="36">
        <v>40</v>
      </c>
      <c r="G45" s="36">
        <v>43</v>
      </c>
      <c r="H45" s="36">
        <v>45</v>
      </c>
      <c r="I45" s="36">
        <v>40</v>
      </c>
      <c r="J45" s="150">
        <v>34</v>
      </c>
      <c r="K45" s="92">
        <f>VLOOKUP(A45,'[1]District Growth'!$A:$J,5,FALSE)</f>
        <v>42</v>
      </c>
      <c r="L45" s="32">
        <f>VLOOKUP(A45,'[2]District Growth'!$A:$K,6,FALSE)</f>
        <v>41</v>
      </c>
      <c r="M45" s="36">
        <f t="shared" si="2"/>
        <v>-1</v>
      </c>
      <c r="N45" s="38">
        <f t="shared" si="3"/>
        <v>-2.3809523809523836E-2</v>
      </c>
      <c r="O45" s="36"/>
    </row>
    <row r="46" spans="1:15" s="3" customFormat="1" x14ac:dyDescent="0.25">
      <c r="A46" s="51">
        <v>1847</v>
      </c>
      <c r="B46" s="221" t="s">
        <v>570</v>
      </c>
      <c r="C46" s="36">
        <v>101</v>
      </c>
      <c r="D46" s="36">
        <v>107</v>
      </c>
      <c r="E46" s="36">
        <v>107</v>
      </c>
      <c r="F46" s="36">
        <v>113</v>
      </c>
      <c r="G46" s="36">
        <v>104</v>
      </c>
      <c r="H46" s="36">
        <v>102</v>
      </c>
      <c r="I46" s="36">
        <v>115</v>
      </c>
      <c r="J46" s="150">
        <v>116</v>
      </c>
      <c r="K46" s="92">
        <f>VLOOKUP(A46,'[1]District Growth'!$A:$J,5,FALSE)</f>
        <v>114</v>
      </c>
      <c r="L46" s="32">
        <f>VLOOKUP(A46,'[2]District Growth'!$A:$K,6,FALSE)</f>
        <v>111</v>
      </c>
      <c r="M46" s="36">
        <f t="shared" si="2"/>
        <v>-3</v>
      </c>
      <c r="N46" s="38">
        <f t="shared" si="3"/>
        <v>-2.6315789473684181E-2</v>
      </c>
      <c r="O46" s="36"/>
    </row>
    <row r="47" spans="1:15" s="3" customFormat="1" x14ac:dyDescent="0.25">
      <c r="A47" s="51">
        <v>1816</v>
      </c>
      <c r="B47" s="221" t="s">
        <v>541</v>
      </c>
      <c r="C47" s="36">
        <v>44</v>
      </c>
      <c r="D47" s="36">
        <v>44</v>
      </c>
      <c r="E47" s="36">
        <v>44</v>
      </c>
      <c r="F47" s="36">
        <v>36</v>
      </c>
      <c r="G47" s="36">
        <v>34</v>
      </c>
      <c r="H47" s="36">
        <v>31</v>
      </c>
      <c r="I47" s="36">
        <v>33</v>
      </c>
      <c r="J47" s="150">
        <v>39</v>
      </c>
      <c r="K47" s="92">
        <f>VLOOKUP(A47,'[1]District Growth'!$A:$J,5,FALSE)</f>
        <v>37</v>
      </c>
      <c r="L47" s="32">
        <f>VLOOKUP(A47,'[2]District Growth'!$A:$K,6,FALSE)</f>
        <v>36</v>
      </c>
      <c r="M47" s="36">
        <f t="shared" si="2"/>
        <v>-1</v>
      </c>
      <c r="N47" s="38">
        <f t="shared" si="3"/>
        <v>-2.7027027027026973E-2</v>
      </c>
      <c r="O47" s="36"/>
    </row>
    <row r="48" spans="1:15" s="3" customFormat="1" x14ac:dyDescent="0.25">
      <c r="A48" s="51">
        <v>1841</v>
      </c>
      <c r="B48" s="221" t="s">
        <v>548</v>
      </c>
      <c r="C48" s="36">
        <v>111</v>
      </c>
      <c r="D48" s="36">
        <v>108</v>
      </c>
      <c r="E48" s="36">
        <v>118</v>
      </c>
      <c r="F48" s="36">
        <v>116</v>
      </c>
      <c r="G48" s="36">
        <v>108</v>
      </c>
      <c r="H48" s="36">
        <v>100</v>
      </c>
      <c r="I48" s="36">
        <v>75</v>
      </c>
      <c r="J48" s="150">
        <v>72</v>
      </c>
      <c r="K48" s="92">
        <f>VLOOKUP(A48,'[1]District Growth'!$A:$J,5,FALSE)</f>
        <v>67</v>
      </c>
      <c r="L48" s="32">
        <f>VLOOKUP(A48,'[2]District Growth'!$A:$K,6,FALSE)</f>
        <v>65</v>
      </c>
      <c r="M48" s="36">
        <f t="shared" si="2"/>
        <v>-2</v>
      </c>
      <c r="N48" s="38">
        <f t="shared" si="3"/>
        <v>-2.9850746268656692E-2</v>
      </c>
      <c r="O48" s="36"/>
    </row>
    <row r="49" spans="1:15" s="3" customFormat="1" x14ac:dyDescent="0.25">
      <c r="A49" s="51">
        <v>1848</v>
      </c>
      <c r="B49" s="221" t="s">
        <v>523</v>
      </c>
      <c r="C49" s="36">
        <v>59</v>
      </c>
      <c r="D49" s="36">
        <v>56</v>
      </c>
      <c r="E49" s="36">
        <v>48</v>
      </c>
      <c r="F49" s="36">
        <v>53</v>
      </c>
      <c r="G49" s="36">
        <v>48</v>
      </c>
      <c r="H49" s="36">
        <v>49</v>
      </c>
      <c r="I49" s="36">
        <v>37</v>
      </c>
      <c r="J49" s="150">
        <v>36</v>
      </c>
      <c r="K49" s="92">
        <f>VLOOKUP(A49,'[1]District Growth'!$A:$J,5,FALSE)</f>
        <v>30</v>
      </c>
      <c r="L49" s="32">
        <f>VLOOKUP(A49,'[2]District Growth'!$A:$K,6,FALSE)</f>
        <v>29</v>
      </c>
      <c r="M49" s="36">
        <f t="shared" si="2"/>
        <v>-1</v>
      </c>
      <c r="N49" s="38">
        <f t="shared" si="3"/>
        <v>-3.3333333333333326E-2</v>
      </c>
      <c r="O49" s="36"/>
    </row>
    <row r="50" spans="1:15" s="3" customFormat="1" x14ac:dyDescent="0.25">
      <c r="A50" s="51">
        <v>23302</v>
      </c>
      <c r="B50" s="221" t="s">
        <v>536</v>
      </c>
      <c r="C50" s="36">
        <v>62</v>
      </c>
      <c r="D50" s="36">
        <v>61</v>
      </c>
      <c r="E50" s="36">
        <v>61</v>
      </c>
      <c r="F50" s="36">
        <v>68</v>
      </c>
      <c r="G50" s="36">
        <v>72</v>
      </c>
      <c r="H50" s="36">
        <v>68</v>
      </c>
      <c r="I50" s="36">
        <v>64</v>
      </c>
      <c r="J50" s="150">
        <v>59</v>
      </c>
      <c r="K50" s="92">
        <f>VLOOKUP(A50,'[1]District Growth'!$A:$J,5,FALSE)</f>
        <v>51</v>
      </c>
      <c r="L50" s="32">
        <f>VLOOKUP(A50,'[2]District Growth'!$A:$K,6,FALSE)</f>
        <v>49</v>
      </c>
      <c r="M50" s="36">
        <f t="shared" si="2"/>
        <v>-2</v>
      </c>
      <c r="N50" s="38">
        <f t="shared" si="3"/>
        <v>-3.9215686274509776E-2</v>
      </c>
      <c r="O50" s="36"/>
    </row>
    <row r="51" spans="1:15" s="3" customFormat="1" x14ac:dyDescent="0.25">
      <c r="A51" s="51">
        <v>1831</v>
      </c>
      <c r="B51" s="221" t="s">
        <v>574</v>
      </c>
      <c r="C51" s="36">
        <v>63</v>
      </c>
      <c r="D51" s="36">
        <v>57</v>
      </c>
      <c r="E51" s="36">
        <v>52</v>
      </c>
      <c r="F51" s="36">
        <v>48</v>
      </c>
      <c r="G51" s="36">
        <v>44</v>
      </c>
      <c r="H51" s="36">
        <v>43</v>
      </c>
      <c r="I51" s="36">
        <v>46</v>
      </c>
      <c r="J51" s="150">
        <v>49</v>
      </c>
      <c r="K51" s="92">
        <f>VLOOKUP(A51,'[1]District Growth'!$A:$J,5,FALSE)</f>
        <v>47</v>
      </c>
      <c r="L51" s="32">
        <f>VLOOKUP(A51,'[2]District Growth'!$A:$K,6,FALSE)</f>
        <v>44</v>
      </c>
      <c r="M51" s="36">
        <f t="shared" si="2"/>
        <v>-3</v>
      </c>
      <c r="N51" s="38">
        <f t="shared" si="3"/>
        <v>-6.3829787234042534E-2</v>
      </c>
      <c r="O51" s="36"/>
    </row>
    <row r="52" spans="1:15" s="3" customFormat="1" x14ac:dyDescent="0.25">
      <c r="A52" s="51">
        <v>1817</v>
      </c>
      <c r="B52" s="221" t="s">
        <v>550</v>
      </c>
      <c r="C52" s="36">
        <v>39</v>
      </c>
      <c r="D52" s="36">
        <v>32</v>
      </c>
      <c r="E52" s="36">
        <v>38</v>
      </c>
      <c r="F52" s="36">
        <v>43</v>
      </c>
      <c r="G52" s="36">
        <v>41</v>
      </c>
      <c r="H52" s="36">
        <v>41</v>
      </c>
      <c r="I52" s="36">
        <v>45</v>
      </c>
      <c r="J52" s="150">
        <v>46</v>
      </c>
      <c r="K52" s="92">
        <f>VLOOKUP(A52,'[1]District Growth'!$A:$J,5,FALSE)</f>
        <v>42</v>
      </c>
      <c r="L52" s="32">
        <f>VLOOKUP(A52,'[2]District Growth'!$A:$K,6,FALSE)</f>
        <v>39</v>
      </c>
      <c r="M52" s="36">
        <f t="shared" si="2"/>
        <v>-3</v>
      </c>
      <c r="N52" s="38">
        <f t="shared" si="3"/>
        <v>-7.1428571428571397E-2</v>
      </c>
      <c r="O52" s="36"/>
    </row>
    <row r="53" spans="1:15" s="3" customFormat="1" x14ac:dyDescent="0.25">
      <c r="A53" s="224">
        <v>65495</v>
      </c>
      <c r="B53" s="221" t="s">
        <v>558</v>
      </c>
      <c r="C53" s="36">
        <v>32</v>
      </c>
      <c r="D53" s="36">
        <v>31</v>
      </c>
      <c r="E53" s="36">
        <v>32</v>
      </c>
      <c r="F53" s="36">
        <v>32</v>
      </c>
      <c r="G53" s="36">
        <v>21</v>
      </c>
      <c r="H53" s="36">
        <v>25</v>
      </c>
      <c r="I53" s="36">
        <v>24</v>
      </c>
      <c r="J53" s="150">
        <v>27</v>
      </c>
      <c r="K53" s="92">
        <f>VLOOKUP(A53,'[1]District Growth'!$A:$J,5,FALSE)</f>
        <v>27</v>
      </c>
      <c r="L53" s="32">
        <f>VLOOKUP(A53,'[2]District Growth'!$A:$K,6,FALSE)</f>
        <v>25</v>
      </c>
      <c r="M53" s="36">
        <f t="shared" si="2"/>
        <v>-2</v>
      </c>
      <c r="N53" s="38">
        <f t="shared" si="3"/>
        <v>-7.407407407407407E-2</v>
      </c>
      <c r="O53" s="36"/>
    </row>
    <row r="54" spans="1:15" s="3" customFormat="1" x14ac:dyDescent="0.25">
      <c r="A54" s="51">
        <v>1832</v>
      </c>
      <c r="B54" s="221" t="s">
        <v>80</v>
      </c>
      <c r="C54" s="36">
        <v>68</v>
      </c>
      <c r="D54" s="36">
        <v>64</v>
      </c>
      <c r="E54" s="36">
        <v>60</v>
      </c>
      <c r="F54" s="36">
        <v>64</v>
      </c>
      <c r="G54" s="36">
        <v>62</v>
      </c>
      <c r="H54" s="36">
        <v>65</v>
      </c>
      <c r="I54" s="36">
        <v>79</v>
      </c>
      <c r="J54" s="150">
        <v>81</v>
      </c>
      <c r="K54" s="92">
        <f>VLOOKUP(A54,'[1]District Growth'!$A:$J,5,FALSE)</f>
        <v>81</v>
      </c>
      <c r="L54" s="32">
        <f>VLOOKUP(A54,'[2]District Growth'!$A:$K,6,FALSE)</f>
        <v>75</v>
      </c>
      <c r="M54" s="36">
        <f t="shared" si="2"/>
        <v>-6</v>
      </c>
      <c r="N54" s="38">
        <f t="shared" si="3"/>
        <v>-7.407407407407407E-2</v>
      </c>
      <c r="O54" s="36"/>
    </row>
    <row r="55" spans="1:15" s="3" customFormat="1" x14ac:dyDescent="0.25">
      <c r="A55" s="51">
        <v>1824</v>
      </c>
      <c r="B55" s="221" t="s">
        <v>191</v>
      </c>
      <c r="C55" s="36">
        <v>56</v>
      </c>
      <c r="D55" s="36">
        <v>56</v>
      </c>
      <c r="E55" s="36">
        <v>56</v>
      </c>
      <c r="F55" s="36">
        <v>65</v>
      </c>
      <c r="G55" s="36">
        <v>61</v>
      </c>
      <c r="H55" s="36">
        <v>91</v>
      </c>
      <c r="I55" s="36">
        <v>89</v>
      </c>
      <c r="J55" s="150">
        <v>89</v>
      </c>
      <c r="K55" s="92">
        <f>VLOOKUP(A55,'[1]District Growth'!$A:$J,5,FALSE)</f>
        <v>92</v>
      </c>
      <c r="L55" s="32">
        <f>VLOOKUP(A55,'[2]District Growth'!$A:$K,6,FALSE)</f>
        <v>85</v>
      </c>
      <c r="M55" s="36">
        <f t="shared" si="2"/>
        <v>-7</v>
      </c>
      <c r="N55" s="38">
        <f t="shared" si="3"/>
        <v>-7.6086956521739135E-2</v>
      </c>
      <c r="O55" s="36"/>
    </row>
    <row r="56" spans="1:15" s="3" customFormat="1" x14ac:dyDescent="0.25">
      <c r="A56" s="51">
        <v>1828</v>
      </c>
      <c r="B56" s="221" t="s">
        <v>567</v>
      </c>
      <c r="C56" s="36">
        <v>41</v>
      </c>
      <c r="D56" s="36">
        <v>40</v>
      </c>
      <c r="E56" s="36">
        <v>36</v>
      </c>
      <c r="F56" s="36">
        <v>38</v>
      </c>
      <c r="G56" s="36">
        <v>40</v>
      </c>
      <c r="H56" s="36">
        <v>40</v>
      </c>
      <c r="I56" s="36">
        <v>29</v>
      </c>
      <c r="J56" s="150">
        <v>30</v>
      </c>
      <c r="K56" s="92">
        <f>VLOOKUP(A56,'[1]District Growth'!$A:$J,5,FALSE)</f>
        <v>36</v>
      </c>
      <c r="L56" s="32">
        <f>VLOOKUP(A56,'[2]District Growth'!$A:$K,6,FALSE)</f>
        <v>33</v>
      </c>
      <c r="M56" s="36">
        <f t="shared" si="2"/>
        <v>-3</v>
      </c>
      <c r="N56" s="38">
        <f t="shared" si="3"/>
        <v>-8.333333333333337E-2</v>
      </c>
      <c r="O56" s="36"/>
    </row>
    <row r="57" spans="1:15" s="3" customFormat="1" x14ac:dyDescent="0.25">
      <c r="A57" s="51">
        <v>23155</v>
      </c>
      <c r="B57" s="221" t="s">
        <v>546</v>
      </c>
      <c r="C57" s="36">
        <v>34</v>
      </c>
      <c r="D57" s="36">
        <v>35</v>
      </c>
      <c r="E57" s="36">
        <v>30</v>
      </c>
      <c r="F57" s="36">
        <v>29</v>
      </c>
      <c r="G57" s="36">
        <v>29</v>
      </c>
      <c r="H57" s="36">
        <v>29</v>
      </c>
      <c r="I57" s="36">
        <v>35</v>
      </c>
      <c r="J57" s="150">
        <v>34</v>
      </c>
      <c r="K57" s="92">
        <f>VLOOKUP(A57,'[1]District Growth'!$A:$J,5,FALSE)</f>
        <v>33</v>
      </c>
      <c r="L57" s="32">
        <f>VLOOKUP(A57,'[2]District Growth'!$A:$K,6,FALSE)</f>
        <v>30</v>
      </c>
      <c r="M57" s="36">
        <f t="shared" si="2"/>
        <v>-3</v>
      </c>
      <c r="N57" s="38">
        <f t="shared" si="3"/>
        <v>-9.0909090909090939E-2</v>
      </c>
      <c r="O57" s="36"/>
    </row>
    <row r="58" spans="1:15" s="3" customFormat="1" x14ac:dyDescent="0.25">
      <c r="A58" s="51">
        <v>78771</v>
      </c>
      <c r="B58" s="221" t="s">
        <v>560</v>
      </c>
      <c r="C58" s="36">
        <v>23</v>
      </c>
      <c r="D58" s="36">
        <v>29</v>
      </c>
      <c r="E58" s="36">
        <v>38</v>
      </c>
      <c r="F58" s="36">
        <v>30</v>
      </c>
      <c r="G58" s="36">
        <v>32</v>
      </c>
      <c r="H58" s="36">
        <v>31</v>
      </c>
      <c r="I58" s="36">
        <v>32</v>
      </c>
      <c r="J58" s="150">
        <v>38</v>
      </c>
      <c r="K58" s="92">
        <f>VLOOKUP(A58,'[1]District Growth'!$A:$J,5,FALSE)</f>
        <v>38</v>
      </c>
      <c r="L58" s="32">
        <f>VLOOKUP(A58,'[2]District Growth'!$A:$K,6,FALSE)</f>
        <v>34</v>
      </c>
      <c r="M58" s="36">
        <f t="shared" si="2"/>
        <v>-4</v>
      </c>
      <c r="N58" s="38">
        <f t="shared" si="3"/>
        <v>-0.10526315789473684</v>
      </c>
      <c r="O58" s="36"/>
    </row>
    <row r="59" spans="1:15" s="3" customFormat="1" x14ac:dyDescent="0.25">
      <c r="A59" s="51">
        <v>1852</v>
      </c>
      <c r="B59" s="221" t="s">
        <v>552</v>
      </c>
      <c r="C59" s="36">
        <v>15</v>
      </c>
      <c r="D59" s="36">
        <v>11</v>
      </c>
      <c r="E59" s="36">
        <v>12</v>
      </c>
      <c r="F59" s="36">
        <v>11</v>
      </c>
      <c r="G59" s="36">
        <v>13</v>
      </c>
      <c r="H59" s="36">
        <v>12</v>
      </c>
      <c r="I59" s="36">
        <v>14</v>
      </c>
      <c r="J59" s="150">
        <v>14</v>
      </c>
      <c r="K59" s="92">
        <f>VLOOKUP(A59,'[1]District Growth'!$A:$J,5,FALSE)</f>
        <v>18</v>
      </c>
      <c r="L59" s="32">
        <f>VLOOKUP(A59,'[2]District Growth'!$A:$K,6,FALSE)</f>
        <v>16</v>
      </c>
      <c r="M59" s="36">
        <f t="shared" si="2"/>
        <v>-2</v>
      </c>
      <c r="N59" s="38">
        <f t="shared" si="3"/>
        <v>-0.11111111111111116</v>
      </c>
      <c r="O59" s="36"/>
    </row>
    <row r="60" spans="1:15" s="3" customFormat="1" x14ac:dyDescent="0.25">
      <c r="A60" s="51">
        <v>22258</v>
      </c>
      <c r="B60" s="221" t="s">
        <v>531</v>
      </c>
      <c r="C60" s="36">
        <v>45</v>
      </c>
      <c r="D60" s="36">
        <v>50</v>
      </c>
      <c r="E60" s="36">
        <v>49</v>
      </c>
      <c r="F60" s="36">
        <v>49</v>
      </c>
      <c r="G60" s="36">
        <v>50</v>
      </c>
      <c r="H60" s="36">
        <v>56</v>
      </c>
      <c r="I60" s="36">
        <v>53</v>
      </c>
      <c r="J60" s="150">
        <v>50</v>
      </c>
      <c r="K60" s="92">
        <f>VLOOKUP(A60,'[1]District Growth'!$A:$J,5,FALSE)</f>
        <v>43</v>
      </c>
      <c r="L60" s="32">
        <f>VLOOKUP(A60,'[2]District Growth'!$A:$K,6,FALSE)</f>
        <v>38</v>
      </c>
      <c r="M60" s="36">
        <f t="shared" si="2"/>
        <v>-5</v>
      </c>
      <c r="N60" s="38">
        <f t="shared" si="3"/>
        <v>-0.11627906976744184</v>
      </c>
      <c r="O60" s="36"/>
    </row>
    <row r="61" spans="1:15" s="3" customFormat="1" x14ac:dyDescent="0.25">
      <c r="A61" s="51">
        <v>76605</v>
      </c>
      <c r="B61" s="221" t="s">
        <v>559</v>
      </c>
      <c r="C61" s="36">
        <v>11</v>
      </c>
      <c r="D61" s="36">
        <v>12</v>
      </c>
      <c r="E61" s="36">
        <v>13</v>
      </c>
      <c r="F61" s="36">
        <v>12</v>
      </c>
      <c r="G61" s="36">
        <v>16</v>
      </c>
      <c r="H61" s="36">
        <v>19</v>
      </c>
      <c r="I61" s="36">
        <v>21</v>
      </c>
      <c r="J61" s="150">
        <v>13</v>
      </c>
      <c r="K61" s="92">
        <f>VLOOKUP(A61,'[1]District Growth'!$A:$J,5,FALSE)</f>
        <v>12</v>
      </c>
      <c r="L61" s="32">
        <f>VLOOKUP(A61,'[2]District Growth'!$A:$K,6,FALSE)</f>
        <v>10</v>
      </c>
      <c r="M61" s="36">
        <f t="shared" si="2"/>
        <v>-2</v>
      </c>
      <c r="N61" s="38">
        <f t="shared" si="3"/>
        <v>-0.16666666666666663</v>
      </c>
      <c r="O61" s="36"/>
    </row>
    <row r="62" spans="1:15" s="3" customFormat="1" x14ac:dyDescent="0.25">
      <c r="A62" s="51">
        <v>22083</v>
      </c>
      <c r="B62" s="221" t="s">
        <v>543</v>
      </c>
      <c r="C62" s="36">
        <v>40</v>
      </c>
      <c r="D62" s="36">
        <v>42</v>
      </c>
      <c r="E62" s="36">
        <v>42</v>
      </c>
      <c r="F62" s="36">
        <v>45</v>
      </c>
      <c r="G62" s="36">
        <v>51</v>
      </c>
      <c r="H62" s="36">
        <v>45</v>
      </c>
      <c r="I62" s="36">
        <v>54</v>
      </c>
      <c r="J62" s="150">
        <v>47</v>
      </c>
      <c r="K62" s="92">
        <f>VLOOKUP(A62,'[1]District Growth'!$A:$J,5,FALSE)</f>
        <v>46</v>
      </c>
      <c r="L62" s="32">
        <f>VLOOKUP(A62,'[2]District Growth'!$A:$K,6,FALSE)</f>
        <v>36</v>
      </c>
      <c r="M62" s="36">
        <f t="shared" si="2"/>
        <v>-10</v>
      </c>
      <c r="N62" s="38">
        <f t="shared" si="3"/>
        <v>-0.21739130434782605</v>
      </c>
      <c r="O62" s="36"/>
    </row>
    <row r="63" spans="1:15" s="3" customFormat="1" x14ac:dyDescent="0.25">
      <c r="A63" s="51">
        <v>21113</v>
      </c>
      <c r="B63" s="221" t="s">
        <v>568</v>
      </c>
      <c r="C63" s="36">
        <v>25</v>
      </c>
      <c r="D63" s="36">
        <v>25</v>
      </c>
      <c r="E63" s="36">
        <v>24</v>
      </c>
      <c r="F63" s="36">
        <v>23</v>
      </c>
      <c r="G63" s="36">
        <v>22</v>
      </c>
      <c r="H63" s="36">
        <v>27</v>
      </c>
      <c r="I63" s="36">
        <v>28</v>
      </c>
      <c r="J63" s="150">
        <v>35</v>
      </c>
      <c r="K63" s="92">
        <f>VLOOKUP(A63,'[1]District Growth'!$A:$J,5,FALSE)</f>
        <v>34</v>
      </c>
      <c r="L63" s="32">
        <f>VLOOKUP(A63,'[2]District Growth'!$A:$K,6,FALSE)</f>
        <v>26</v>
      </c>
      <c r="M63" s="36">
        <f t="shared" si="2"/>
        <v>-8</v>
      </c>
      <c r="N63" s="38">
        <f t="shared" si="3"/>
        <v>-0.23529411764705888</v>
      </c>
      <c r="O63" s="36"/>
    </row>
    <row r="64" spans="1:15" s="3" customFormat="1" x14ac:dyDescent="0.25">
      <c r="A64" s="51">
        <v>1839</v>
      </c>
      <c r="B64" s="221" t="s">
        <v>577</v>
      </c>
      <c r="C64" s="36">
        <v>21</v>
      </c>
      <c r="D64" s="36">
        <v>21</v>
      </c>
      <c r="E64" s="36">
        <v>22</v>
      </c>
      <c r="F64" s="36">
        <v>19</v>
      </c>
      <c r="G64" s="36">
        <v>19</v>
      </c>
      <c r="H64" s="36">
        <v>17</v>
      </c>
      <c r="I64" s="36">
        <v>17</v>
      </c>
      <c r="J64" s="150">
        <v>15</v>
      </c>
      <c r="K64" s="92">
        <f>VLOOKUP(A64,'[1]District Growth'!$A:$J,5,FALSE)</f>
        <v>14</v>
      </c>
      <c r="L64" s="32">
        <f>VLOOKUP(A64,'[2]District Growth'!$A:$K,6,FALSE)</f>
        <v>0</v>
      </c>
      <c r="M64" s="36">
        <f t="shared" si="2"/>
        <v>-14</v>
      </c>
      <c r="N64" s="38">
        <f t="shared" si="3"/>
        <v>-1</v>
      </c>
      <c r="O64" s="36"/>
    </row>
    <row r="65" spans="1:15" s="3" customFormat="1" x14ac:dyDescent="0.25">
      <c r="A65" s="51">
        <v>21793</v>
      </c>
      <c r="B65" s="221" t="s">
        <v>48</v>
      </c>
      <c r="C65" s="36">
        <v>18</v>
      </c>
      <c r="D65" s="36">
        <v>13</v>
      </c>
      <c r="E65" s="36">
        <v>13</v>
      </c>
      <c r="F65" s="36">
        <v>11</v>
      </c>
      <c r="G65" s="36">
        <v>9</v>
      </c>
      <c r="H65" s="36">
        <v>12</v>
      </c>
      <c r="I65" s="36">
        <v>8</v>
      </c>
      <c r="J65" s="150">
        <v>6</v>
      </c>
      <c r="K65" s="92">
        <f>VLOOKUP(A65,'[1]District Growth'!$A:$J,5,FALSE)</f>
        <v>5</v>
      </c>
      <c r="L65" s="32">
        <f>VLOOKUP(A65,'[2]District Growth'!$A:$K,6,FALSE)</f>
        <v>0</v>
      </c>
      <c r="M65" s="36">
        <f t="shared" si="2"/>
        <v>-5</v>
      </c>
      <c r="N65" s="38">
        <f t="shared" si="3"/>
        <v>-1</v>
      </c>
      <c r="O65" s="36"/>
    </row>
    <row r="66" spans="1:15" s="3" customFormat="1" x14ac:dyDescent="0.25">
      <c r="A66" s="51"/>
      <c r="B66" s="225" t="s">
        <v>579</v>
      </c>
      <c r="C66" s="36">
        <v>17</v>
      </c>
      <c r="D66" s="36">
        <v>22</v>
      </c>
      <c r="E66" s="36">
        <v>16</v>
      </c>
      <c r="F66" s="36">
        <v>17</v>
      </c>
      <c r="G66" s="36">
        <v>17</v>
      </c>
      <c r="H66" s="36">
        <v>15</v>
      </c>
      <c r="I66" s="36">
        <v>18</v>
      </c>
      <c r="J66" s="150">
        <v>15</v>
      </c>
      <c r="K66" s="41"/>
      <c r="L66" s="56"/>
      <c r="M66" s="36"/>
      <c r="N66" s="38"/>
      <c r="O66" s="36"/>
    </row>
    <row r="67" spans="1:15" s="3" customFormat="1" x14ac:dyDescent="0.25">
      <c r="B67" s="88" t="s">
        <v>580</v>
      </c>
      <c r="C67" s="36">
        <v>8</v>
      </c>
      <c r="D67" s="36">
        <v>7</v>
      </c>
      <c r="E67" s="36">
        <v>8</v>
      </c>
      <c r="F67" s="36">
        <v>8</v>
      </c>
      <c r="G67" s="36">
        <v>8</v>
      </c>
      <c r="H67" s="36">
        <v>8</v>
      </c>
      <c r="I67" s="36">
        <v>7</v>
      </c>
      <c r="J67" s="42"/>
      <c r="K67" s="214"/>
      <c r="L67" s="226"/>
      <c r="M67" s="85"/>
      <c r="N67" s="172"/>
      <c r="O67" s="36"/>
    </row>
    <row r="68" spans="1:15" s="3" customFormat="1" x14ac:dyDescent="0.25">
      <c r="B68" s="88" t="s">
        <v>581</v>
      </c>
      <c r="C68" s="36">
        <v>10</v>
      </c>
      <c r="D68" s="36">
        <v>13</v>
      </c>
      <c r="E68" s="36">
        <v>16</v>
      </c>
      <c r="F68" s="36">
        <v>12</v>
      </c>
      <c r="G68" s="36">
        <v>13</v>
      </c>
      <c r="H68" s="36">
        <v>12</v>
      </c>
      <c r="I68" s="36">
        <v>0</v>
      </c>
      <c r="J68" s="85"/>
      <c r="K68" s="214"/>
      <c r="L68" s="226"/>
      <c r="M68" s="85"/>
      <c r="N68" s="172"/>
      <c r="O68" s="36"/>
    </row>
    <row r="69" spans="1:15" s="3" customFormat="1" x14ac:dyDescent="0.25">
      <c r="B69" s="88" t="s">
        <v>582</v>
      </c>
      <c r="C69" s="36">
        <v>10</v>
      </c>
      <c r="D69" s="36">
        <v>7</v>
      </c>
      <c r="E69" s="36">
        <v>9</v>
      </c>
      <c r="F69" s="36">
        <v>3</v>
      </c>
      <c r="G69" s="36">
        <v>3</v>
      </c>
      <c r="H69" s="36">
        <v>0</v>
      </c>
      <c r="I69" s="36">
        <v>0</v>
      </c>
      <c r="J69" s="36"/>
      <c r="K69" s="41"/>
      <c r="L69" s="36"/>
      <c r="M69" s="36"/>
      <c r="N69" s="172"/>
      <c r="O69" s="36"/>
    </row>
    <row r="70" spans="1:15" s="3" customFormat="1" x14ac:dyDescent="0.25">
      <c r="B70" s="88" t="s">
        <v>583</v>
      </c>
      <c r="C70" s="36">
        <v>21</v>
      </c>
      <c r="D70" s="36">
        <v>20</v>
      </c>
      <c r="E70" s="36">
        <v>14</v>
      </c>
      <c r="F70" s="36">
        <v>13</v>
      </c>
      <c r="G70" s="36">
        <v>13</v>
      </c>
      <c r="H70" s="36">
        <v>0</v>
      </c>
      <c r="I70" s="36">
        <v>0</v>
      </c>
      <c r="J70" s="36"/>
      <c r="K70" s="41"/>
      <c r="L70" s="36"/>
      <c r="M70" s="36"/>
      <c r="N70" s="172"/>
      <c r="O70" s="36"/>
    </row>
    <row r="71" spans="1:15" s="3" customFormat="1" x14ac:dyDescent="0.25">
      <c r="B71" s="88" t="s">
        <v>584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/>
      <c r="K71" s="36"/>
      <c r="L71" s="36"/>
      <c r="M71" s="36"/>
      <c r="N71" s="172"/>
      <c r="O71" s="36"/>
    </row>
    <row r="72" spans="1:15" s="3" customFormat="1" x14ac:dyDescent="0.25">
      <c r="B72" s="88" t="s">
        <v>585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/>
      <c r="K72" s="36"/>
      <c r="L72" s="36"/>
      <c r="M72" s="36"/>
      <c r="N72" s="172"/>
      <c r="O72" s="36"/>
    </row>
    <row r="73" spans="1:15" s="3" customFormat="1" x14ac:dyDescent="0.25">
      <c r="B73" s="88" t="s">
        <v>586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/>
      <c r="K73" s="36"/>
      <c r="L73" s="36"/>
      <c r="M73" s="36"/>
      <c r="N73" s="172"/>
      <c r="O73" s="36"/>
    </row>
    <row r="74" spans="1:15" s="3" customFormat="1" x14ac:dyDescent="0.25">
      <c r="B74" s="88" t="s">
        <v>587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/>
      <c r="K74" s="36"/>
      <c r="L74" s="36"/>
      <c r="M74" s="36"/>
      <c r="N74" s="172"/>
      <c r="O74" s="36"/>
    </row>
    <row r="75" spans="1:15" s="3" customFormat="1" x14ac:dyDescent="0.25">
      <c r="B75" s="88" t="s">
        <v>588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/>
      <c r="K75" s="36"/>
      <c r="L75" s="36"/>
      <c r="M75" s="36"/>
      <c r="N75" s="172"/>
      <c r="O75" s="36"/>
    </row>
    <row r="76" spans="1:15" s="3" customFormat="1" x14ac:dyDescent="0.25">
      <c r="B76" s="88" t="s">
        <v>50</v>
      </c>
      <c r="C76" s="36">
        <v>14</v>
      </c>
      <c r="D76" s="36">
        <v>12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/>
      <c r="K76" s="36"/>
      <c r="L76" s="36"/>
      <c r="M76" s="36"/>
      <c r="N76" s="172"/>
      <c r="O76" s="36"/>
    </row>
    <row r="77" spans="1:15" s="3" customFormat="1" x14ac:dyDescent="0.25">
      <c r="B77" s="88" t="s">
        <v>589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/>
      <c r="K77" s="36"/>
      <c r="L77" s="36"/>
      <c r="M77" s="36"/>
      <c r="N77" s="172"/>
      <c r="O77" s="36"/>
    </row>
    <row r="78" spans="1:15" s="3" customFormat="1" x14ac:dyDescent="0.25">
      <c r="B78" s="88" t="s">
        <v>590</v>
      </c>
      <c r="C78" s="36">
        <v>21</v>
      </c>
      <c r="D78" s="36">
        <v>12</v>
      </c>
      <c r="E78" s="36">
        <v>11</v>
      </c>
      <c r="F78" s="36">
        <v>11</v>
      </c>
      <c r="G78" s="36">
        <v>0</v>
      </c>
      <c r="H78" s="36">
        <v>0</v>
      </c>
      <c r="I78" s="36">
        <v>0</v>
      </c>
      <c r="J78" s="36"/>
      <c r="K78" s="36"/>
      <c r="L78" s="36"/>
      <c r="M78" s="36"/>
      <c r="N78" s="172"/>
      <c r="O78" s="36"/>
    </row>
    <row r="79" spans="1:15" s="3" customFormat="1" x14ac:dyDescent="0.25">
      <c r="B79" s="88" t="s">
        <v>591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/>
      <c r="K79" s="36"/>
      <c r="L79" s="36"/>
      <c r="M79" s="36"/>
      <c r="N79" s="172"/>
      <c r="O79" s="36"/>
    </row>
    <row r="80" spans="1:15" s="3" customFormat="1" x14ac:dyDescent="0.25">
      <c r="B80" s="88" t="s">
        <v>592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/>
      <c r="K80" s="36"/>
      <c r="L80" s="36"/>
      <c r="M80" s="36"/>
      <c r="N80" s="172"/>
      <c r="O80" s="36"/>
    </row>
    <row r="81" spans="2:15" s="3" customFormat="1" x14ac:dyDescent="0.25">
      <c r="B81" s="88" t="s">
        <v>593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/>
      <c r="K81" s="36"/>
      <c r="L81" s="36"/>
      <c r="M81" s="36"/>
      <c r="N81" s="172"/>
      <c r="O81" s="36"/>
    </row>
    <row r="82" spans="2:15" s="3" customFormat="1" x14ac:dyDescent="0.25">
      <c r="B82" s="88" t="s">
        <v>594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/>
      <c r="K82" s="36"/>
      <c r="L82" s="36"/>
      <c r="M82" s="36"/>
      <c r="N82" s="172"/>
      <c r="O82" s="36"/>
    </row>
    <row r="83" spans="2:15" s="3" customFormat="1" x14ac:dyDescent="0.25">
      <c r="B83" s="2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172"/>
      <c r="O83" s="36"/>
    </row>
    <row r="84" spans="2:15" s="3" customFormat="1" x14ac:dyDescent="0.25">
      <c r="B84" s="57" t="s">
        <v>14</v>
      </c>
      <c r="C84" s="32">
        <f t="shared" ref="C84:I84" si="4">SUM(C3:C83)</f>
        <v>2865</v>
      </c>
      <c r="D84" s="156">
        <f t="shared" si="4"/>
        <v>2820</v>
      </c>
      <c r="E84" s="156">
        <f t="shared" si="4"/>
        <v>2754</v>
      </c>
      <c r="F84" s="156">
        <f t="shared" si="4"/>
        <v>2715</v>
      </c>
      <c r="G84" s="156">
        <f t="shared" si="4"/>
        <v>2667</v>
      </c>
      <c r="H84" s="156">
        <f t="shared" si="4"/>
        <v>2665</v>
      </c>
      <c r="I84" s="43">
        <f t="shared" si="4"/>
        <v>2708</v>
      </c>
      <c r="J84" s="156">
        <v>2689</v>
      </c>
      <c r="K84" s="156">
        <f>SUM(K3:K83)</f>
        <v>2549</v>
      </c>
      <c r="L84" s="43">
        <f>SUM(L3:L83)</f>
        <v>2552</v>
      </c>
      <c r="M84" s="32">
        <f>SUM(M3:M83)</f>
        <v>3</v>
      </c>
      <c r="N84" s="38">
        <f>(L84/K84)-1</f>
        <v>1.1769321302470548E-3</v>
      </c>
      <c r="O84" s="36"/>
    </row>
    <row r="85" spans="2:15" s="77" customFormat="1" x14ac:dyDescent="0.25">
      <c r="B85" s="6"/>
      <c r="C85" s="36"/>
      <c r="D85" s="36">
        <f t="shared" ref="D85:J85" si="5">SUM(D84-C84)</f>
        <v>-45</v>
      </c>
      <c r="E85" s="36">
        <f t="shared" si="5"/>
        <v>-66</v>
      </c>
      <c r="F85" s="36">
        <f t="shared" si="5"/>
        <v>-39</v>
      </c>
      <c r="G85" s="36">
        <f t="shared" si="5"/>
        <v>-48</v>
      </c>
      <c r="H85" s="36">
        <f t="shared" si="5"/>
        <v>-2</v>
      </c>
      <c r="I85" s="36">
        <f t="shared" si="5"/>
        <v>43</v>
      </c>
      <c r="J85" s="36">
        <f t="shared" si="5"/>
        <v>-19</v>
      </c>
      <c r="K85" s="36">
        <f t="shared" ref="K85:L85" si="6">SUM(K84-J84)</f>
        <v>-140</v>
      </c>
      <c r="L85" s="36">
        <f t="shared" si="6"/>
        <v>3</v>
      </c>
      <c r="M85" s="36"/>
      <c r="N85" s="178"/>
      <c r="O85" s="178"/>
    </row>
    <row r="86" spans="2:15" s="3" customFormat="1" x14ac:dyDescent="0.2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2:15" s="3" customFormat="1" x14ac:dyDescent="0.25">
      <c r="B87" s="46" t="s">
        <v>15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2:15" s="3" customFormat="1" x14ac:dyDescent="0.25">
      <c r="B88" s="47" t="s">
        <v>16</v>
      </c>
      <c r="N88" s="30"/>
    </row>
    <row r="89" spans="2:15" s="3" customFormat="1" x14ac:dyDescent="0.25">
      <c r="B89" s="48" t="s">
        <v>17</v>
      </c>
      <c r="N89" s="30"/>
    </row>
    <row r="90" spans="2:15" s="3" customFormat="1" x14ac:dyDescent="0.25">
      <c r="B90" s="223" t="s">
        <v>18</v>
      </c>
      <c r="N90" s="30"/>
    </row>
    <row r="91" spans="2:15" s="3" customFormat="1" x14ac:dyDescent="0.25">
      <c r="B91" s="49" t="s">
        <v>19</v>
      </c>
      <c r="N91" s="30"/>
    </row>
    <row r="92" spans="2:15" s="3" customFormat="1" x14ac:dyDescent="0.25">
      <c r="B92" s="50" t="s">
        <v>20</v>
      </c>
      <c r="N92" s="30"/>
    </row>
    <row r="93" spans="2:15" s="3" customFormat="1" x14ac:dyDescent="0.25"/>
    <row r="94" spans="2:15" s="3" customFormat="1" x14ac:dyDescent="0.25"/>
    <row r="95" spans="2:15" x14ac:dyDescent="0.3">
      <c r="O95"/>
    </row>
  </sheetData>
  <sortState xmlns:xlrd2="http://schemas.microsoft.com/office/spreadsheetml/2017/richdata2" ref="A3:N82">
    <sortCondition descending="1" ref="N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Delavan</dc:creator>
  <cp:lastModifiedBy>Family</cp:lastModifiedBy>
  <dcterms:created xsi:type="dcterms:W3CDTF">2019-05-24T14:33:22Z</dcterms:created>
  <dcterms:modified xsi:type="dcterms:W3CDTF">2020-05-13T09:51:39Z</dcterms:modified>
</cp:coreProperties>
</file>