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s 25B-29 Website_Membership/00_A_Next Updates Jan-June 2022/May 2022/"/>
    </mc:Choice>
  </mc:AlternateContent>
  <xr:revisionPtr revIDLastSave="0" documentId="8_{BE776815-9FDA-C848-9399-495DC24F0D57}" xr6:coauthVersionLast="47" xr6:coauthVersionMax="47" xr10:uidLastSave="{00000000-0000-0000-0000-000000000000}"/>
  <bookViews>
    <workbookView xWindow="0" yWindow="500" windowWidth="28800" windowHeight="17500" tabRatio="928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definedNames>
    <definedName name="_xlnm._FilterDatabase" localSheetId="1" hidden="1">'5580'!$A$2:$P$67</definedName>
    <definedName name="_xlnm._FilterDatabase" localSheetId="2" hidden="1">'5610'!$A$2:$P$41</definedName>
    <definedName name="_xlnm._FilterDatabase" localSheetId="3" hidden="1">'5630'!$A$2:$P$32</definedName>
    <definedName name="_xlnm._FilterDatabase" localSheetId="6" hidden="1">'5710'!$A$2:$P$46</definedName>
    <definedName name="_xlnm._FilterDatabase" localSheetId="9" hidden="1">'5840'!$A$2:$P$58</definedName>
    <definedName name="_xlnm._FilterDatabase" localSheetId="10" hidden="1">'5870'!$A$2:$Q$60</definedName>
    <definedName name="_xlnm._FilterDatabase" localSheetId="13" hidden="1">'5930'!$A$2:$Q$69</definedName>
    <definedName name="_xlnm.Print_Area" localSheetId="0">'Comparison by District'!$A$1:$Q$38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3" i="12" l="1"/>
  <c r="P4" i="12"/>
  <c r="P5" i="14"/>
  <c r="P4" i="10"/>
  <c r="O66" i="2"/>
  <c r="O10" i="2"/>
  <c r="P5" i="2"/>
  <c r="O3" i="14"/>
  <c r="O4" i="11"/>
  <c r="P3" i="11"/>
  <c r="J79" i="10"/>
  <c r="M79" i="10"/>
  <c r="O4" i="12" l="1"/>
  <c r="O5" i="14"/>
  <c r="O3" i="11"/>
  <c r="O4" i="10"/>
  <c r="P10" i="2"/>
  <c r="P3" i="16"/>
  <c r="P6" i="8"/>
  <c r="O3" i="8"/>
  <c r="O6" i="8" l="1"/>
  <c r="O3" i="16"/>
  <c r="P59" i="11"/>
  <c r="P47" i="34"/>
  <c r="P52" i="34"/>
  <c r="P4" i="34"/>
  <c r="P52" i="10"/>
  <c r="P47" i="2"/>
  <c r="P7" i="14"/>
  <c r="P9" i="9"/>
  <c r="P34" i="22"/>
  <c r="P36" i="13"/>
  <c r="P20" i="23"/>
  <c r="P69" i="14"/>
  <c r="O3" i="9"/>
  <c r="P39" i="7"/>
  <c r="P10" i="22"/>
  <c r="M96" i="23"/>
  <c r="L96" i="23"/>
  <c r="K96" i="23"/>
  <c r="J96" i="23"/>
  <c r="I96" i="23"/>
  <c r="H96" i="23"/>
  <c r="G96" i="23"/>
  <c r="F96" i="23"/>
  <c r="E96" i="23"/>
  <c r="D96" i="23"/>
  <c r="M93" i="22"/>
  <c r="L93" i="22"/>
  <c r="K93" i="22"/>
  <c r="J93" i="22"/>
  <c r="I93" i="22"/>
  <c r="H93" i="22"/>
  <c r="G93" i="22"/>
  <c r="F93" i="22"/>
  <c r="E93" i="22"/>
  <c r="D93" i="22"/>
  <c r="M75" i="20"/>
  <c r="L75" i="20"/>
  <c r="K75" i="20"/>
  <c r="J75" i="20"/>
  <c r="I75" i="20"/>
  <c r="H75" i="20"/>
  <c r="G75" i="20"/>
  <c r="F75" i="20"/>
  <c r="E75" i="20"/>
  <c r="D75" i="20"/>
  <c r="M70" i="21"/>
  <c r="L70" i="21"/>
  <c r="K70" i="21"/>
  <c r="J70" i="21"/>
  <c r="I70" i="21"/>
  <c r="H70" i="21"/>
  <c r="G70" i="21"/>
  <c r="F70" i="21"/>
  <c r="E70" i="21"/>
  <c r="D70" i="21"/>
  <c r="I76" i="20" l="1"/>
  <c r="J94" i="22"/>
  <c r="K94" i="22"/>
  <c r="F71" i="21"/>
  <c r="L71" i="21"/>
  <c r="O4" i="34"/>
  <c r="M87" i="9"/>
  <c r="P19" i="6"/>
  <c r="O47" i="2"/>
  <c r="L76" i="20"/>
  <c r="J71" i="21"/>
  <c r="I71" i="21"/>
  <c r="J76" i="20"/>
  <c r="E94" i="22"/>
  <c r="K71" i="21"/>
  <c r="E71" i="21"/>
  <c r="M76" i="20"/>
  <c r="M76" i="6"/>
  <c r="N93" i="22"/>
  <c r="N94" i="22" s="1"/>
  <c r="P28" i="6"/>
  <c r="F94" i="22"/>
  <c r="L94" i="22"/>
  <c r="I94" i="22"/>
  <c r="M94" i="22"/>
  <c r="H94" i="22"/>
  <c r="G94" i="22"/>
  <c r="H71" i="21"/>
  <c r="E76" i="20"/>
  <c r="K76" i="20"/>
  <c r="F76" i="20"/>
  <c r="G76" i="20"/>
  <c r="H76" i="20"/>
  <c r="N75" i="20"/>
  <c r="N76" i="20" s="1"/>
  <c r="N70" i="21"/>
  <c r="N71" i="21" s="1"/>
  <c r="G97" i="23"/>
  <c r="M97" i="23"/>
  <c r="H97" i="23"/>
  <c r="I97" i="23"/>
  <c r="J97" i="23"/>
  <c r="E97" i="23"/>
  <c r="K97" i="23"/>
  <c r="F97" i="23"/>
  <c r="L97" i="23"/>
  <c r="M71" i="21"/>
  <c r="G71" i="21"/>
  <c r="O28" i="6"/>
  <c r="O19" i="6"/>
  <c r="M48" i="4" l="1"/>
  <c r="L48" i="4"/>
  <c r="K48" i="4"/>
  <c r="J48" i="4"/>
  <c r="I48" i="4"/>
  <c r="H48" i="4"/>
  <c r="G48" i="4"/>
  <c r="F48" i="4"/>
  <c r="E48" i="4"/>
  <c r="D48" i="4"/>
  <c r="M53" i="3"/>
  <c r="L53" i="3"/>
  <c r="K53" i="3"/>
  <c r="J53" i="3"/>
  <c r="I53" i="3"/>
  <c r="H53" i="3"/>
  <c r="G53" i="3"/>
  <c r="F53" i="3"/>
  <c r="E53" i="3"/>
  <c r="D53" i="3"/>
  <c r="M74" i="2"/>
  <c r="L74" i="2"/>
  <c r="K74" i="2"/>
  <c r="J74" i="2"/>
  <c r="I74" i="2"/>
  <c r="H74" i="2"/>
  <c r="G74" i="2"/>
  <c r="F74" i="2"/>
  <c r="E74" i="2"/>
  <c r="D74" i="2"/>
  <c r="M76" i="19"/>
  <c r="L76" i="19"/>
  <c r="K76" i="19"/>
  <c r="J76" i="19"/>
  <c r="I76" i="19"/>
  <c r="H76" i="19"/>
  <c r="G76" i="19"/>
  <c r="F76" i="19"/>
  <c r="E76" i="19"/>
  <c r="D76" i="19"/>
  <c r="M51" i="18"/>
  <c r="L51" i="18"/>
  <c r="M52" i="18" s="1"/>
  <c r="K51" i="18"/>
  <c r="J51" i="18"/>
  <c r="I51" i="18"/>
  <c r="H51" i="18"/>
  <c r="G51" i="18"/>
  <c r="F51" i="18"/>
  <c r="G52" i="18" s="1"/>
  <c r="E51" i="18"/>
  <c r="D51" i="18"/>
  <c r="M73" i="17"/>
  <c r="L73" i="17"/>
  <c r="K73" i="17"/>
  <c r="J73" i="17"/>
  <c r="I73" i="17"/>
  <c r="H73" i="17"/>
  <c r="G73" i="17"/>
  <c r="F73" i="17"/>
  <c r="E73" i="17"/>
  <c r="D73" i="17"/>
  <c r="M61" i="16"/>
  <c r="L61" i="16"/>
  <c r="K61" i="16"/>
  <c r="L62" i="16" s="1"/>
  <c r="J61" i="16"/>
  <c r="I61" i="16"/>
  <c r="H61" i="16"/>
  <c r="G61" i="16"/>
  <c r="F61" i="16"/>
  <c r="E61" i="16"/>
  <c r="D61" i="16"/>
  <c r="M72" i="15"/>
  <c r="L72" i="15"/>
  <c r="M73" i="15" s="1"/>
  <c r="K72" i="15"/>
  <c r="J72" i="15"/>
  <c r="I72" i="15"/>
  <c r="H72" i="15"/>
  <c r="G72" i="15"/>
  <c r="F72" i="15"/>
  <c r="G73" i="15" s="1"/>
  <c r="E72" i="15"/>
  <c r="D72" i="15"/>
  <c r="M79" i="14"/>
  <c r="L79" i="14"/>
  <c r="K79" i="14"/>
  <c r="J79" i="14"/>
  <c r="I79" i="14"/>
  <c r="H79" i="14"/>
  <c r="G79" i="14"/>
  <c r="F79" i="14"/>
  <c r="E79" i="14"/>
  <c r="D79" i="14"/>
  <c r="M70" i="13"/>
  <c r="L70" i="13"/>
  <c r="K70" i="13"/>
  <c r="J70" i="13"/>
  <c r="I70" i="13"/>
  <c r="H70" i="13"/>
  <c r="G70" i="13"/>
  <c r="F70" i="13"/>
  <c r="E70" i="13"/>
  <c r="D70" i="13"/>
  <c r="M54" i="12"/>
  <c r="L54" i="12"/>
  <c r="K54" i="12"/>
  <c r="J54" i="12"/>
  <c r="I54" i="12"/>
  <c r="H54" i="12"/>
  <c r="G54" i="12"/>
  <c r="F54" i="12"/>
  <c r="E54" i="12"/>
  <c r="D54" i="12"/>
  <c r="L83" i="34"/>
  <c r="K83" i="34"/>
  <c r="J83" i="34"/>
  <c r="I83" i="34"/>
  <c r="H83" i="34"/>
  <c r="G83" i="34"/>
  <c r="F83" i="34"/>
  <c r="E83" i="34"/>
  <c r="D83" i="34"/>
  <c r="M83" i="34"/>
  <c r="D85" i="11"/>
  <c r="E85" i="11"/>
  <c r="F85" i="11"/>
  <c r="G85" i="11"/>
  <c r="H85" i="11"/>
  <c r="I85" i="11"/>
  <c r="J85" i="11"/>
  <c r="K85" i="11"/>
  <c r="L85" i="11"/>
  <c r="M85" i="11"/>
  <c r="M21" i="1"/>
  <c r="M29" i="1"/>
  <c r="I77" i="19" l="1"/>
  <c r="F74" i="17"/>
  <c r="L74" i="17"/>
  <c r="J62" i="16"/>
  <c r="M75" i="2"/>
  <c r="J77" i="19"/>
  <c r="J54" i="3"/>
  <c r="M55" i="12"/>
  <c r="G62" i="16"/>
  <c r="M62" i="16"/>
  <c r="G49" i="4"/>
  <c r="M49" i="4"/>
  <c r="L77" i="19"/>
  <c r="F77" i="19"/>
  <c r="J74" i="17"/>
  <c r="F62" i="16"/>
  <c r="L73" i="15"/>
  <c r="H71" i="13"/>
  <c r="I71" i="13"/>
  <c r="E71" i="13"/>
  <c r="H49" i="4"/>
  <c r="J49" i="4"/>
  <c r="E54" i="3"/>
  <c r="K54" i="3"/>
  <c r="F54" i="3"/>
  <c r="L54" i="3"/>
  <c r="G54" i="3"/>
  <c r="G75" i="2"/>
  <c r="E77" i="19"/>
  <c r="K77" i="19"/>
  <c r="H77" i="19"/>
  <c r="H52" i="18"/>
  <c r="J52" i="18"/>
  <c r="E52" i="18"/>
  <c r="K52" i="18"/>
  <c r="H74" i="17"/>
  <c r="G74" i="17"/>
  <c r="M74" i="17"/>
  <c r="E62" i="16"/>
  <c r="H62" i="16"/>
  <c r="H73" i="15"/>
  <c r="F73" i="15"/>
  <c r="J73" i="15"/>
  <c r="E73" i="15"/>
  <c r="K73" i="15"/>
  <c r="H80" i="14"/>
  <c r="G80" i="14"/>
  <c r="M80" i="14"/>
  <c r="E80" i="14"/>
  <c r="K80" i="14"/>
  <c r="J80" i="14"/>
  <c r="K71" i="13"/>
  <c r="F71" i="13"/>
  <c r="L71" i="13"/>
  <c r="G71" i="13"/>
  <c r="M71" i="13"/>
  <c r="J71" i="13"/>
  <c r="M86" i="11"/>
  <c r="E49" i="4"/>
  <c r="K49" i="4"/>
  <c r="H54" i="3"/>
  <c r="H75" i="2"/>
  <c r="J75" i="2"/>
  <c r="F75" i="2"/>
  <c r="L75" i="2"/>
  <c r="I95" i="8"/>
  <c r="F49" i="4"/>
  <c r="L49" i="4"/>
  <c r="J87" i="9"/>
  <c r="F51" i="5"/>
  <c r="I49" i="4"/>
  <c r="I54" i="3"/>
  <c r="M54" i="3"/>
  <c r="I75" i="2"/>
  <c r="E75" i="2"/>
  <c r="K75" i="2"/>
  <c r="G77" i="19"/>
  <c r="M77" i="19"/>
  <c r="E19" i="1"/>
  <c r="I52" i="18"/>
  <c r="F52" i="18"/>
  <c r="L52" i="18"/>
  <c r="I74" i="17"/>
  <c r="E74" i="17"/>
  <c r="K74" i="17"/>
  <c r="I62" i="16"/>
  <c r="K62" i="16"/>
  <c r="I73" i="15"/>
  <c r="I80" i="14"/>
  <c r="F80" i="14"/>
  <c r="L80" i="14"/>
  <c r="M84" i="34"/>
  <c r="M31" i="1"/>
  <c r="M36" i="1" s="1"/>
  <c r="O1" i="7"/>
  <c r="O1" i="8"/>
  <c r="O1" i="9"/>
  <c r="O1" i="10"/>
  <c r="O1" i="34"/>
  <c r="O1" i="11"/>
  <c r="O1" i="12"/>
  <c r="O1" i="13"/>
  <c r="O1" i="14"/>
  <c r="O1" i="15"/>
  <c r="O1" i="16"/>
  <c r="O1" i="17"/>
  <c r="O1" i="18"/>
  <c r="O1" i="19"/>
  <c r="O1" i="20"/>
  <c r="O1" i="21"/>
  <c r="O1" i="22"/>
  <c r="O1" i="23"/>
  <c r="O1" i="6"/>
  <c r="O1" i="5"/>
  <c r="O1" i="4"/>
  <c r="O1" i="3"/>
  <c r="O34" i="22"/>
  <c r="O7" i="14"/>
  <c r="O59" i="11"/>
  <c r="O52" i="34"/>
  <c r="O9" i="9"/>
  <c r="C74" i="2"/>
  <c r="D75" i="2" s="1"/>
  <c r="N2" i="2"/>
  <c r="C53" i="3"/>
  <c r="D54" i="3" s="1"/>
  <c r="N2" i="3"/>
  <c r="L6" i="1"/>
  <c r="C48" i="4"/>
  <c r="D49" i="4" s="1"/>
  <c r="N2" i="4"/>
  <c r="I51" i="5"/>
  <c r="H51" i="5"/>
  <c r="L51" i="5"/>
  <c r="L7" i="1" s="1"/>
  <c r="K51" i="5"/>
  <c r="J51" i="5"/>
  <c r="G51" i="5"/>
  <c r="E51" i="5"/>
  <c r="D51" i="5"/>
  <c r="C51" i="5"/>
  <c r="N2" i="5"/>
  <c r="J76" i="6"/>
  <c r="I76" i="6"/>
  <c r="H76" i="6"/>
  <c r="D76" i="6"/>
  <c r="C76" i="6"/>
  <c r="L76" i="6"/>
  <c r="L8" i="1" s="1"/>
  <c r="K76" i="6"/>
  <c r="G76" i="6"/>
  <c r="F76" i="6"/>
  <c r="E76" i="6"/>
  <c r="N2" i="6"/>
  <c r="K60" i="7"/>
  <c r="J60" i="7"/>
  <c r="E60" i="7"/>
  <c r="D60" i="7"/>
  <c r="L60" i="7"/>
  <c r="I60" i="7"/>
  <c r="H60" i="7"/>
  <c r="G60" i="7"/>
  <c r="F60" i="7"/>
  <c r="C60" i="7"/>
  <c r="N2" i="7"/>
  <c r="H95" i="8"/>
  <c r="L95" i="8"/>
  <c r="K95" i="8"/>
  <c r="J95" i="8"/>
  <c r="G95" i="8"/>
  <c r="F95" i="8"/>
  <c r="E95" i="8"/>
  <c r="D95" i="8"/>
  <c r="C95" i="8"/>
  <c r="N2" i="8"/>
  <c r="L87" i="9"/>
  <c r="M88" i="9" s="1"/>
  <c r="K87" i="9"/>
  <c r="F87" i="9"/>
  <c r="E87" i="9"/>
  <c r="I87" i="9"/>
  <c r="H87" i="9"/>
  <c r="G87" i="9"/>
  <c r="D87" i="9"/>
  <c r="C87" i="9"/>
  <c r="N2" i="9"/>
  <c r="H79" i="10"/>
  <c r="G79" i="10"/>
  <c r="L79" i="10"/>
  <c r="M82" i="10" s="1"/>
  <c r="K79" i="10"/>
  <c r="K80" i="10" s="1"/>
  <c r="K82" i="10" s="1"/>
  <c r="I79" i="10"/>
  <c r="J80" i="10" s="1"/>
  <c r="J82" i="10" s="1"/>
  <c r="F79" i="10"/>
  <c r="E79" i="10"/>
  <c r="D79" i="10"/>
  <c r="C79" i="10"/>
  <c r="N2" i="10"/>
  <c r="H84" i="34"/>
  <c r="C83" i="34"/>
  <c r="N2" i="34"/>
  <c r="C85" i="11"/>
  <c r="N2" i="11"/>
  <c r="C54" i="12"/>
  <c r="E55" i="12"/>
  <c r="N2" i="12"/>
  <c r="C70" i="13"/>
  <c r="D71" i="13" s="1"/>
  <c r="N2" i="13"/>
  <c r="C79" i="14"/>
  <c r="D80" i="14" s="1"/>
  <c r="N2" i="14"/>
  <c r="C72" i="15"/>
  <c r="D73" i="15" s="1"/>
  <c r="N2" i="15"/>
  <c r="C61" i="16"/>
  <c r="D62" i="16" s="1"/>
  <c r="N2" i="16"/>
  <c r="C73" i="17"/>
  <c r="D74" i="17" s="1"/>
  <c r="N2" i="17"/>
  <c r="C51" i="18"/>
  <c r="D52" i="18" s="1"/>
  <c r="N2" i="18"/>
  <c r="G16" i="1"/>
  <c r="F16" i="1"/>
  <c r="E16" i="1"/>
  <c r="C76" i="19"/>
  <c r="D77" i="19" s="1"/>
  <c r="N2" i="19"/>
  <c r="F17" i="1"/>
  <c r="D17" i="1"/>
  <c r="C75" i="20"/>
  <c r="N2" i="20"/>
  <c r="F18" i="1"/>
  <c r="E18" i="1"/>
  <c r="J18" i="1"/>
  <c r="G18" i="1"/>
  <c r="D18" i="1"/>
  <c r="C70" i="21"/>
  <c r="N2" i="21"/>
  <c r="J19" i="1"/>
  <c r="I19" i="1"/>
  <c r="D19" i="1"/>
  <c r="C93" i="22"/>
  <c r="D94" i="22" s="1"/>
  <c r="H19" i="1"/>
  <c r="N2" i="22"/>
  <c r="G20" i="1"/>
  <c r="I20" i="1"/>
  <c r="H20" i="1"/>
  <c r="F20" i="1"/>
  <c r="E20" i="1"/>
  <c r="C96" i="23"/>
  <c r="D97" i="23" s="1"/>
  <c r="N2" i="23"/>
  <c r="G19" i="1"/>
  <c r="K21" i="1"/>
  <c r="K29" i="1"/>
  <c r="J29" i="1"/>
  <c r="I29" i="1"/>
  <c r="H29" i="1"/>
  <c r="G29" i="1"/>
  <c r="F29" i="1"/>
  <c r="E29" i="1"/>
  <c r="D29" i="1"/>
  <c r="C29" i="1"/>
  <c r="F19" i="1"/>
  <c r="J17" i="1"/>
  <c r="H17" i="1"/>
  <c r="G17" i="1"/>
  <c r="L5" i="1"/>
  <c r="L4" i="1"/>
  <c r="I18" i="1"/>
  <c r="I16" i="1"/>
  <c r="E61" i="7" l="1"/>
  <c r="K31" i="1"/>
  <c r="C19" i="1"/>
  <c r="C18" i="1"/>
  <c r="D71" i="21"/>
  <c r="C17" i="1"/>
  <c r="D76" i="20"/>
  <c r="C16" i="1"/>
  <c r="N96" i="23"/>
  <c r="N97" i="23" s="1"/>
  <c r="C20" i="1"/>
  <c r="P28" i="34"/>
  <c r="O28" i="34"/>
  <c r="P24" i="34"/>
  <c r="O24" i="34"/>
  <c r="P15" i="11"/>
  <c r="O15" i="11"/>
  <c r="O13" i="11"/>
  <c r="P13" i="11"/>
  <c r="P14" i="12"/>
  <c r="O14" i="12"/>
  <c r="P27" i="13"/>
  <c r="O27" i="13"/>
  <c r="P22" i="13"/>
  <c r="O22" i="13"/>
  <c r="P64" i="14"/>
  <c r="O64" i="14"/>
  <c r="P48" i="14"/>
  <c r="O48" i="14"/>
  <c r="P55" i="15"/>
  <c r="O55" i="15"/>
  <c r="P24" i="15"/>
  <c r="O24" i="15"/>
  <c r="P51" i="16"/>
  <c r="O51" i="16"/>
  <c r="P47" i="16"/>
  <c r="O47" i="16"/>
  <c r="P36" i="17"/>
  <c r="O36" i="17"/>
  <c r="P11" i="17"/>
  <c r="O11" i="17"/>
  <c r="P62" i="17"/>
  <c r="O62" i="17"/>
  <c r="P27" i="17"/>
  <c r="O27" i="17"/>
  <c r="P4" i="18"/>
  <c r="O4" i="18"/>
  <c r="P6" i="18"/>
  <c r="O6" i="18"/>
  <c r="P15" i="19"/>
  <c r="O15" i="19"/>
  <c r="P21" i="19"/>
  <c r="O21" i="19"/>
  <c r="P9" i="19"/>
  <c r="O9" i="19"/>
  <c r="P39" i="20"/>
  <c r="O39" i="20"/>
  <c r="P36" i="20"/>
  <c r="O36" i="20"/>
  <c r="P32" i="20"/>
  <c r="O32" i="20"/>
  <c r="P36" i="21"/>
  <c r="O36" i="21"/>
  <c r="P11" i="21"/>
  <c r="O11" i="21"/>
  <c r="P23" i="22"/>
  <c r="O23" i="22"/>
  <c r="N74" i="2"/>
  <c r="N75" i="2" s="1"/>
  <c r="O52" i="10"/>
  <c r="P54" i="34"/>
  <c r="O54" i="34"/>
  <c r="P58" i="34"/>
  <c r="O58" i="34"/>
  <c r="P46" i="34"/>
  <c r="O46" i="34"/>
  <c r="O43" i="34"/>
  <c r="P43" i="34"/>
  <c r="P38" i="34"/>
  <c r="O38" i="34"/>
  <c r="P8" i="34"/>
  <c r="O8" i="34"/>
  <c r="P12" i="34"/>
  <c r="O12" i="34"/>
  <c r="P32" i="34"/>
  <c r="O32" i="34"/>
  <c r="P36" i="34"/>
  <c r="O36" i="34"/>
  <c r="O39" i="34"/>
  <c r="P39" i="34"/>
  <c r="P40" i="11"/>
  <c r="O40" i="11"/>
  <c r="P50" i="11"/>
  <c r="O50" i="11"/>
  <c r="P56" i="11"/>
  <c r="O56" i="11"/>
  <c r="O46" i="11"/>
  <c r="P46" i="11"/>
  <c r="O6" i="11"/>
  <c r="P6" i="11"/>
  <c r="O8" i="11"/>
  <c r="P8" i="11"/>
  <c r="P53" i="11"/>
  <c r="O53" i="11"/>
  <c r="P39" i="11"/>
  <c r="O39" i="11"/>
  <c r="P26" i="11"/>
  <c r="O26" i="11"/>
  <c r="P62" i="11"/>
  <c r="O62" i="11"/>
  <c r="P39" i="12"/>
  <c r="O39" i="12"/>
  <c r="P28" i="12"/>
  <c r="O28" i="12"/>
  <c r="P41" i="12"/>
  <c r="O41" i="12"/>
  <c r="P33" i="12"/>
  <c r="O33" i="12"/>
  <c r="O6" i="12"/>
  <c r="P6" i="12"/>
  <c r="P23" i="12"/>
  <c r="O23" i="12"/>
  <c r="N70" i="13"/>
  <c r="O36" i="13"/>
  <c r="P10" i="13"/>
  <c r="O10" i="13"/>
  <c r="P40" i="13"/>
  <c r="O40" i="13"/>
  <c r="O47" i="13"/>
  <c r="P47" i="13"/>
  <c r="P14" i="13"/>
  <c r="O14" i="13"/>
  <c r="P6" i="13"/>
  <c r="O6" i="13"/>
  <c r="P23" i="13"/>
  <c r="O23" i="13"/>
  <c r="P43" i="13"/>
  <c r="O43" i="13"/>
  <c r="P39" i="13"/>
  <c r="O39" i="13"/>
  <c r="P18" i="14"/>
  <c r="O18" i="14"/>
  <c r="P10" i="14"/>
  <c r="O10" i="14"/>
  <c r="P23" i="14"/>
  <c r="O23" i="14"/>
  <c r="P4" i="14"/>
  <c r="O4" i="14"/>
  <c r="P46" i="14"/>
  <c r="O46" i="14"/>
  <c r="P63" i="14"/>
  <c r="O63" i="14"/>
  <c r="P58" i="14"/>
  <c r="O58" i="14"/>
  <c r="P52" i="14"/>
  <c r="O52" i="14"/>
  <c r="P14" i="14"/>
  <c r="O14" i="14"/>
  <c r="P49" i="14"/>
  <c r="O49" i="14"/>
  <c r="P40" i="15"/>
  <c r="O40" i="15"/>
  <c r="P56" i="15"/>
  <c r="O56" i="15"/>
  <c r="P36" i="15"/>
  <c r="O36" i="15"/>
  <c r="P33" i="15"/>
  <c r="O33" i="15"/>
  <c r="P17" i="15"/>
  <c r="O17" i="15"/>
  <c r="P15" i="15"/>
  <c r="O15" i="15"/>
  <c r="O51" i="15"/>
  <c r="P51" i="15"/>
  <c r="P7" i="15"/>
  <c r="O7" i="15"/>
  <c r="P60" i="15"/>
  <c r="O60" i="15"/>
  <c r="P8" i="15"/>
  <c r="O8" i="15"/>
  <c r="N61" i="16"/>
  <c r="P41" i="16"/>
  <c r="O41" i="16"/>
  <c r="P8" i="16"/>
  <c r="O8" i="16"/>
  <c r="P22" i="16"/>
  <c r="O22" i="16"/>
  <c r="P16" i="16"/>
  <c r="O16" i="16"/>
  <c r="P11" i="16"/>
  <c r="O11" i="16"/>
  <c r="P12" i="16"/>
  <c r="O12" i="16"/>
  <c r="O4" i="16"/>
  <c r="P4" i="16"/>
  <c r="P5" i="17"/>
  <c r="O5" i="17"/>
  <c r="P39" i="17"/>
  <c r="O39" i="17"/>
  <c r="P9" i="17"/>
  <c r="O9" i="17"/>
  <c r="P4" i="17"/>
  <c r="O4" i="17"/>
  <c r="P28" i="17"/>
  <c r="O28" i="17"/>
  <c r="P57" i="17"/>
  <c r="O57" i="17"/>
  <c r="P61" i="17"/>
  <c r="O61" i="17"/>
  <c r="P31" i="17"/>
  <c r="O31" i="17"/>
  <c r="P26" i="17"/>
  <c r="O26" i="17"/>
  <c r="P53" i="17"/>
  <c r="O53" i="17"/>
  <c r="P50" i="17"/>
  <c r="O50" i="17"/>
  <c r="P11" i="18"/>
  <c r="O11" i="18"/>
  <c r="P22" i="18"/>
  <c r="O22" i="18"/>
  <c r="P35" i="18"/>
  <c r="O35" i="18"/>
  <c r="P25" i="18"/>
  <c r="O25" i="18"/>
  <c r="P29" i="18"/>
  <c r="O29" i="18"/>
  <c r="P15" i="18"/>
  <c r="O15" i="18"/>
  <c r="P40" i="18"/>
  <c r="O40" i="18"/>
  <c r="P30" i="19"/>
  <c r="O30" i="19"/>
  <c r="P27" i="19"/>
  <c r="O27" i="19"/>
  <c r="P13" i="19"/>
  <c r="O13" i="19"/>
  <c r="P35" i="19"/>
  <c r="O35" i="19"/>
  <c r="P37" i="19"/>
  <c r="O37" i="19"/>
  <c r="P33" i="19"/>
  <c r="O33" i="19"/>
  <c r="P10" i="19"/>
  <c r="O10" i="19"/>
  <c r="P40" i="19"/>
  <c r="O40" i="19"/>
  <c r="P53" i="19"/>
  <c r="O53" i="19"/>
  <c r="P29" i="20"/>
  <c r="O29" i="20"/>
  <c r="P30" i="20"/>
  <c r="O30" i="20"/>
  <c r="O55" i="20"/>
  <c r="P55" i="20"/>
  <c r="P52" i="20"/>
  <c r="O52" i="20"/>
  <c r="P41" i="20"/>
  <c r="O41" i="20"/>
  <c r="P47" i="20"/>
  <c r="O47" i="20"/>
  <c r="P44" i="20"/>
  <c r="O44" i="20"/>
  <c r="P45" i="20"/>
  <c r="O45" i="20"/>
  <c r="P33" i="20"/>
  <c r="O33" i="20"/>
  <c r="P12" i="21"/>
  <c r="O12" i="21"/>
  <c r="P6" i="21"/>
  <c r="O6" i="21"/>
  <c r="P45" i="21"/>
  <c r="O45" i="21"/>
  <c r="P3" i="21"/>
  <c r="O3" i="21"/>
  <c r="P37" i="21"/>
  <c r="O37" i="21"/>
  <c r="P23" i="21"/>
  <c r="O23" i="21"/>
  <c r="P27" i="21"/>
  <c r="O27" i="21"/>
  <c r="P14" i="21"/>
  <c r="O14" i="21"/>
  <c r="P20" i="22"/>
  <c r="O20" i="22"/>
  <c r="P54" i="22"/>
  <c r="O54" i="22"/>
  <c r="P59" i="22"/>
  <c r="O59" i="22"/>
  <c r="O41" i="22"/>
  <c r="P41" i="22"/>
  <c r="P31" i="22"/>
  <c r="O31" i="22"/>
  <c r="P37" i="22"/>
  <c r="O37" i="22"/>
  <c r="P3" i="22"/>
  <c r="O3" i="22"/>
  <c r="P57" i="22"/>
  <c r="O57" i="22"/>
  <c r="P24" i="22"/>
  <c r="O24" i="22"/>
  <c r="P16" i="22"/>
  <c r="O16" i="22"/>
  <c r="P68" i="22"/>
  <c r="O68" i="22"/>
  <c r="P24" i="23"/>
  <c r="O24" i="23"/>
  <c r="P42" i="23"/>
  <c r="O42" i="23"/>
  <c r="O18" i="23"/>
  <c r="P18" i="23"/>
  <c r="P30" i="23"/>
  <c r="O30" i="23"/>
  <c r="P34" i="23"/>
  <c r="O34" i="23"/>
  <c r="P12" i="23"/>
  <c r="O12" i="23"/>
  <c r="P21" i="23"/>
  <c r="O21" i="23"/>
  <c r="P13" i="23"/>
  <c r="O13" i="23"/>
  <c r="P8" i="23"/>
  <c r="O8" i="23"/>
  <c r="P29" i="23"/>
  <c r="O29" i="23"/>
  <c r="P11" i="34"/>
  <c r="O11" i="34"/>
  <c r="O11" i="11"/>
  <c r="P11" i="11"/>
  <c r="P42" i="11"/>
  <c r="O42" i="11"/>
  <c r="P27" i="12"/>
  <c r="O27" i="12"/>
  <c r="P10" i="12"/>
  <c r="O10" i="12"/>
  <c r="P51" i="13"/>
  <c r="O51" i="13"/>
  <c r="P11" i="14"/>
  <c r="O11" i="14"/>
  <c r="P38" i="14"/>
  <c r="O38" i="14"/>
  <c r="P47" i="15"/>
  <c r="O47" i="15"/>
  <c r="P37" i="15"/>
  <c r="O37" i="15"/>
  <c r="P22" i="15"/>
  <c r="O22" i="15"/>
  <c r="P17" i="16"/>
  <c r="O17" i="16"/>
  <c r="O46" i="19"/>
  <c r="P46" i="19"/>
  <c r="P44" i="34"/>
  <c r="O44" i="34"/>
  <c r="P49" i="34"/>
  <c r="O49" i="34"/>
  <c r="P14" i="34"/>
  <c r="O14" i="34"/>
  <c r="P33" i="34"/>
  <c r="O33" i="34"/>
  <c r="P7" i="34"/>
  <c r="O7" i="34"/>
  <c r="P13" i="34"/>
  <c r="O13" i="34"/>
  <c r="P29" i="34"/>
  <c r="O29" i="34"/>
  <c r="P18" i="34"/>
  <c r="O18" i="34"/>
  <c r="P21" i="34"/>
  <c r="O21" i="34"/>
  <c r="N85" i="11"/>
  <c r="N26" i="1" s="1"/>
  <c r="O49" i="11"/>
  <c r="P49" i="11"/>
  <c r="O60" i="11"/>
  <c r="P60" i="11"/>
  <c r="P29" i="11"/>
  <c r="O29" i="11"/>
  <c r="P16" i="11"/>
  <c r="O16" i="11"/>
  <c r="O31" i="11"/>
  <c r="P31" i="11"/>
  <c r="O27" i="11"/>
  <c r="P27" i="11"/>
  <c r="P44" i="11"/>
  <c r="O44" i="11"/>
  <c r="O12" i="11"/>
  <c r="P12" i="11"/>
  <c r="P63" i="11"/>
  <c r="O63" i="11"/>
  <c r="P21" i="11"/>
  <c r="O21" i="11"/>
  <c r="P37" i="11"/>
  <c r="O37" i="11"/>
  <c r="P37" i="12"/>
  <c r="O37" i="12"/>
  <c r="P35" i="12"/>
  <c r="O35" i="12"/>
  <c r="P7" i="12"/>
  <c r="O7" i="12"/>
  <c r="P5" i="12"/>
  <c r="O5" i="12"/>
  <c r="P34" i="12"/>
  <c r="O34" i="12"/>
  <c r="P22" i="12"/>
  <c r="O22" i="12"/>
  <c r="P11" i="13"/>
  <c r="O11" i="13"/>
  <c r="P4" i="13"/>
  <c r="O4" i="13"/>
  <c r="P26" i="13"/>
  <c r="O26" i="13"/>
  <c r="P25" i="13"/>
  <c r="O25" i="13"/>
  <c r="P15" i="13"/>
  <c r="O15" i="13"/>
  <c r="P12" i="13"/>
  <c r="O12" i="13"/>
  <c r="P53" i="13"/>
  <c r="O53" i="13"/>
  <c r="P34" i="13"/>
  <c r="O34" i="13"/>
  <c r="O31" i="13"/>
  <c r="P31" i="13"/>
  <c r="P56" i="14"/>
  <c r="O56" i="14"/>
  <c r="P8" i="14"/>
  <c r="O8" i="14"/>
  <c r="P29" i="14"/>
  <c r="O29" i="14"/>
  <c r="P40" i="14"/>
  <c r="O40" i="14"/>
  <c r="P65" i="14"/>
  <c r="O65" i="14"/>
  <c r="P20" i="14"/>
  <c r="O20" i="14"/>
  <c r="P44" i="14"/>
  <c r="O44" i="14"/>
  <c r="P27" i="14"/>
  <c r="O27" i="14"/>
  <c r="P37" i="14"/>
  <c r="O37" i="14"/>
  <c r="P21" i="14"/>
  <c r="O21" i="14"/>
  <c r="P19" i="14"/>
  <c r="O19" i="14"/>
  <c r="P30" i="15"/>
  <c r="O30" i="15"/>
  <c r="P29" i="15"/>
  <c r="O29" i="15"/>
  <c r="P28" i="15"/>
  <c r="O28" i="15"/>
  <c r="P9" i="15"/>
  <c r="O9" i="15"/>
  <c r="P44" i="15"/>
  <c r="O44" i="15"/>
  <c r="P23" i="15"/>
  <c r="O23" i="15"/>
  <c r="P21" i="15"/>
  <c r="O21" i="15"/>
  <c r="P58" i="15"/>
  <c r="O58" i="15"/>
  <c r="P45" i="15"/>
  <c r="O45" i="15"/>
  <c r="P3" i="15"/>
  <c r="O3" i="15"/>
  <c r="P46" i="16"/>
  <c r="O46" i="16"/>
  <c r="P14" i="16"/>
  <c r="O14" i="16"/>
  <c r="P24" i="16"/>
  <c r="O24" i="16"/>
  <c r="P30" i="16"/>
  <c r="O30" i="16"/>
  <c r="P43" i="16"/>
  <c r="O43" i="16"/>
  <c r="P35" i="16"/>
  <c r="O35" i="16"/>
  <c r="P45" i="16"/>
  <c r="O45" i="16"/>
  <c r="P31" i="16"/>
  <c r="O31" i="16"/>
  <c r="P67" i="17"/>
  <c r="O67" i="17"/>
  <c r="P25" i="17"/>
  <c r="O25" i="17"/>
  <c r="P33" i="17"/>
  <c r="O33" i="17"/>
  <c r="P59" i="17"/>
  <c r="O59" i="17"/>
  <c r="P23" i="17"/>
  <c r="O23" i="17"/>
  <c r="P19" i="17"/>
  <c r="O19" i="17"/>
  <c r="P13" i="17"/>
  <c r="O13" i="17"/>
  <c r="P3" i="17"/>
  <c r="O3" i="17"/>
  <c r="P14" i="17"/>
  <c r="O14" i="17"/>
  <c r="P63" i="17"/>
  <c r="O63" i="17"/>
  <c r="P22" i="17"/>
  <c r="O22" i="17"/>
  <c r="N51" i="18"/>
  <c r="N15" i="1" s="1"/>
  <c r="P17" i="18"/>
  <c r="O17" i="18"/>
  <c r="P21" i="18"/>
  <c r="O21" i="18"/>
  <c r="P24" i="18"/>
  <c r="O24" i="18"/>
  <c r="P33" i="18"/>
  <c r="O33" i="18"/>
  <c r="P14" i="18"/>
  <c r="O14" i="18"/>
  <c r="P30" i="18"/>
  <c r="O30" i="18"/>
  <c r="P3" i="18"/>
  <c r="O3" i="18"/>
  <c r="P14" i="19"/>
  <c r="O14" i="19"/>
  <c r="P34" i="19"/>
  <c r="O34" i="19"/>
  <c r="P22" i="19"/>
  <c r="O22" i="19"/>
  <c r="P25" i="19"/>
  <c r="O25" i="19"/>
  <c r="P20" i="19"/>
  <c r="O20" i="19"/>
  <c r="P4" i="19"/>
  <c r="O4" i="19"/>
  <c r="P44" i="19"/>
  <c r="O44" i="19"/>
  <c r="O6" i="19"/>
  <c r="P6" i="19"/>
  <c r="O45" i="19"/>
  <c r="P45" i="19"/>
  <c r="P4" i="20"/>
  <c r="O4" i="20"/>
  <c r="P53" i="20"/>
  <c r="O53" i="20"/>
  <c r="P26" i="20"/>
  <c r="O26" i="20"/>
  <c r="O11" i="20"/>
  <c r="P11" i="20"/>
  <c r="P28" i="20"/>
  <c r="O28" i="20"/>
  <c r="P12" i="20"/>
  <c r="O12" i="20"/>
  <c r="P24" i="20"/>
  <c r="O24" i="20"/>
  <c r="P20" i="20"/>
  <c r="O20" i="20"/>
  <c r="P31" i="20"/>
  <c r="O31" i="20"/>
  <c r="P35" i="21"/>
  <c r="O35" i="21"/>
  <c r="P30" i="21"/>
  <c r="O30" i="21"/>
  <c r="P8" i="21"/>
  <c r="O8" i="21"/>
  <c r="P40" i="21"/>
  <c r="O40" i="21"/>
  <c r="P17" i="21"/>
  <c r="O17" i="21"/>
  <c r="P20" i="21"/>
  <c r="O20" i="21"/>
  <c r="P24" i="21"/>
  <c r="O24" i="21"/>
  <c r="P5" i="21"/>
  <c r="O5" i="21"/>
  <c r="P51" i="22"/>
  <c r="O51" i="22"/>
  <c r="P26" i="22"/>
  <c r="O26" i="22"/>
  <c r="P19" i="22"/>
  <c r="O19" i="22"/>
  <c r="P52" i="22"/>
  <c r="O52" i="22"/>
  <c r="P33" i="22"/>
  <c r="O33" i="22"/>
  <c r="P7" i="22"/>
  <c r="O7" i="22"/>
  <c r="P47" i="22"/>
  <c r="O47" i="22"/>
  <c r="P46" i="22"/>
  <c r="O46" i="22"/>
  <c r="P66" i="22"/>
  <c r="O66" i="22"/>
  <c r="P18" i="22"/>
  <c r="O18" i="22"/>
  <c r="P49" i="22"/>
  <c r="O49" i="22"/>
  <c r="P3" i="23"/>
  <c r="O3" i="23"/>
  <c r="P7" i="23"/>
  <c r="O7" i="23"/>
  <c r="P6" i="23"/>
  <c r="O6" i="23"/>
  <c r="O57" i="23"/>
  <c r="P57" i="23"/>
  <c r="P48" i="23"/>
  <c r="O48" i="23"/>
  <c r="P38" i="23"/>
  <c r="O38" i="23"/>
  <c r="P5" i="23"/>
  <c r="O5" i="23"/>
  <c r="P47" i="23"/>
  <c r="O47" i="23"/>
  <c r="P36" i="23"/>
  <c r="O36" i="23"/>
  <c r="P39" i="23"/>
  <c r="O39" i="23"/>
  <c r="O39" i="7"/>
  <c r="O3" i="34"/>
  <c r="O16" i="34"/>
  <c r="P16" i="34"/>
  <c r="P57" i="11"/>
  <c r="O57" i="11"/>
  <c r="P36" i="11"/>
  <c r="O36" i="11"/>
  <c r="P20" i="12"/>
  <c r="O20" i="12"/>
  <c r="P29" i="13"/>
  <c r="O29" i="13"/>
  <c r="P38" i="13"/>
  <c r="O38" i="13"/>
  <c r="P62" i="14"/>
  <c r="O62" i="14"/>
  <c r="P6" i="14"/>
  <c r="O6" i="14"/>
  <c r="P32" i="15"/>
  <c r="O32" i="15"/>
  <c r="P5" i="16"/>
  <c r="O5" i="16"/>
  <c r="P42" i="16"/>
  <c r="O42" i="16"/>
  <c r="P18" i="19"/>
  <c r="O18" i="19"/>
  <c r="N53" i="3"/>
  <c r="N54" i="3" s="1"/>
  <c r="P20" i="34"/>
  <c r="O20" i="34"/>
  <c r="P56" i="34"/>
  <c r="O56" i="34"/>
  <c r="P17" i="34"/>
  <c r="O17" i="34"/>
  <c r="P57" i="34"/>
  <c r="O57" i="34"/>
  <c r="P60" i="34"/>
  <c r="O60" i="34"/>
  <c r="P48" i="34"/>
  <c r="O48" i="34"/>
  <c r="P59" i="34"/>
  <c r="O59" i="34"/>
  <c r="P27" i="34"/>
  <c r="O27" i="34"/>
  <c r="P37" i="34"/>
  <c r="O37" i="34"/>
  <c r="O64" i="11"/>
  <c r="P64" i="11"/>
  <c r="P9" i="11"/>
  <c r="O9" i="11"/>
  <c r="O24" i="11"/>
  <c r="P24" i="11"/>
  <c r="O54" i="11"/>
  <c r="P54" i="11"/>
  <c r="P38" i="11"/>
  <c r="O38" i="11"/>
  <c r="P45" i="11"/>
  <c r="O45" i="11"/>
  <c r="P28" i="11"/>
  <c r="O28" i="11"/>
  <c r="P58" i="11"/>
  <c r="O58" i="11"/>
  <c r="P41" i="11"/>
  <c r="O41" i="11"/>
  <c r="O5" i="11"/>
  <c r="P5" i="11"/>
  <c r="P19" i="12"/>
  <c r="O19" i="12"/>
  <c r="P31" i="12"/>
  <c r="O31" i="12"/>
  <c r="P25" i="12"/>
  <c r="O25" i="12"/>
  <c r="P11" i="12"/>
  <c r="O11" i="12"/>
  <c r="P9" i="12"/>
  <c r="O9" i="12"/>
  <c r="P24" i="12"/>
  <c r="O24" i="12"/>
  <c r="P52" i="13"/>
  <c r="O52" i="13"/>
  <c r="P9" i="13"/>
  <c r="O9" i="13"/>
  <c r="P41" i="13"/>
  <c r="O41" i="13"/>
  <c r="P32" i="13"/>
  <c r="O32" i="13"/>
  <c r="P17" i="13"/>
  <c r="O17" i="13"/>
  <c r="O20" i="13"/>
  <c r="P20" i="13"/>
  <c r="P19" i="13"/>
  <c r="O19" i="13"/>
  <c r="P33" i="13"/>
  <c r="O33" i="13"/>
  <c r="P3" i="13"/>
  <c r="O3" i="13"/>
  <c r="P59" i="14"/>
  <c r="O59" i="14"/>
  <c r="P26" i="14"/>
  <c r="O26" i="14"/>
  <c r="P45" i="14"/>
  <c r="O45" i="14"/>
  <c r="P55" i="14"/>
  <c r="O55" i="14"/>
  <c r="P43" i="14"/>
  <c r="O43" i="14"/>
  <c r="P12" i="14"/>
  <c r="O12" i="14"/>
  <c r="P60" i="14"/>
  <c r="O60" i="14"/>
  <c r="P35" i="14"/>
  <c r="O35" i="14"/>
  <c r="O42" i="14"/>
  <c r="P42" i="14"/>
  <c r="P9" i="14"/>
  <c r="O9" i="14"/>
  <c r="P50" i="14"/>
  <c r="O50" i="14"/>
  <c r="P39" i="15"/>
  <c r="O39" i="15"/>
  <c r="P48" i="15"/>
  <c r="O48" i="15"/>
  <c r="P13" i="15"/>
  <c r="O13" i="15"/>
  <c r="P57" i="15"/>
  <c r="O57" i="15"/>
  <c r="P52" i="15"/>
  <c r="O52" i="15"/>
  <c r="P35" i="15"/>
  <c r="O35" i="15"/>
  <c r="P5" i="15"/>
  <c r="O5" i="15"/>
  <c r="P43" i="15"/>
  <c r="O43" i="15"/>
  <c r="P12" i="15"/>
  <c r="O12" i="15"/>
  <c r="P10" i="15"/>
  <c r="O10" i="15"/>
  <c r="P7" i="16"/>
  <c r="O7" i="16"/>
  <c r="P15" i="16"/>
  <c r="O15" i="16"/>
  <c r="P26" i="16"/>
  <c r="O26" i="16"/>
  <c r="P36" i="16"/>
  <c r="O36" i="16"/>
  <c r="P27" i="16"/>
  <c r="O27" i="16"/>
  <c r="P52" i="16"/>
  <c r="O52" i="16"/>
  <c r="P48" i="16"/>
  <c r="O48" i="16"/>
  <c r="P18" i="16"/>
  <c r="O18" i="16"/>
  <c r="P48" i="17"/>
  <c r="O48" i="17"/>
  <c r="P66" i="17"/>
  <c r="O66" i="17"/>
  <c r="P58" i="17"/>
  <c r="O58" i="17"/>
  <c r="P40" i="17"/>
  <c r="O40" i="17"/>
  <c r="P46" i="17"/>
  <c r="O46" i="17"/>
  <c r="O8" i="17"/>
  <c r="P8" i="17"/>
  <c r="P49" i="17"/>
  <c r="O49" i="17"/>
  <c r="O32" i="17"/>
  <c r="P32" i="17"/>
  <c r="P55" i="17"/>
  <c r="O55" i="17"/>
  <c r="P7" i="17"/>
  <c r="O7" i="17"/>
  <c r="P17" i="17"/>
  <c r="O17" i="17"/>
  <c r="P34" i="18"/>
  <c r="O34" i="18"/>
  <c r="P38" i="18"/>
  <c r="O38" i="18"/>
  <c r="P18" i="18"/>
  <c r="O18" i="18"/>
  <c r="P23" i="18"/>
  <c r="O23" i="18"/>
  <c r="P27" i="18"/>
  <c r="O27" i="18"/>
  <c r="P5" i="18"/>
  <c r="O5" i="18"/>
  <c r="P12" i="19"/>
  <c r="O12" i="19"/>
  <c r="P29" i="19"/>
  <c r="O29" i="19"/>
  <c r="P47" i="19"/>
  <c r="O47" i="19"/>
  <c r="P50" i="19"/>
  <c r="O50" i="19"/>
  <c r="P19" i="19"/>
  <c r="O19" i="19"/>
  <c r="P56" i="19"/>
  <c r="O56" i="19"/>
  <c r="P16" i="19"/>
  <c r="O16" i="19"/>
  <c r="P59" i="19"/>
  <c r="O59" i="19"/>
  <c r="P38" i="19"/>
  <c r="O38" i="19"/>
  <c r="P57" i="19"/>
  <c r="O57" i="19"/>
  <c r="P16" i="20"/>
  <c r="O16" i="20"/>
  <c r="P19" i="20"/>
  <c r="O19" i="20"/>
  <c r="P56" i="20"/>
  <c r="O56" i="20"/>
  <c r="P3" i="20"/>
  <c r="O3" i="20"/>
  <c r="P51" i="20"/>
  <c r="O51" i="20"/>
  <c r="P48" i="20"/>
  <c r="O48" i="20"/>
  <c r="P7" i="20"/>
  <c r="O7" i="20"/>
  <c r="P14" i="20"/>
  <c r="O14" i="20"/>
  <c r="P13" i="20"/>
  <c r="O13" i="20"/>
  <c r="O32" i="21"/>
  <c r="P32" i="21"/>
  <c r="P39" i="21"/>
  <c r="O39" i="21"/>
  <c r="P7" i="21"/>
  <c r="O7" i="21"/>
  <c r="P22" i="21"/>
  <c r="O22" i="21"/>
  <c r="P21" i="21"/>
  <c r="O21" i="21"/>
  <c r="P9" i="21"/>
  <c r="O9" i="21"/>
  <c r="P18" i="21"/>
  <c r="O18" i="21"/>
  <c r="P39" i="22"/>
  <c r="O39" i="22"/>
  <c r="P45" i="22"/>
  <c r="O45" i="22"/>
  <c r="P50" i="22"/>
  <c r="O50" i="22"/>
  <c r="P15" i="22"/>
  <c r="O15" i="22"/>
  <c r="P11" i="22"/>
  <c r="O11" i="22"/>
  <c r="P27" i="22"/>
  <c r="O27" i="22"/>
  <c r="P21" i="22"/>
  <c r="O21" i="22"/>
  <c r="P69" i="22"/>
  <c r="O69" i="22"/>
  <c r="P32" i="22"/>
  <c r="O32" i="22"/>
  <c r="P22" i="22"/>
  <c r="O22" i="22"/>
  <c r="P40" i="22"/>
  <c r="O40" i="22"/>
  <c r="P55" i="23"/>
  <c r="O55" i="23"/>
  <c r="P51" i="23"/>
  <c r="O51" i="23"/>
  <c r="P62" i="23"/>
  <c r="O62" i="23"/>
  <c r="P43" i="23"/>
  <c r="O43" i="23"/>
  <c r="P35" i="23"/>
  <c r="O35" i="23"/>
  <c r="P27" i="23"/>
  <c r="O27" i="23"/>
  <c r="P58" i="23"/>
  <c r="O58" i="23"/>
  <c r="P53" i="23"/>
  <c r="O53" i="23"/>
  <c r="P26" i="23"/>
  <c r="O26" i="23"/>
  <c r="P50" i="23"/>
  <c r="O50" i="23"/>
  <c r="P41" i="34"/>
  <c r="O41" i="34"/>
  <c r="P22" i="11"/>
  <c r="O22" i="11"/>
  <c r="P34" i="14"/>
  <c r="O34" i="14"/>
  <c r="P55" i="22"/>
  <c r="O55" i="22"/>
  <c r="P6" i="22"/>
  <c r="O6" i="22"/>
  <c r="O64" i="22"/>
  <c r="P64" i="22"/>
  <c r="P65" i="22"/>
  <c r="O65" i="22"/>
  <c r="P8" i="22"/>
  <c r="O8" i="22"/>
  <c r="O20" i="23"/>
  <c r="P61" i="23"/>
  <c r="O61" i="23"/>
  <c r="P31" i="23"/>
  <c r="O31" i="23"/>
  <c r="P40" i="23"/>
  <c r="O40" i="23"/>
  <c r="P59" i="23"/>
  <c r="O59" i="23"/>
  <c r="P60" i="23"/>
  <c r="O60" i="23"/>
  <c r="O19" i="23"/>
  <c r="P19" i="23"/>
  <c r="P9" i="23"/>
  <c r="O9" i="23"/>
  <c r="P49" i="23"/>
  <c r="O49" i="23"/>
  <c r="P14" i="23"/>
  <c r="O14" i="23"/>
  <c r="P4" i="23"/>
  <c r="O4" i="23"/>
  <c r="P34" i="34"/>
  <c r="O34" i="34"/>
  <c r="O17" i="11"/>
  <c r="P17" i="11"/>
  <c r="O47" i="11"/>
  <c r="P47" i="11"/>
  <c r="O15" i="12"/>
  <c r="P15" i="12"/>
  <c r="P46" i="13"/>
  <c r="O46" i="13"/>
  <c r="P48" i="13"/>
  <c r="O48" i="13"/>
  <c r="N79" i="14"/>
  <c r="O69" i="14"/>
  <c r="P57" i="14"/>
  <c r="O57" i="14"/>
  <c r="P4" i="15"/>
  <c r="N72" i="15"/>
  <c r="N12" i="1" s="1"/>
  <c r="O4" i="15"/>
  <c r="P41" i="15"/>
  <c r="O41" i="15"/>
  <c r="P13" i="16"/>
  <c r="O13" i="16"/>
  <c r="O25" i="16"/>
  <c r="P25" i="16"/>
  <c r="P20" i="17"/>
  <c r="O20" i="17"/>
  <c r="P24" i="17"/>
  <c r="O24" i="17"/>
  <c r="P38" i="17"/>
  <c r="O38" i="17"/>
  <c r="P20" i="18"/>
  <c r="O20" i="18"/>
  <c r="P31" i="18"/>
  <c r="O31" i="18"/>
  <c r="P48" i="19"/>
  <c r="O48" i="19"/>
  <c r="P58" i="19"/>
  <c r="O58" i="19"/>
  <c r="P49" i="19"/>
  <c r="O49" i="19"/>
  <c r="P10" i="20"/>
  <c r="O10" i="20"/>
  <c r="P46" i="20"/>
  <c r="O46" i="20"/>
  <c r="P40" i="20"/>
  <c r="O40" i="20"/>
  <c r="P29" i="21"/>
  <c r="O29" i="21"/>
  <c r="P43" i="21"/>
  <c r="O43" i="21"/>
  <c r="P28" i="21"/>
  <c r="O28" i="21"/>
  <c r="O10" i="22"/>
  <c r="P48" i="22"/>
  <c r="O48" i="22"/>
  <c r="P42" i="22"/>
  <c r="O42" i="22"/>
  <c r="P62" i="22"/>
  <c r="O62" i="22"/>
  <c r="N48" i="4"/>
  <c r="N49" i="4" s="1"/>
  <c r="N83" i="34"/>
  <c r="O47" i="34"/>
  <c r="P9" i="34"/>
  <c r="O9" i="34"/>
  <c r="P5" i="34"/>
  <c r="O5" i="34"/>
  <c r="O50" i="34"/>
  <c r="P50" i="34"/>
  <c r="O10" i="34"/>
  <c r="P10" i="34"/>
  <c r="P45" i="34"/>
  <c r="O45" i="34"/>
  <c r="P6" i="34"/>
  <c r="O6" i="34"/>
  <c r="P55" i="34"/>
  <c r="O55" i="34"/>
  <c r="P22" i="34"/>
  <c r="O22" i="34"/>
  <c r="P53" i="34"/>
  <c r="O53" i="34"/>
  <c r="P18" i="11"/>
  <c r="O18" i="11"/>
  <c r="P20" i="11"/>
  <c r="O20" i="11"/>
  <c r="O52" i="11"/>
  <c r="P52" i="11"/>
  <c r="O30" i="11"/>
  <c r="P30" i="11"/>
  <c r="O19" i="11"/>
  <c r="P19" i="11"/>
  <c r="O48" i="11"/>
  <c r="P48" i="11"/>
  <c r="O33" i="11"/>
  <c r="P33" i="11"/>
  <c r="O51" i="11"/>
  <c r="P51" i="11"/>
  <c r="P8" i="12"/>
  <c r="N54" i="12"/>
  <c r="O8" i="12"/>
  <c r="P30" i="12"/>
  <c r="O30" i="12"/>
  <c r="P17" i="12"/>
  <c r="O17" i="12"/>
  <c r="P12" i="12"/>
  <c r="O12" i="12"/>
  <c r="P18" i="12"/>
  <c r="O18" i="12"/>
  <c r="P42" i="12"/>
  <c r="O42" i="12"/>
  <c r="P38" i="12"/>
  <c r="O38" i="12"/>
  <c r="P7" i="13"/>
  <c r="O7" i="13"/>
  <c r="O21" i="13"/>
  <c r="P21" i="13"/>
  <c r="P16" i="13"/>
  <c r="O16" i="13"/>
  <c r="P35" i="13"/>
  <c r="O35" i="13"/>
  <c r="P44" i="13"/>
  <c r="O44" i="13"/>
  <c r="P45" i="13"/>
  <c r="O45" i="13"/>
  <c r="O42" i="13"/>
  <c r="P42" i="13"/>
  <c r="P50" i="13"/>
  <c r="O50" i="13"/>
  <c r="P28" i="14"/>
  <c r="O28" i="14"/>
  <c r="P33" i="14"/>
  <c r="O33" i="14"/>
  <c r="P24" i="14"/>
  <c r="O24" i="14"/>
  <c r="P54" i="14"/>
  <c r="O54" i="14"/>
  <c r="P15" i="14"/>
  <c r="O15" i="14"/>
  <c r="P36" i="14"/>
  <c r="O36" i="14"/>
  <c r="P16" i="14"/>
  <c r="O16" i="14"/>
  <c r="P67" i="14"/>
  <c r="O67" i="14"/>
  <c r="O25" i="14"/>
  <c r="P25" i="14"/>
  <c r="P22" i="14"/>
  <c r="O22" i="14"/>
  <c r="P50" i="15"/>
  <c r="O50" i="15"/>
  <c r="P25" i="15"/>
  <c r="O25" i="15"/>
  <c r="P11" i="15"/>
  <c r="O11" i="15"/>
  <c r="P31" i="15"/>
  <c r="O31" i="15"/>
  <c r="P27" i="15"/>
  <c r="O27" i="15"/>
  <c r="P19" i="15"/>
  <c r="O19" i="15"/>
  <c r="P49" i="15"/>
  <c r="O49" i="15"/>
  <c r="P46" i="15"/>
  <c r="O46" i="15"/>
  <c r="P14" i="15"/>
  <c r="O14" i="15"/>
  <c r="P61" i="15"/>
  <c r="O61" i="15"/>
  <c r="P32" i="16"/>
  <c r="O32" i="16"/>
  <c r="P38" i="16"/>
  <c r="O38" i="16"/>
  <c r="P50" i="16"/>
  <c r="O50" i="16"/>
  <c r="P6" i="16"/>
  <c r="O6" i="16"/>
  <c r="P39" i="16"/>
  <c r="O39" i="16"/>
  <c r="P44" i="16"/>
  <c r="O44" i="16"/>
  <c r="P20" i="16"/>
  <c r="O20" i="16"/>
  <c r="O19" i="16"/>
  <c r="P19" i="16"/>
  <c r="P40" i="16"/>
  <c r="O40" i="16"/>
  <c r="P65" i="17"/>
  <c r="O65" i="17"/>
  <c r="P34" i="17"/>
  <c r="O34" i="17"/>
  <c r="P12" i="17"/>
  <c r="O12" i="17"/>
  <c r="P60" i="17"/>
  <c r="O60" i="17"/>
  <c r="P43" i="17"/>
  <c r="O43" i="17"/>
  <c r="P37" i="17"/>
  <c r="O37" i="17"/>
  <c r="P10" i="17"/>
  <c r="O10" i="17"/>
  <c r="P56" i="17"/>
  <c r="O56" i="17"/>
  <c r="P35" i="17"/>
  <c r="O35" i="17"/>
  <c r="P51" i="17"/>
  <c r="O51" i="17"/>
  <c r="P64" i="17"/>
  <c r="O64" i="17"/>
  <c r="P8" i="18"/>
  <c r="O8" i="18"/>
  <c r="P12" i="18"/>
  <c r="O12" i="18"/>
  <c r="P36" i="18"/>
  <c r="O36" i="18"/>
  <c r="P37" i="18"/>
  <c r="O37" i="18"/>
  <c r="P41" i="18"/>
  <c r="O41" i="18"/>
  <c r="P28" i="18"/>
  <c r="O28" i="18"/>
  <c r="P7" i="19"/>
  <c r="O7" i="19"/>
  <c r="P11" i="19"/>
  <c r="O11" i="19"/>
  <c r="P55" i="19"/>
  <c r="O55" i="19"/>
  <c r="P52" i="19"/>
  <c r="O52" i="19"/>
  <c r="P26" i="19"/>
  <c r="O26" i="19"/>
  <c r="P39" i="19"/>
  <c r="O39" i="19"/>
  <c r="P42" i="19"/>
  <c r="O42" i="19"/>
  <c r="P31" i="19"/>
  <c r="O31" i="19"/>
  <c r="P36" i="19"/>
  <c r="O36" i="19"/>
  <c r="P5" i="19"/>
  <c r="O5" i="19"/>
  <c r="P21" i="20"/>
  <c r="O21" i="20"/>
  <c r="P54" i="20"/>
  <c r="O54" i="20"/>
  <c r="P50" i="20"/>
  <c r="O50" i="20"/>
  <c r="P49" i="20"/>
  <c r="O49" i="20"/>
  <c r="P42" i="20"/>
  <c r="O42" i="20"/>
  <c r="P25" i="20"/>
  <c r="O25" i="20"/>
  <c r="P5" i="20"/>
  <c r="O5" i="20"/>
  <c r="P43" i="20"/>
  <c r="O43" i="20"/>
  <c r="P38" i="20"/>
  <c r="O38" i="20"/>
  <c r="P34" i="21"/>
  <c r="O34" i="21"/>
  <c r="P26" i="21"/>
  <c r="O26" i="21"/>
  <c r="P25" i="21"/>
  <c r="O25" i="21"/>
  <c r="P13" i="21"/>
  <c r="O13" i="21"/>
  <c r="P44" i="21"/>
  <c r="O44" i="21"/>
  <c r="O33" i="21"/>
  <c r="P33" i="21"/>
  <c r="O13" i="22"/>
  <c r="P13" i="22"/>
  <c r="P60" i="22"/>
  <c r="O60" i="22"/>
  <c r="P28" i="22"/>
  <c r="O28" i="22"/>
  <c r="P56" i="22"/>
  <c r="O56" i="22"/>
  <c r="P29" i="22"/>
  <c r="O29" i="22"/>
  <c r="P17" i="22"/>
  <c r="O17" i="22"/>
  <c r="P67" i="22"/>
  <c r="O67" i="22"/>
  <c r="P36" i="22"/>
  <c r="O36" i="22"/>
  <c r="P30" i="22"/>
  <c r="O30" i="22"/>
  <c r="O9" i="22"/>
  <c r="P9" i="22"/>
  <c r="P44" i="22"/>
  <c r="O44" i="22"/>
  <c r="P11" i="23"/>
  <c r="O11" i="23"/>
  <c r="P15" i="23"/>
  <c r="O15" i="23"/>
  <c r="P32" i="23"/>
  <c r="O32" i="23"/>
  <c r="P28" i="23"/>
  <c r="O28" i="23"/>
  <c r="P37" i="23"/>
  <c r="O37" i="23"/>
  <c r="P17" i="23"/>
  <c r="O17" i="23"/>
  <c r="P16" i="23"/>
  <c r="O16" i="23"/>
  <c r="P41" i="23"/>
  <c r="O41" i="23"/>
  <c r="P44" i="23"/>
  <c r="O44" i="23"/>
  <c r="P42" i="34"/>
  <c r="O42" i="34"/>
  <c r="P15" i="34"/>
  <c r="O15" i="34"/>
  <c r="O55" i="11"/>
  <c r="P55" i="11"/>
  <c r="P36" i="12"/>
  <c r="O36" i="12"/>
  <c r="P26" i="12"/>
  <c r="O26" i="12"/>
  <c r="P18" i="13"/>
  <c r="O18" i="13"/>
  <c r="O13" i="14"/>
  <c r="P13" i="14"/>
  <c r="O39" i="14"/>
  <c r="P39" i="14"/>
  <c r="P34" i="15"/>
  <c r="O34" i="15"/>
  <c r="P42" i="15"/>
  <c r="O42" i="15"/>
  <c r="P37" i="16"/>
  <c r="O37" i="16"/>
  <c r="P21" i="16"/>
  <c r="O21" i="16"/>
  <c r="P41" i="17"/>
  <c r="O41" i="17"/>
  <c r="P42" i="17"/>
  <c r="O42" i="17"/>
  <c r="P6" i="17"/>
  <c r="O6" i="17"/>
  <c r="P15" i="17"/>
  <c r="O15" i="17"/>
  <c r="P7" i="18"/>
  <c r="O7" i="18"/>
  <c r="P26" i="18"/>
  <c r="O26" i="18"/>
  <c r="P3" i="19"/>
  <c r="O3" i="19"/>
  <c r="P54" i="19"/>
  <c r="O54" i="19"/>
  <c r="P17" i="20"/>
  <c r="O17" i="20"/>
  <c r="P23" i="20"/>
  <c r="O23" i="20"/>
  <c r="P35" i="20"/>
  <c r="O35" i="20"/>
  <c r="P16" i="21"/>
  <c r="O16" i="21"/>
  <c r="O31" i="21"/>
  <c r="P31" i="21"/>
  <c r="P58" i="22"/>
  <c r="O58" i="22"/>
  <c r="O40" i="8"/>
  <c r="P23" i="34"/>
  <c r="O23" i="34"/>
  <c r="O40" i="34"/>
  <c r="P40" i="34"/>
  <c r="P35" i="34"/>
  <c r="O35" i="34"/>
  <c r="P19" i="34"/>
  <c r="O19" i="34"/>
  <c r="P31" i="34"/>
  <c r="O31" i="34"/>
  <c r="P25" i="34"/>
  <c r="O25" i="34"/>
  <c r="P30" i="34"/>
  <c r="O30" i="34"/>
  <c r="P51" i="34"/>
  <c r="O51" i="34"/>
  <c r="P26" i="34"/>
  <c r="O26" i="34"/>
  <c r="P61" i="11"/>
  <c r="O61" i="11"/>
  <c r="O23" i="11"/>
  <c r="P23" i="11"/>
  <c r="O32" i="11"/>
  <c r="P32" i="11"/>
  <c r="P35" i="11"/>
  <c r="O35" i="11"/>
  <c r="O25" i="11"/>
  <c r="P25" i="11"/>
  <c r="O43" i="11"/>
  <c r="P43" i="11"/>
  <c r="O34" i="11"/>
  <c r="P34" i="11"/>
  <c r="P14" i="11"/>
  <c r="O14" i="11"/>
  <c r="P7" i="11"/>
  <c r="O7" i="11"/>
  <c r="O10" i="11"/>
  <c r="P10" i="11"/>
  <c r="O40" i="12"/>
  <c r="P40" i="12"/>
  <c r="P29" i="12"/>
  <c r="O29" i="12"/>
  <c r="P21" i="12"/>
  <c r="O21" i="12"/>
  <c r="O13" i="12"/>
  <c r="P13" i="12"/>
  <c r="P16" i="12"/>
  <c r="O16" i="12"/>
  <c r="P32" i="12"/>
  <c r="O32" i="12"/>
  <c r="P5" i="13"/>
  <c r="O5" i="13"/>
  <c r="P30" i="13"/>
  <c r="O30" i="13"/>
  <c r="P49" i="13"/>
  <c r="O49" i="13"/>
  <c r="P37" i="13"/>
  <c r="O37" i="13"/>
  <c r="P24" i="13"/>
  <c r="O24" i="13"/>
  <c r="P13" i="13"/>
  <c r="O13" i="13"/>
  <c r="P28" i="13"/>
  <c r="O28" i="13"/>
  <c r="P8" i="13"/>
  <c r="O8" i="13"/>
  <c r="P68" i="14"/>
  <c r="O68" i="14"/>
  <c r="P31" i="14"/>
  <c r="O31" i="14"/>
  <c r="O41" i="14"/>
  <c r="P41" i="14"/>
  <c r="P47" i="14"/>
  <c r="O47" i="14"/>
  <c r="O17" i="14"/>
  <c r="P17" i="14"/>
  <c r="P61" i="14"/>
  <c r="O61" i="14"/>
  <c r="O30" i="14"/>
  <c r="P30" i="14"/>
  <c r="P51" i="14"/>
  <c r="O51" i="14"/>
  <c r="P53" i="14"/>
  <c r="O53" i="14"/>
  <c r="P32" i="14"/>
  <c r="O32" i="14"/>
  <c r="P66" i="14"/>
  <c r="O66" i="14"/>
  <c r="P20" i="15"/>
  <c r="O20" i="15"/>
  <c r="P16" i="15"/>
  <c r="O16" i="15"/>
  <c r="P59" i="15"/>
  <c r="O59" i="15"/>
  <c r="P53" i="15"/>
  <c r="O53" i="15"/>
  <c r="P26" i="15"/>
  <c r="O26" i="15"/>
  <c r="P54" i="15"/>
  <c r="O54" i="15"/>
  <c r="P38" i="15"/>
  <c r="O38" i="15"/>
  <c r="P6" i="15"/>
  <c r="O6" i="15"/>
  <c r="P62" i="15"/>
  <c r="O62" i="15"/>
  <c r="P18" i="15"/>
  <c r="O18" i="15"/>
  <c r="P29" i="16"/>
  <c r="O29" i="16"/>
  <c r="P28" i="16"/>
  <c r="O28" i="16"/>
  <c r="P33" i="16"/>
  <c r="O33" i="16"/>
  <c r="P10" i="16"/>
  <c r="O10" i="16"/>
  <c r="P49" i="16"/>
  <c r="O49" i="16"/>
  <c r="P34" i="16"/>
  <c r="O34" i="16"/>
  <c r="P23" i="16"/>
  <c r="O23" i="16"/>
  <c r="P9" i="16"/>
  <c r="O9" i="16"/>
  <c r="N73" i="17"/>
  <c r="P16" i="17"/>
  <c r="O16" i="17"/>
  <c r="P18" i="17"/>
  <c r="O18" i="17"/>
  <c r="O47" i="17"/>
  <c r="P47" i="17"/>
  <c r="P68" i="17"/>
  <c r="O68" i="17"/>
  <c r="P54" i="17"/>
  <c r="O54" i="17"/>
  <c r="P44" i="17"/>
  <c r="O44" i="17"/>
  <c r="P21" i="17"/>
  <c r="O21" i="17"/>
  <c r="P29" i="17"/>
  <c r="O29" i="17"/>
  <c r="P45" i="17"/>
  <c r="O45" i="17"/>
  <c r="P52" i="17"/>
  <c r="O52" i="17"/>
  <c r="P30" i="17"/>
  <c r="O30" i="17"/>
  <c r="P13" i="18"/>
  <c r="O13" i="18"/>
  <c r="P19" i="18"/>
  <c r="O19" i="18"/>
  <c r="P10" i="18"/>
  <c r="O10" i="18"/>
  <c r="P16" i="18"/>
  <c r="O16" i="18"/>
  <c r="P39" i="18"/>
  <c r="O39" i="18"/>
  <c r="P32" i="18"/>
  <c r="O32" i="18"/>
  <c r="P9" i="18"/>
  <c r="O9" i="18"/>
  <c r="P41" i="19"/>
  <c r="O41" i="19"/>
  <c r="P24" i="19"/>
  <c r="O24" i="19"/>
  <c r="P43" i="19"/>
  <c r="O43" i="19"/>
  <c r="P32" i="19"/>
  <c r="O32" i="19"/>
  <c r="P51" i="19"/>
  <c r="O51" i="19"/>
  <c r="P23" i="19"/>
  <c r="N76" i="19"/>
  <c r="O23" i="19"/>
  <c r="P8" i="19"/>
  <c r="O8" i="19"/>
  <c r="P17" i="19"/>
  <c r="O17" i="19"/>
  <c r="P28" i="19"/>
  <c r="O28" i="19"/>
  <c r="P60" i="19"/>
  <c r="O60" i="19"/>
  <c r="P9" i="20"/>
  <c r="O9" i="20"/>
  <c r="P22" i="20"/>
  <c r="O22" i="20"/>
  <c r="O6" i="20"/>
  <c r="P6" i="20"/>
  <c r="P18" i="20"/>
  <c r="O18" i="20"/>
  <c r="P34" i="20"/>
  <c r="O34" i="20"/>
  <c r="P37" i="20"/>
  <c r="O37" i="20"/>
  <c r="P15" i="20"/>
  <c r="O15" i="20"/>
  <c r="P27" i="20"/>
  <c r="O27" i="20"/>
  <c r="P8" i="20"/>
  <c r="O8" i="20"/>
  <c r="P19" i="21"/>
  <c r="O19" i="21"/>
  <c r="P15" i="21"/>
  <c r="O15" i="21"/>
  <c r="P42" i="21"/>
  <c r="O42" i="21"/>
  <c r="P41" i="21"/>
  <c r="O41" i="21"/>
  <c r="P38" i="21"/>
  <c r="O38" i="21"/>
  <c r="P10" i="21"/>
  <c r="O10" i="21"/>
  <c r="P4" i="21"/>
  <c r="O4" i="21"/>
  <c r="P12" i="22"/>
  <c r="O12" i="22"/>
  <c r="P53" i="22"/>
  <c r="O53" i="22"/>
  <c r="P5" i="22"/>
  <c r="O5" i="22"/>
  <c r="O25" i="22"/>
  <c r="P25" i="22"/>
  <c r="P43" i="22"/>
  <c r="O43" i="22"/>
  <c r="P35" i="22"/>
  <c r="O35" i="22"/>
  <c r="P61" i="22"/>
  <c r="O61" i="22"/>
  <c r="P14" i="22"/>
  <c r="O14" i="22"/>
  <c r="P38" i="22"/>
  <c r="O38" i="22"/>
  <c r="P63" i="22"/>
  <c r="O63" i="22"/>
  <c r="P4" i="22"/>
  <c r="O4" i="22"/>
  <c r="P52" i="23"/>
  <c r="O52" i="23"/>
  <c r="P22" i="23"/>
  <c r="O22" i="23"/>
  <c r="P54" i="23"/>
  <c r="O54" i="23"/>
  <c r="P56" i="23"/>
  <c r="O56" i="23"/>
  <c r="P45" i="23"/>
  <c r="O45" i="23"/>
  <c r="P10" i="23"/>
  <c r="O10" i="23"/>
  <c r="P23" i="23"/>
  <c r="O23" i="23"/>
  <c r="P46" i="23"/>
  <c r="O46" i="23"/>
  <c r="P25" i="23"/>
  <c r="O25" i="23"/>
  <c r="P33" i="23"/>
  <c r="O33" i="23"/>
  <c r="F61" i="7"/>
  <c r="J61" i="7"/>
  <c r="K61" i="7"/>
  <c r="L61" i="7"/>
  <c r="F55" i="12"/>
  <c r="D55" i="12"/>
  <c r="K84" i="34"/>
  <c r="H55" i="12"/>
  <c r="I17" i="1"/>
  <c r="I21" i="1" s="1"/>
  <c r="I31" i="1" s="1"/>
  <c r="O11" i="3"/>
  <c r="P11" i="3"/>
  <c r="P30" i="4"/>
  <c r="O30" i="4"/>
  <c r="P7" i="5"/>
  <c r="O7" i="5"/>
  <c r="P6" i="5"/>
  <c r="O6" i="5"/>
  <c r="O27" i="7"/>
  <c r="P27" i="7"/>
  <c r="O19" i="7"/>
  <c r="P19" i="7"/>
  <c r="O14" i="9"/>
  <c r="P14" i="9"/>
  <c r="O21" i="9"/>
  <c r="P21" i="9"/>
  <c r="P36" i="10"/>
  <c r="O36" i="10"/>
  <c r="O20" i="10"/>
  <c r="P20" i="10"/>
  <c r="O19" i="3"/>
  <c r="P19" i="3"/>
  <c r="P39" i="3"/>
  <c r="O39" i="3"/>
  <c r="O11" i="4"/>
  <c r="P11" i="4"/>
  <c r="P19" i="4"/>
  <c r="O19" i="4"/>
  <c r="P27" i="5"/>
  <c r="O27" i="5"/>
  <c r="P3" i="5"/>
  <c r="O3" i="5"/>
  <c r="O16" i="7"/>
  <c r="P16" i="7"/>
  <c r="O37" i="7"/>
  <c r="P37" i="7"/>
  <c r="O33" i="7"/>
  <c r="P33" i="7"/>
  <c r="O24" i="9"/>
  <c r="P24" i="9"/>
  <c r="O61" i="9"/>
  <c r="P61" i="9"/>
  <c r="O34" i="9"/>
  <c r="P34" i="9"/>
  <c r="P21" i="10"/>
  <c r="O21" i="10"/>
  <c r="O10" i="10"/>
  <c r="P10" i="10"/>
  <c r="O45" i="10"/>
  <c r="P45" i="10"/>
  <c r="P3" i="4"/>
  <c r="O3" i="4"/>
  <c r="P17" i="3"/>
  <c r="O17" i="3"/>
  <c r="P25" i="3"/>
  <c r="O25" i="3"/>
  <c r="P41" i="3"/>
  <c r="O41" i="3"/>
  <c r="O27" i="3"/>
  <c r="P27" i="3"/>
  <c r="P5" i="3"/>
  <c r="O5" i="3"/>
  <c r="O20" i="3"/>
  <c r="P20" i="3"/>
  <c r="P13" i="3"/>
  <c r="O13" i="3"/>
  <c r="P10" i="4"/>
  <c r="O10" i="4"/>
  <c r="P13" i="4"/>
  <c r="O13" i="4"/>
  <c r="P6" i="4"/>
  <c r="O6" i="4"/>
  <c r="O26" i="4"/>
  <c r="P26" i="4"/>
  <c r="O27" i="4"/>
  <c r="P27" i="4"/>
  <c r="O24" i="5"/>
  <c r="P24" i="5"/>
  <c r="O16" i="5"/>
  <c r="P16" i="5"/>
  <c r="O18" i="5"/>
  <c r="P18" i="5"/>
  <c r="P10" i="5"/>
  <c r="O10" i="5"/>
  <c r="P14" i="5"/>
  <c r="O14" i="5"/>
  <c r="P34" i="5"/>
  <c r="O34" i="5"/>
  <c r="O6" i="7"/>
  <c r="P6" i="7"/>
  <c r="O43" i="7"/>
  <c r="P43" i="7"/>
  <c r="O26" i="7"/>
  <c r="P26" i="7"/>
  <c r="O22" i="7"/>
  <c r="P22" i="7"/>
  <c r="O21" i="7"/>
  <c r="P21" i="7"/>
  <c r="O9" i="7"/>
  <c r="P9" i="7"/>
  <c r="O40" i="7"/>
  <c r="P40" i="7"/>
  <c r="O37" i="9"/>
  <c r="P37" i="9"/>
  <c r="O42" i="9"/>
  <c r="P42" i="9"/>
  <c r="O57" i="9"/>
  <c r="P57" i="9"/>
  <c r="P15" i="9"/>
  <c r="O15" i="9"/>
  <c r="O48" i="9"/>
  <c r="P48" i="9"/>
  <c r="O16" i="9"/>
  <c r="P16" i="9"/>
  <c r="O38" i="9"/>
  <c r="P38" i="9"/>
  <c r="O55" i="9"/>
  <c r="P55" i="9"/>
  <c r="P5" i="9"/>
  <c r="O5" i="9"/>
  <c r="P13" i="9"/>
  <c r="O13" i="9"/>
  <c r="P47" i="10"/>
  <c r="O47" i="10"/>
  <c r="O33" i="10"/>
  <c r="P33" i="10"/>
  <c r="O29" i="10"/>
  <c r="P29" i="10"/>
  <c r="P17" i="10"/>
  <c r="O17" i="10"/>
  <c r="O24" i="10"/>
  <c r="P24" i="10"/>
  <c r="O51" i="10"/>
  <c r="P51" i="10"/>
  <c r="P49" i="10"/>
  <c r="O49" i="10"/>
  <c r="O53" i="10"/>
  <c r="P53" i="10"/>
  <c r="P5" i="10"/>
  <c r="O5" i="10"/>
  <c r="P36" i="3"/>
  <c r="O36" i="3"/>
  <c r="O18" i="3"/>
  <c r="P18" i="3"/>
  <c r="O32" i="4"/>
  <c r="P32" i="4"/>
  <c r="P29" i="5"/>
  <c r="O29" i="5"/>
  <c r="O24" i="7"/>
  <c r="P24" i="7"/>
  <c r="O31" i="9"/>
  <c r="P31" i="9"/>
  <c r="O51" i="9"/>
  <c r="P51" i="9"/>
  <c r="O46" i="10"/>
  <c r="P46" i="10"/>
  <c r="O33" i="3"/>
  <c r="P33" i="3"/>
  <c r="O30" i="3"/>
  <c r="P30" i="3"/>
  <c r="O28" i="3"/>
  <c r="P28" i="3"/>
  <c r="P15" i="3"/>
  <c r="O15" i="3"/>
  <c r="P35" i="3"/>
  <c r="O35" i="3"/>
  <c r="P3" i="3"/>
  <c r="O3" i="3"/>
  <c r="P22" i="4"/>
  <c r="O22" i="4"/>
  <c r="O9" i="4"/>
  <c r="P9" i="4"/>
  <c r="P24" i="4"/>
  <c r="O24" i="4"/>
  <c r="P20" i="4"/>
  <c r="O20" i="4"/>
  <c r="P17" i="4"/>
  <c r="O17" i="4"/>
  <c r="P21" i="5"/>
  <c r="O21" i="5"/>
  <c r="P30" i="5"/>
  <c r="O30" i="5"/>
  <c r="O20" i="5"/>
  <c r="P20" i="5"/>
  <c r="O4" i="5"/>
  <c r="P4" i="5"/>
  <c r="P25" i="5"/>
  <c r="O25" i="5"/>
  <c r="P12" i="5"/>
  <c r="O12" i="5"/>
  <c r="P11" i="5"/>
  <c r="O11" i="5"/>
  <c r="O12" i="7"/>
  <c r="P12" i="7"/>
  <c r="O8" i="7"/>
  <c r="P8" i="7"/>
  <c r="O28" i="7"/>
  <c r="P28" i="7"/>
  <c r="O20" i="7"/>
  <c r="P20" i="7"/>
  <c r="O45" i="7"/>
  <c r="P45" i="7"/>
  <c r="O3" i="7"/>
  <c r="P3" i="7"/>
  <c r="O25" i="7"/>
  <c r="P25" i="7"/>
  <c r="O12" i="9"/>
  <c r="P12" i="9"/>
  <c r="O17" i="9"/>
  <c r="P17" i="9"/>
  <c r="O63" i="9"/>
  <c r="P63" i="9"/>
  <c r="O60" i="9"/>
  <c r="P60" i="9"/>
  <c r="O52" i="9"/>
  <c r="P52" i="9"/>
  <c r="O44" i="9"/>
  <c r="P44" i="9"/>
  <c r="O46" i="9"/>
  <c r="P46" i="9"/>
  <c r="P6" i="9"/>
  <c r="O6" i="9"/>
  <c r="O8" i="9"/>
  <c r="P8" i="9"/>
  <c r="O29" i="9"/>
  <c r="P29" i="9"/>
  <c r="O37" i="10"/>
  <c r="P37" i="10"/>
  <c r="O14" i="10"/>
  <c r="P14" i="10"/>
  <c r="O12" i="10"/>
  <c r="P12" i="10"/>
  <c r="P27" i="10"/>
  <c r="O27" i="10"/>
  <c r="O56" i="10"/>
  <c r="P56" i="10"/>
  <c r="O30" i="10"/>
  <c r="P30" i="10"/>
  <c r="P9" i="10"/>
  <c r="O9" i="10"/>
  <c r="P50" i="10"/>
  <c r="O50" i="10"/>
  <c r="O32" i="3"/>
  <c r="P32" i="3"/>
  <c r="O12" i="4"/>
  <c r="P12" i="4"/>
  <c r="P8" i="5"/>
  <c r="O8" i="5"/>
  <c r="O32" i="7"/>
  <c r="P32" i="7"/>
  <c r="O22" i="9"/>
  <c r="P22" i="9"/>
  <c r="P54" i="9"/>
  <c r="O54" i="9"/>
  <c r="O40" i="10"/>
  <c r="P40" i="10"/>
  <c r="P41" i="10"/>
  <c r="O41" i="10"/>
  <c r="P31" i="3"/>
  <c r="O31" i="3"/>
  <c r="O26" i="3"/>
  <c r="P26" i="3"/>
  <c r="P8" i="3"/>
  <c r="O8" i="3"/>
  <c r="P14" i="3"/>
  <c r="O14" i="3"/>
  <c r="P37" i="3"/>
  <c r="O37" i="3"/>
  <c r="O22" i="3"/>
  <c r="P22" i="3"/>
  <c r="P14" i="4"/>
  <c r="O14" i="4"/>
  <c r="P21" i="4"/>
  <c r="O21" i="4"/>
  <c r="P8" i="4"/>
  <c r="O8" i="4"/>
  <c r="O16" i="4"/>
  <c r="P16" i="4"/>
  <c r="P18" i="4"/>
  <c r="O18" i="4"/>
  <c r="P23" i="5"/>
  <c r="O23" i="5"/>
  <c r="O28" i="5"/>
  <c r="P28" i="5"/>
  <c r="P13" i="5"/>
  <c r="O13" i="5"/>
  <c r="P9" i="5"/>
  <c r="O9" i="5"/>
  <c r="P32" i="5"/>
  <c r="O32" i="5"/>
  <c r="P33" i="5"/>
  <c r="O33" i="5"/>
  <c r="P41" i="5"/>
  <c r="O41" i="5"/>
  <c r="O13" i="7"/>
  <c r="P13" i="7"/>
  <c r="P15" i="7"/>
  <c r="O15" i="7"/>
  <c r="P35" i="7"/>
  <c r="O35" i="7"/>
  <c r="O29" i="7"/>
  <c r="P29" i="7"/>
  <c r="P17" i="7"/>
  <c r="O17" i="7"/>
  <c r="P36" i="7"/>
  <c r="O36" i="7"/>
  <c r="O42" i="7"/>
  <c r="P42" i="7"/>
  <c r="P7" i="7"/>
  <c r="O7" i="7"/>
  <c r="O35" i="9"/>
  <c r="P35" i="9"/>
  <c r="O39" i="9"/>
  <c r="P39" i="9"/>
  <c r="O23" i="9"/>
  <c r="P23" i="9"/>
  <c r="O19" i="9"/>
  <c r="P19" i="9"/>
  <c r="O62" i="9"/>
  <c r="P62" i="9"/>
  <c r="P25" i="9"/>
  <c r="O25" i="9"/>
  <c r="O32" i="9"/>
  <c r="P32" i="9"/>
  <c r="O56" i="9"/>
  <c r="P56" i="9"/>
  <c r="O7" i="9"/>
  <c r="P7" i="9"/>
  <c r="O41" i="9"/>
  <c r="P41" i="9"/>
  <c r="O54" i="10"/>
  <c r="P54" i="10"/>
  <c r="O26" i="10"/>
  <c r="P26" i="10"/>
  <c r="O55" i="10"/>
  <c r="P55" i="10"/>
  <c r="P7" i="10"/>
  <c r="O7" i="10"/>
  <c r="P19" i="10"/>
  <c r="O19" i="10"/>
  <c r="O3" i="10"/>
  <c r="P31" i="10"/>
  <c r="O31" i="10"/>
  <c r="O18" i="10"/>
  <c r="P18" i="10"/>
  <c r="O29" i="3"/>
  <c r="P29" i="3"/>
  <c r="O25" i="4"/>
  <c r="P25" i="4"/>
  <c r="P5" i="5"/>
  <c r="O5" i="5"/>
  <c r="P35" i="5"/>
  <c r="O35" i="5"/>
  <c r="O4" i="7"/>
  <c r="P4" i="7"/>
  <c r="O5" i="7"/>
  <c r="P5" i="7"/>
  <c r="P27" i="9"/>
  <c r="O27" i="9"/>
  <c r="O20" i="9"/>
  <c r="P20" i="9"/>
  <c r="O10" i="9"/>
  <c r="P10" i="9"/>
  <c r="O48" i="10"/>
  <c r="P48" i="10"/>
  <c r="O23" i="10"/>
  <c r="P23" i="10"/>
  <c r="O38" i="3"/>
  <c r="P38" i="3"/>
  <c r="P34" i="3"/>
  <c r="O34" i="3"/>
  <c r="O9" i="3"/>
  <c r="P9" i="3"/>
  <c r="P28" i="4"/>
  <c r="O28" i="4"/>
  <c r="P22" i="5"/>
  <c r="O22" i="5"/>
  <c r="P17" i="5"/>
  <c r="O17" i="5"/>
  <c r="P31" i="7"/>
  <c r="O31" i="7"/>
  <c r="P34" i="7"/>
  <c r="O34" i="7"/>
  <c r="O58" i="9"/>
  <c r="P58" i="9"/>
  <c r="O33" i="9"/>
  <c r="P33" i="9"/>
  <c r="O49" i="9"/>
  <c r="P49" i="9"/>
  <c r="O22" i="10"/>
  <c r="P22" i="10"/>
  <c r="P6" i="10"/>
  <c r="O6" i="10"/>
  <c r="P28" i="10"/>
  <c r="O28" i="10"/>
  <c r="P23" i="3"/>
  <c r="O23" i="3"/>
  <c r="P23" i="4"/>
  <c r="O23" i="4"/>
  <c r="P31" i="5"/>
  <c r="O31" i="5"/>
  <c r="O11" i="7"/>
  <c r="P11" i="7"/>
  <c r="O18" i="9"/>
  <c r="P18" i="9"/>
  <c r="O43" i="9"/>
  <c r="P43" i="9"/>
  <c r="O34" i="10"/>
  <c r="P34" i="10"/>
  <c r="P32" i="10"/>
  <c r="O32" i="10"/>
  <c r="O4" i="3"/>
  <c r="P4" i="3"/>
  <c r="P24" i="3"/>
  <c r="O24" i="3"/>
  <c r="P4" i="4"/>
  <c r="O4" i="4"/>
  <c r="O15" i="4"/>
  <c r="P15" i="4"/>
  <c r="O19" i="5"/>
  <c r="P19" i="5"/>
  <c r="O37" i="5"/>
  <c r="P37" i="5"/>
  <c r="O46" i="7"/>
  <c r="P46" i="7"/>
  <c r="O44" i="7"/>
  <c r="P44" i="7"/>
  <c r="P64" i="9"/>
  <c r="O64" i="9"/>
  <c r="O28" i="9"/>
  <c r="P28" i="9"/>
  <c r="P26" i="9"/>
  <c r="O26" i="9"/>
  <c r="O65" i="9"/>
  <c r="P65" i="9"/>
  <c r="O8" i="10"/>
  <c r="P8" i="10"/>
  <c r="P57" i="10"/>
  <c r="O57" i="10"/>
  <c r="O16" i="10"/>
  <c r="P16" i="10"/>
  <c r="P16" i="3"/>
  <c r="O16" i="3"/>
  <c r="O7" i="3"/>
  <c r="P7" i="3"/>
  <c r="O6" i="3"/>
  <c r="P6" i="3"/>
  <c r="P10" i="3"/>
  <c r="O10" i="3"/>
  <c r="O40" i="3"/>
  <c r="P40" i="3"/>
  <c r="O12" i="3"/>
  <c r="P12" i="3"/>
  <c r="P21" i="3"/>
  <c r="O21" i="3"/>
  <c r="O5" i="4"/>
  <c r="P5" i="4"/>
  <c r="P31" i="4"/>
  <c r="O31" i="4"/>
  <c r="P29" i="4"/>
  <c r="O29" i="4"/>
  <c r="P7" i="4"/>
  <c r="O7" i="4"/>
  <c r="P26" i="5"/>
  <c r="O26" i="5"/>
  <c r="P36" i="5"/>
  <c r="O36" i="5"/>
  <c r="P39" i="5"/>
  <c r="O39" i="5"/>
  <c r="P15" i="5"/>
  <c r="O15" i="5"/>
  <c r="P38" i="5"/>
  <c r="O38" i="5"/>
  <c r="O40" i="5"/>
  <c r="P40" i="5"/>
  <c r="O41" i="7"/>
  <c r="P41" i="7"/>
  <c r="O18" i="7"/>
  <c r="P18" i="7"/>
  <c r="O14" i="7"/>
  <c r="P14" i="7"/>
  <c r="O38" i="7"/>
  <c r="P38" i="7"/>
  <c r="O30" i="7"/>
  <c r="P30" i="7"/>
  <c r="O23" i="7"/>
  <c r="P23" i="7"/>
  <c r="O10" i="7"/>
  <c r="P10" i="7"/>
  <c r="O36" i="9"/>
  <c r="P36" i="9"/>
  <c r="O53" i="9"/>
  <c r="P53" i="9"/>
  <c r="O30" i="9"/>
  <c r="P30" i="9"/>
  <c r="O50" i="9"/>
  <c r="P50" i="9"/>
  <c r="P4" i="9"/>
  <c r="O4" i="9"/>
  <c r="P59" i="9"/>
  <c r="O59" i="9"/>
  <c r="O45" i="9"/>
  <c r="P45" i="9"/>
  <c r="O40" i="9"/>
  <c r="P40" i="9"/>
  <c r="O47" i="9"/>
  <c r="P47" i="9"/>
  <c r="O11" i="9"/>
  <c r="P11" i="9"/>
  <c r="O25" i="10"/>
  <c r="P25" i="10"/>
  <c r="O35" i="10"/>
  <c r="P35" i="10"/>
  <c r="O15" i="10"/>
  <c r="P15" i="10"/>
  <c r="P11" i="10"/>
  <c r="O11" i="10"/>
  <c r="P38" i="10"/>
  <c r="O38" i="10"/>
  <c r="P43" i="10"/>
  <c r="O43" i="10"/>
  <c r="P44" i="10"/>
  <c r="O44" i="10"/>
  <c r="O13" i="10"/>
  <c r="P13" i="10"/>
  <c r="P39" i="10"/>
  <c r="O39" i="10"/>
  <c r="O42" i="10"/>
  <c r="P42" i="10"/>
  <c r="E96" i="8"/>
  <c r="F96" i="8"/>
  <c r="I96" i="8"/>
  <c r="P41" i="8"/>
  <c r="O41" i="8"/>
  <c r="P27" i="8"/>
  <c r="O27" i="8"/>
  <c r="P66" i="8"/>
  <c r="O66" i="8"/>
  <c r="O17" i="8"/>
  <c r="P17" i="8"/>
  <c r="P13" i="8"/>
  <c r="O13" i="8"/>
  <c r="O5" i="8"/>
  <c r="P5" i="8"/>
  <c r="O47" i="8"/>
  <c r="P47" i="8"/>
  <c r="P25" i="8"/>
  <c r="O25" i="8"/>
  <c r="P28" i="8"/>
  <c r="O28" i="8"/>
  <c r="P58" i="8"/>
  <c r="O58" i="8"/>
  <c r="P36" i="8"/>
  <c r="O36" i="8"/>
  <c r="O37" i="8"/>
  <c r="P37" i="8"/>
  <c r="P15" i="8"/>
  <c r="O15" i="8"/>
  <c r="O44" i="8"/>
  <c r="P44" i="8"/>
  <c r="O42" i="8"/>
  <c r="P42" i="8"/>
  <c r="P4" i="8"/>
  <c r="O4" i="8"/>
  <c r="P55" i="8"/>
  <c r="O55" i="8"/>
  <c r="P51" i="8"/>
  <c r="O51" i="8"/>
  <c r="P21" i="8"/>
  <c r="O21" i="8"/>
  <c r="P72" i="8"/>
  <c r="O72" i="8"/>
  <c r="O18" i="8"/>
  <c r="P18" i="8"/>
  <c r="O53" i="8"/>
  <c r="P53" i="8"/>
  <c r="O29" i="8"/>
  <c r="P29" i="8"/>
  <c r="P11" i="8"/>
  <c r="O11" i="8"/>
  <c r="P48" i="8"/>
  <c r="O48" i="8"/>
  <c r="P56" i="8"/>
  <c r="O56" i="8"/>
  <c r="P59" i="8"/>
  <c r="O59" i="8"/>
  <c r="O24" i="8"/>
  <c r="P24" i="8"/>
  <c r="P52" i="8"/>
  <c r="O52" i="8"/>
  <c r="P35" i="8"/>
  <c r="O35" i="8"/>
  <c r="P65" i="8"/>
  <c r="O65" i="8"/>
  <c r="P31" i="8"/>
  <c r="O31" i="8"/>
  <c r="P33" i="8"/>
  <c r="O33" i="8"/>
  <c r="O20" i="8"/>
  <c r="P20" i="8"/>
  <c r="P63" i="8"/>
  <c r="O63" i="8"/>
  <c r="P32" i="8"/>
  <c r="O32" i="8"/>
  <c r="P57" i="8"/>
  <c r="O57" i="8"/>
  <c r="O64" i="8"/>
  <c r="P64" i="8"/>
  <c r="P46" i="8"/>
  <c r="O46" i="8"/>
  <c r="P67" i="8"/>
  <c r="O67" i="8"/>
  <c r="P50" i="8"/>
  <c r="O50" i="8"/>
  <c r="P40" i="8"/>
  <c r="P9" i="8"/>
  <c r="O9" i="8"/>
  <c r="O12" i="8"/>
  <c r="P12" i="8"/>
  <c r="P8" i="8"/>
  <c r="O8" i="8"/>
  <c r="P38" i="8"/>
  <c r="O38" i="8"/>
  <c r="P30" i="8"/>
  <c r="O30" i="8"/>
  <c r="P16" i="8"/>
  <c r="O16" i="8"/>
  <c r="P14" i="8"/>
  <c r="O14" i="8"/>
  <c r="P45" i="8"/>
  <c r="O45" i="8"/>
  <c r="P70" i="8"/>
  <c r="O70" i="8"/>
  <c r="P62" i="8"/>
  <c r="O62" i="8"/>
  <c r="P49" i="8"/>
  <c r="O49" i="8"/>
  <c r="P69" i="8"/>
  <c r="O69" i="8"/>
  <c r="P43" i="8"/>
  <c r="O43" i="8"/>
  <c r="O19" i="8"/>
  <c r="P19" i="8"/>
  <c r="P7" i="8"/>
  <c r="O7" i="8"/>
  <c r="P34" i="8"/>
  <c r="O34" i="8"/>
  <c r="P23" i="8"/>
  <c r="O23" i="8"/>
  <c r="P60" i="8"/>
  <c r="O60" i="8"/>
  <c r="O10" i="8"/>
  <c r="P10" i="8"/>
  <c r="P54" i="8"/>
  <c r="O54" i="8"/>
  <c r="P26" i="8"/>
  <c r="O26" i="8"/>
  <c r="P39" i="8"/>
  <c r="O39" i="8"/>
  <c r="P71" i="8"/>
  <c r="O71" i="8"/>
  <c r="P61" i="8"/>
  <c r="O61" i="8"/>
  <c r="P22" i="8"/>
  <c r="O22" i="8"/>
  <c r="P68" i="8"/>
  <c r="O68" i="8"/>
  <c r="K96" i="8"/>
  <c r="O52" i="2"/>
  <c r="P52" i="2"/>
  <c r="O35" i="2"/>
  <c r="P35" i="2"/>
  <c r="P38" i="2"/>
  <c r="O38" i="2"/>
  <c r="O5" i="2"/>
  <c r="O26" i="2"/>
  <c r="P26" i="2"/>
  <c r="O31" i="2"/>
  <c r="P31" i="2"/>
  <c r="O23" i="2"/>
  <c r="P23" i="2"/>
  <c r="P36" i="2"/>
  <c r="O36" i="2"/>
  <c r="O51" i="2"/>
  <c r="P51" i="2"/>
  <c r="P54" i="2"/>
  <c r="O54" i="2"/>
  <c r="O56" i="2"/>
  <c r="P56" i="2"/>
  <c r="O42" i="2"/>
  <c r="P42" i="2"/>
  <c r="P25" i="2"/>
  <c r="O25" i="2"/>
  <c r="O63" i="2"/>
  <c r="P63" i="2"/>
  <c r="O27" i="2"/>
  <c r="P27" i="2"/>
  <c r="O19" i="2"/>
  <c r="P19" i="2"/>
  <c r="O48" i="2"/>
  <c r="P48" i="2"/>
  <c r="O57" i="2"/>
  <c r="P57" i="2"/>
  <c r="P15" i="2"/>
  <c r="O15" i="2"/>
  <c r="O43" i="2"/>
  <c r="P43" i="2"/>
  <c r="O16" i="2"/>
  <c r="P16" i="2"/>
  <c r="P40" i="2"/>
  <c r="O40" i="2"/>
  <c r="O61" i="2"/>
  <c r="P61" i="2"/>
  <c r="O62" i="2"/>
  <c r="P62" i="2"/>
  <c r="P28" i="2"/>
  <c r="O28" i="2"/>
  <c r="O34" i="2"/>
  <c r="P34" i="2"/>
  <c r="O4" i="2"/>
  <c r="P4" i="2"/>
  <c r="P17" i="2"/>
  <c r="O17" i="2"/>
  <c r="P59" i="2"/>
  <c r="O59" i="2"/>
  <c r="O33" i="2"/>
  <c r="P33" i="2"/>
  <c r="P6" i="2"/>
  <c r="O6" i="2"/>
  <c r="O46" i="2"/>
  <c r="P46" i="2"/>
  <c r="O45" i="2"/>
  <c r="P45" i="2"/>
  <c r="O22" i="2"/>
  <c r="P22" i="2"/>
  <c r="P13" i="2"/>
  <c r="O13" i="2"/>
  <c r="P29" i="2"/>
  <c r="O29" i="2"/>
  <c r="O8" i="2"/>
  <c r="P8" i="2"/>
  <c r="O64" i="2"/>
  <c r="P64" i="2"/>
  <c r="P21" i="2"/>
  <c r="O21" i="2"/>
  <c r="O14" i="2"/>
  <c r="P14" i="2"/>
  <c r="O7" i="2"/>
  <c r="P7" i="2"/>
  <c r="O50" i="2"/>
  <c r="P50" i="2"/>
  <c r="O65" i="2"/>
  <c r="P65" i="2"/>
  <c r="O53" i="2"/>
  <c r="P53" i="2"/>
  <c r="P44" i="2"/>
  <c r="O44" i="2"/>
  <c r="O55" i="2"/>
  <c r="P55" i="2"/>
  <c r="O39" i="2"/>
  <c r="P39" i="2"/>
  <c r="P20" i="2"/>
  <c r="O20" i="2"/>
  <c r="O41" i="2"/>
  <c r="P41" i="2"/>
  <c r="P49" i="2"/>
  <c r="O49" i="2"/>
  <c r="P58" i="2"/>
  <c r="O58" i="2"/>
  <c r="O60" i="2"/>
  <c r="P60" i="2"/>
  <c r="P32" i="2"/>
  <c r="O32" i="2"/>
  <c r="O18" i="2"/>
  <c r="P18" i="2"/>
  <c r="P11" i="2"/>
  <c r="O11" i="2"/>
  <c r="O3" i="2"/>
  <c r="P3" i="2"/>
  <c r="O24" i="2"/>
  <c r="P24" i="2"/>
  <c r="O9" i="2"/>
  <c r="P9" i="2"/>
  <c r="P30" i="2"/>
  <c r="O30" i="2"/>
  <c r="O12" i="2"/>
  <c r="P12" i="2"/>
  <c r="O37" i="2"/>
  <c r="P37" i="2"/>
  <c r="I77" i="6"/>
  <c r="D77" i="6"/>
  <c r="O53" i="6"/>
  <c r="P53" i="6"/>
  <c r="P54" i="6"/>
  <c r="O54" i="6"/>
  <c r="N76" i="6"/>
  <c r="P58" i="6"/>
  <c r="O58" i="6"/>
  <c r="P33" i="6"/>
  <c r="O33" i="6"/>
  <c r="P9" i="6"/>
  <c r="O9" i="6"/>
  <c r="O40" i="6"/>
  <c r="P40" i="6"/>
  <c r="O14" i="6"/>
  <c r="P14" i="6"/>
  <c r="O25" i="6"/>
  <c r="P25" i="6"/>
  <c r="P36" i="6"/>
  <c r="O36" i="6"/>
  <c r="O56" i="6"/>
  <c r="P56" i="6"/>
  <c r="O30" i="6"/>
  <c r="P30" i="6"/>
  <c r="P11" i="6"/>
  <c r="O11" i="6"/>
  <c r="P42" i="6"/>
  <c r="O42" i="6"/>
  <c r="P47" i="6"/>
  <c r="O47" i="6"/>
  <c r="P16" i="6"/>
  <c r="O16" i="6"/>
  <c r="P24" i="6"/>
  <c r="O24" i="6"/>
  <c r="P35" i="6"/>
  <c r="O35" i="6"/>
  <c r="P43" i="6"/>
  <c r="O43" i="6"/>
  <c r="P22" i="6"/>
  <c r="O22" i="6"/>
  <c r="P5" i="6"/>
  <c r="O5" i="6"/>
  <c r="O6" i="6"/>
  <c r="P6" i="6"/>
  <c r="P27" i="6"/>
  <c r="O27" i="6"/>
  <c r="O49" i="6"/>
  <c r="P49" i="6"/>
  <c r="O15" i="6"/>
  <c r="P15" i="6"/>
  <c r="P31" i="6"/>
  <c r="O31" i="6"/>
  <c r="O44" i="6"/>
  <c r="P44" i="6"/>
  <c r="P45" i="6"/>
  <c r="O45" i="6"/>
  <c r="P41" i="6"/>
  <c r="O41" i="6"/>
  <c r="P29" i="6"/>
  <c r="O29" i="6"/>
  <c r="O7" i="6"/>
  <c r="P7" i="6"/>
  <c r="P51" i="6"/>
  <c r="O51" i="6"/>
  <c r="P39" i="6"/>
  <c r="O39" i="6"/>
  <c r="P13" i="6"/>
  <c r="O13" i="6"/>
  <c r="P59" i="6"/>
  <c r="O59" i="6"/>
  <c r="P4" i="6"/>
  <c r="O4" i="6"/>
  <c r="P21" i="6"/>
  <c r="O21" i="6"/>
  <c r="P46" i="6"/>
  <c r="O46" i="6"/>
  <c r="O23" i="6"/>
  <c r="P23" i="6"/>
  <c r="P26" i="6"/>
  <c r="O26" i="6"/>
  <c r="P10" i="6"/>
  <c r="O10" i="6"/>
  <c r="P32" i="6"/>
  <c r="O32" i="6"/>
  <c r="P3" i="6"/>
  <c r="O3" i="6"/>
  <c r="P52" i="6"/>
  <c r="O52" i="6"/>
  <c r="P34" i="6"/>
  <c r="O34" i="6"/>
  <c r="P17" i="6"/>
  <c r="O17" i="6"/>
  <c r="O57" i="6"/>
  <c r="P57" i="6"/>
  <c r="P55" i="6"/>
  <c r="O55" i="6"/>
  <c r="P37" i="6"/>
  <c r="O37" i="6"/>
  <c r="P48" i="6"/>
  <c r="O48" i="6"/>
  <c r="P20" i="6"/>
  <c r="O20" i="6"/>
  <c r="P12" i="6"/>
  <c r="O12" i="6"/>
  <c r="P38" i="6"/>
  <c r="O38" i="6"/>
  <c r="P18" i="6"/>
  <c r="O18" i="6"/>
  <c r="P8" i="6"/>
  <c r="O8" i="6"/>
  <c r="P50" i="6"/>
  <c r="O50" i="6"/>
  <c r="G61" i="7"/>
  <c r="I61" i="7"/>
  <c r="J77" i="6"/>
  <c r="D20" i="1"/>
  <c r="H18" i="1"/>
  <c r="D16" i="1"/>
  <c r="J16" i="1"/>
  <c r="K55" i="12"/>
  <c r="G55" i="12"/>
  <c r="F86" i="11"/>
  <c r="H86" i="11"/>
  <c r="J86" i="11"/>
  <c r="L86" i="11"/>
  <c r="G86" i="11"/>
  <c r="K86" i="11"/>
  <c r="E84" i="34"/>
  <c r="L84" i="34"/>
  <c r="I84" i="34"/>
  <c r="J84" i="34"/>
  <c r="F84" i="34"/>
  <c r="D80" i="10"/>
  <c r="D82" i="10" s="1"/>
  <c r="H80" i="10"/>
  <c r="H82" i="10" s="1"/>
  <c r="F80" i="10"/>
  <c r="F82" i="10" s="1"/>
  <c r="L80" i="10"/>
  <c r="L82" i="10" s="1"/>
  <c r="G96" i="8"/>
  <c r="H96" i="8"/>
  <c r="F77" i="6"/>
  <c r="E77" i="6"/>
  <c r="D52" i="5"/>
  <c r="L52" i="5"/>
  <c r="I52" i="5"/>
  <c r="H52" i="5"/>
  <c r="K52" i="5"/>
  <c r="N60" i="7"/>
  <c r="E17" i="1"/>
  <c r="E21" i="1" s="1"/>
  <c r="E31" i="1" s="1"/>
  <c r="H16" i="1"/>
  <c r="J55" i="12"/>
  <c r="L55" i="12"/>
  <c r="E86" i="11"/>
  <c r="D84" i="34"/>
  <c r="G84" i="34"/>
  <c r="L29" i="1"/>
  <c r="I80" i="10"/>
  <c r="I82" i="10" s="1"/>
  <c r="E80" i="10"/>
  <c r="E82" i="10" s="1"/>
  <c r="L96" i="8"/>
  <c r="D96" i="8"/>
  <c r="D61" i="7"/>
  <c r="L77" i="6"/>
  <c r="E52" i="5"/>
  <c r="G52" i="5"/>
  <c r="J20" i="1"/>
  <c r="G21" i="1"/>
  <c r="G31" i="1" s="1"/>
  <c r="F21" i="1"/>
  <c r="F31" i="1" s="1"/>
  <c r="G88" i="9"/>
  <c r="K88" i="9"/>
  <c r="I88" i="9"/>
  <c r="F88" i="9"/>
  <c r="E88" i="9"/>
  <c r="L88" i="9"/>
  <c r="D88" i="9"/>
  <c r="J88" i="9"/>
  <c r="H88" i="9"/>
  <c r="P93" i="22"/>
  <c r="P70" i="21"/>
  <c r="P75" i="20"/>
  <c r="G80" i="10"/>
  <c r="G82" i="10" s="1"/>
  <c r="I55" i="12"/>
  <c r="D86" i="11"/>
  <c r="I86" i="11"/>
  <c r="N79" i="10"/>
  <c r="H61" i="7"/>
  <c r="G77" i="6"/>
  <c r="F52" i="5"/>
  <c r="J96" i="8"/>
  <c r="H77" i="6"/>
  <c r="N51" i="5"/>
  <c r="K77" i="6"/>
  <c r="N87" i="9"/>
  <c r="N88" i="9" s="1"/>
  <c r="J52" i="5"/>
  <c r="P96" i="23" l="1"/>
  <c r="C21" i="1"/>
  <c r="C31" i="1" s="1"/>
  <c r="O74" i="2"/>
  <c r="O95" i="8"/>
  <c r="O87" i="9"/>
  <c r="O76" i="19"/>
  <c r="O73" i="17"/>
  <c r="O60" i="7"/>
  <c r="O76" i="6"/>
  <c r="O96" i="23"/>
  <c r="O93" i="22"/>
  <c r="O75" i="20"/>
  <c r="O70" i="21"/>
  <c r="O79" i="10"/>
  <c r="O51" i="5"/>
  <c r="O61" i="16"/>
  <c r="O70" i="13"/>
  <c r="O48" i="4"/>
  <c r="O79" i="14"/>
  <c r="O51" i="18"/>
  <c r="O53" i="3"/>
  <c r="O83" i="34"/>
  <c r="O54" i="12"/>
  <c r="O72" i="15"/>
  <c r="O85" i="11"/>
  <c r="N95" i="8"/>
  <c r="N22" i="1" s="1"/>
  <c r="N77" i="19"/>
  <c r="P76" i="19"/>
  <c r="N74" i="17"/>
  <c r="P73" i="17"/>
  <c r="P54" i="12"/>
  <c r="N55" i="12"/>
  <c r="N86" i="11"/>
  <c r="P85" i="11"/>
  <c r="N80" i="14"/>
  <c r="P79" i="14"/>
  <c r="N62" i="16"/>
  <c r="P61" i="16"/>
  <c r="N71" i="13"/>
  <c r="P70" i="13"/>
  <c r="N73" i="15"/>
  <c r="P72" i="15"/>
  <c r="N84" i="34"/>
  <c r="P83" i="34"/>
  <c r="N52" i="18"/>
  <c r="P51" i="18"/>
  <c r="D21" i="1"/>
  <c r="D31" i="1" s="1"/>
  <c r="E33" i="1" s="1"/>
  <c r="E34" i="1" s="1"/>
  <c r="P87" i="9"/>
  <c r="N52" i="5"/>
  <c r="P51" i="5"/>
  <c r="N10" i="1"/>
  <c r="P10" i="1" s="1"/>
  <c r="P60" i="7"/>
  <c r="N61" i="7"/>
  <c r="P15" i="1"/>
  <c r="O15" i="1"/>
  <c r="P26" i="1"/>
  <c r="O26" i="1"/>
  <c r="P12" i="1"/>
  <c r="O12" i="1"/>
  <c r="N80" i="10"/>
  <c r="N82" i="10" s="1"/>
  <c r="P79" i="10"/>
  <c r="N6" i="1"/>
  <c r="O6" i="1" s="1"/>
  <c r="P48" i="4"/>
  <c r="P53" i="3"/>
  <c r="P74" i="2"/>
  <c r="P76" i="6"/>
  <c r="N77" i="6"/>
  <c r="L21" i="1"/>
  <c r="L31" i="1" s="1"/>
  <c r="J21" i="1"/>
  <c r="J31" i="1" s="1"/>
  <c r="K33" i="1" s="1"/>
  <c r="K34" i="1" s="1"/>
  <c r="H21" i="1"/>
  <c r="H31" i="1" s="1"/>
  <c r="H33" i="1" s="1"/>
  <c r="H34" i="1" s="1"/>
  <c r="N13" i="1"/>
  <c r="F33" i="1"/>
  <c r="F34" i="1" s="1"/>
  <c r="G33" i="1"/>
  <c r="G34" i="1" s="1"/>
  <c r="N4" i="1"/>
  <c r="N8" i="1"/>
  <c r="N19" i="1"/>
  <c r="N28" i="1"/>
  <c r="N17" i="1"/>
  <c r="N23" i="1"/>
  <c r="N7" i="1"/>
  <c r="N24" i="1"/>
  <c r="N14" i="1"/>
  <c r="N11" i="1"/>
  <c r="N16" i="1"/>
  <c r="N18" i="1"/>
  <c r="N20" i="1"/>
  <c r="N25" i="1"/>
  <c r="N27" i="1"/>
  <c r="N5" i="1"/>
  <c r="D33" i="1" l="1"/>
  <c r="D34" i="1" s="1"/>
  <c r="P22" i="1"/>
  <c r="O22" i="1"/>
  <c r="N96" i="8"/>
  <c r="P95" i="8"/>
  <c r="O10" i="1"/>
  <c r="O20" i="1"/>
  <c r="P20" i="1"/>
  <c r="P27" i="1"/>
  <c r="O27" i="1"/>
  <c r="P18" i="1"/>
  <c r="O18" i="1"/>
  <c r="P17" i="1"/>
  <c r="O17" i="1"/>
  <c r="P11" i="1"/>
  <c r="O11" i="1"/>
  <c r="P19" i="1"/>
  <c r="O19" i="1"/>
  <c r="P6" i="1"/>
  <c r="P28" i="1"/>
  <c r="O28" i="1"/>
  <c r="O14" i="1"/>
  <c r="P14" i="1"/>
  <c r="O25" i="1"/>
  <c r="P25" i="1"/>
  <c r="O13" i="1"/>
  <c r="P13" i="1"/>
  <c r="P16" i="1"/>
  <c r="O16" i="1"/>
  <c r="P24" i="1"/>
  <c r="O24" i="1"/>
  <c r="P23" i="1"/>
  <c r="O23" i="1"/>
  <c r="P8" i="1"/>
  <c r="O8" i="1"/>
  <c r="P5" i="1"/>
  <c r="O5" i="1"/>
  <c r="P7" i="1"/>
  <c r="O7" i="1"/>
  <c r="P4" i="1"/>
  <c r="O4" i="1"/>
  <c r="L33" i="1"/>
  <c r="L34" i="1" s="1"/>
  <c r="M33" i="1"/>
  <c r="M34" i="1" s="1"/>
  <c r="J33" i="1"/>
  <c r="J34" i="1" s="1"/>
  <c r="I33" i="1"/>
  <c r="I34" i="1" s="1"/>
  <c r="N21" i="1"/>
  <c r="P21" i="1" s="1"/>
  <c r="N29" i="1"/>
  <c r="P29" i="1" s="1"/>
  <c r="O29" i="1" l="1"/>
  <c r="O21" i="1"/>
  <c r="N31" i="1"/>
  <c r="P31" i="1" l="1"/>
  <c r="N33" i="1"/>
  <c r="N34" i="1" s="1"/>
  <c r="O31" i="1"/>
</calcChain>
</file>

<file path=xl/sharedStrings.xml><?xml version="1.0" encoding="utf-8"?>
<sst xmlns="http://schemas.openxmlformats.org/spreadsheetml/2006/main" count="2156" uniqueCount="1606">
  <si>
    <t>Austin North Metro Passport</t>
    <phoneticPr fontId="37" type="noConversion"/>
  </si>
  <si>
    <t>Texas Hill Country Passport</t>
    <phoneticPr fontId="37" type="noConversion"/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</si>
  <si>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</si>
  <si>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</si>
  <si>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</si>
  <si>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</si>
  <si>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</si>
  <si>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</si>
  <si>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</si>
  <si>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</si>
  <si>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</si>
  <si>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</si>
  <si>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</si>
  <si>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</si>
  <si>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</si>
  <si>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</si>
  <si>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</si>
  <si>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</si>
  <si>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</si>
  <si>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</si>
  <si>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</si>
  <si>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</si>
  <si>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</si>
  <si>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</si>
  <si>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</si>
  <si>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</si>
  <si>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</si>
  <si>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</si>
  <si>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</si>
  <si>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</si>
  <si>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</si>
  <si>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</si>
  <si>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</si>
  <si>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</si>
  <si>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</si>
  <si>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</si>
  <si>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</si>
  <si>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</si>
  <si>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</si>
  <si>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</si>
  <si>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</si>
  <si>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</si>
  <si>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</si>
  <si>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</si>
  <si>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</si>
  <si>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</si>
  <si>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Beverly, Morgan Park, and Mount Greenwood</t>
  </si>
  <si>
    <t>Plus / (Minus)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</si>
  <si>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</si>
  <si>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</si>
  <si>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</si>
  <si>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</si>
  <si>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</si>
  <si>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</si>
  <si>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</si>
  <si>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</si>
  <si>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</si>
  <si>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</si>
  <si>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</si>
  <si>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</si>
  <si>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Community Action Against Human Trafficking</t>
  </si>
  <si>
    <t>Bee Cave-Spicewood</t>
  </si>
  <si>
    <t>Denton-Lake Cities</t>
  </si>
  <si>
    <t>Chicago Citywide Services</t>
  </si>
  <si>
    <t>"</t>
    <phoneticPr fontId="37" type="noConversion"/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</si>
  <si>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</si>
  <si>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</si>
  <si>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</si>
  <si>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</si>
  <si>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</si>
  <si>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</si>
  <si>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</si>
  <si>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</si>
  <si>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</si>
  <si>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</si>
  <si>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</si>
  <si>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</si>
  <si>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</si>
  <si>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</si>
  <si>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</si>
  <si>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</si>
  <si>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</si>
  <si>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</si>
  <si>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</si>
  <si>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</si>
  <si>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</si>
  <si>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</si>
  <si>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</si>
  <si>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</si>
  <si>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</si>
  <si>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</si>
  <si>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</si>
  <si>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</si>
  <si>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</si>
  <si>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</si>
  <si>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</si>
  <si>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</si>
  <si>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</si>
  <si>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</si>
  <si>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</si>
  <si>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</si>
  <si>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</si>
  <si>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</si>
  <si>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</si>
  <si>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</si>
  <si>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</si>
  <si>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</si>
  <si>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</si>
  <si>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</si>
  <si>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</si>
  <si>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</si>
  <si>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</si>
  <si>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</si>
  <si>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</si>
  <si>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</si>
  <si>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</si>
  <si>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</si>
  <si>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</si>
  <si>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</si>
  <si>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</si>
  <si>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</si>
  <si>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</si>
  <si>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</si>
  <si>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</si>
  <si>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</si>
  <si>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</si>
  <si>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</si>
  <si>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</si>
  <si>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</si>
  <si>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</si>
  <si>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</si>
  <si>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</si>
  <si>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</si>
  <si>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</si>
  <si>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</si>
  <si>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</si>
  <si>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</si>
  <si>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</si>
  <si>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</si>
  <si>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</si>
  <si>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</si>
  <si>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</si>
  <si>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</si>
  <si>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</si>
  <si>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</si>
  <si>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</si>
  <si>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</si>
  <si>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</si>
  <si>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</si>
  <si>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</si>
  <si>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</si>
  <si>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</si>
  <si>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</si>
  <si>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</si>
  <si>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</si>
  <si>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</si>
  <si>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</si>
  <si>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</si>
  <si>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</si>
  <si>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</si>
  <si>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</si>
  <si>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</si>
  <si>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</si>
  <si>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</si>
  <si>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</si>
  <si>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</si>
  <si>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</si>
  <si>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</si>
  <si>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</si>
  <si>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</si>
  <si>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</si>
  <si>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</si>
  <si>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</si>
  <si>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</si>
  <si>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</si>
  <si>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</si>
  <si>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</si>
  <si>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</si>
  <si>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</si>
  <si>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</si>
  <si>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</si>
  <si>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</si>
  <si>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</si>
  <si>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</si>
  <si>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</si>
  <si>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</si>
  <si>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</si>
  <si>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</si>
  <si>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</si>
  <si>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</si>
  <si>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</si>
  <si>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</si>
  <si>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</si>
  <si>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</si>
  <si>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</si>
  <si>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</si>
  <si>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</si>
  <si>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</si>
  <si>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</si>
  <si>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</si>
  <si>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</si>
  <si>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</si>
  <si>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</si>
  <si>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</si>
  <si>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</si>
  <si>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</si>
  <si>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</si>
  <si>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</si>
  <si>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</si>
  <si>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</si>
  <si>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</si>
  <si>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</si>
  <si>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</si>
  <si>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</si>
  <si>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</si>
  <si>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</si>
  <si>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</si>
  <si>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</si>
  <si>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</si>
  <si>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</si>
  <si>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</si>
  <si>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</si>
  <si>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</si>
  <si>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</si>
  <si>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</si>
  <si>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</si>
  <si>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</si>
  <si>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</si>
  <si>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</si>
  <si>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</si>
  <si>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</si>
  <si>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</si>
  <si>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</si>
  <si>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</si>
  <si>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</si>
  <si>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</si>
  <si>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</si>
  <si>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</si>
  <si>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</si>
  <si>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</si>
  <si>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</si>
  <si>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</si>
  <si>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</si>
  <si>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</si>
  <si>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</si>
  <si>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</si>
  <si>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</si>
  <si>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</si>
  <si>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</si>
  <si>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</si>
  <si>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</si>
  <si>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</si>
  <si>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</si>
  <si>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</si>
  <si>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</si>
  <si>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</si>
  <si>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</si>
  <si>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</si>
  <si>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</si>
  <si>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</si>
  <si>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</si>
  <si>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</si>
  <si>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</si>
  <si>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</si>
  <si>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</si>
  <si>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</si>
  <si>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</si>
  <si>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</si>
  <si>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</si>
  <si>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</si>
  <si>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</si>
  <si>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</si>
  <si>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</si>
  <si>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</si>
  <si>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</si>
  <si>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</si>
  <si>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</si>
  <si>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</si>
  <si>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</si>
  <si>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</si>
  <si>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</si>
  <si>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</si>
  <si>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</si>
  <si>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</si>
  <si>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</si>
  <si>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</si>
  <si>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</si>
  <si>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</si>
  <si>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</si>
  <si>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</si>
  <si>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</si>
  <si>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</si>
  <si>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</si>
  <si>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</si>
  <si>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</si>
  <si>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</si>
  <si>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</si>
  <si>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</si>
  <si>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</si>
  <si>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</si>
  <si>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</si>
  <si>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</si>
  <si>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</si>
  <si>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</si>
  <si>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</si>
  <si>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</si>
  <si>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</si>
  <si>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</si>
  <si>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</si>
  <si>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</si>
  <si>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</si>
  <si>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</si>
  <si>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</si>
  <si>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</si>
  <si>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</si>
  <si>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</si>
  <si>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</si>
  <si>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</si>
  <si>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</si>
  <si>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</si>
  <si>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</si>
  <si>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</si>
  <si>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</si>
  <si>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</si>
  <si>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</si>
  <si>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</si>
  <si>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</si>
  <si>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</si>
  <si>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</si>
  <si>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</si>
  <si>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</si>
  <si>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</si>
  <si>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</si>
  <si>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</si>
  <si>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</si>
  <si>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</si>
  <si>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</si>
  <si>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</si>
  <si>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</si>
  <si>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</si>
  <si>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</si>
  <si>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</si>
  <si>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</si>
  <si>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</si>
  <si>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</si>
  <si>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</si>
  <si>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</si>
  <si>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</si>
  <si>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</si>
  <si>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</si>
  <si>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</si>
  <si>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</si>
  <si>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</si>
  <si>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</si>
  <si>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</si>
  <si>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</si>
  <si>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</si>
  <si>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</si>
  <si>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</si>
  <si>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</si>
  <si>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</si>
  <si>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</si>
  <si>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</si>
  <si>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</si>
  <si>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</si>
  <si>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</si>
  <si>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</si>
  <si>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</si>
  <si>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</si>
  <si>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</si>
  <si>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</si>
  <si>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</si>
  <si>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</si>
  <si>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</si>
  <si>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</si>
  <si>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</si>
  <si>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</si>
  <si>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</si>
  <si>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</si>
  <si>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</si>
  <si>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</si>
  <si>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</si>
  <si>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</si>
  <si>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</si>
  <si>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</si>
  <si>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</si>
  <si>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</si>
  <si>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</si>
  <si>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</si>
  <si>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</si>
  <si>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</si>
  <si>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</si>
  <si>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</si>
  <si>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</si>
  <si>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</si>
  <si>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</si>
  <si>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</si>
  <si>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</si>
  <si>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</si>
  <si>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</si>
  <si>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</si>
  <si>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</si>
  <si>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</si>
  <si>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</si>
  <si>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</si>
  <si>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</si>
  <si>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</si>
  <si>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</si>
  <si>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</si>
  <si>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</si>
  <si>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</si>
  <si>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</si>
  <si>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</si>
  <si>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</si>
  <si>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</si>
  <si>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</si>
  <si>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</si>
  <si>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</si>
  <si>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</si>
  <si>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</si>
  <si>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</si>
  <si>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</si>
  <si>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</si>
  <si>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</si>
  <si>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</si>
  <si>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</si>
  <si>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</si>
  <si>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</si>
  <si>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</si>
  <si>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</si>
  <si>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</si>
  <si>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</si>
  <si>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</si>
  <si>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</si>
  <si>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</si>
  <si>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</si>
  <si>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</si>
  <si>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</si>
  <si>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</si>
  <si>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</si>
  <si>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</si>
  <si>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</si>
  <si>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</si>
  <si>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</si>
  <si>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</si>
  <si>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</si>
  <si>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</si>
  <si>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</si>
  <si>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</si>
  <si>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</si>
  <si>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</si>
  <si>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</si>
  <si>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</si>
  <si>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</si>
  <si>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</si>
  <si>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</si>
  <si>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</si>
  <si>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</si>
  <si>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</si>
  <si>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</si>
  <si>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</si>
  <si>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</si>
  <si>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</si>
  <si>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</si>
  <si>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</si>
  <si>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</si>
  <si>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</si>
  <si>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</si>
  <si>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</si>
  <si>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</si>
  <si>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</si>
  <si>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</si>
  <si>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</si>
  <si>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</si>
  <si>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</si>
  <si>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</si>
  <si>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</si>
  <si>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</si>
  <si>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</si>
  <si>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</si>
  <si>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</si>
  <si>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</si>
  <si>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</si>
  <si>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</si>
  <si>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</si>
  <si>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</si>
  <si>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</si>
  <si>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</si>
  <si>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</si>
  <si>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</si>
  <si>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</si>
  <si>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</si>
  <si>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</si>
  <si>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</si>
  <si>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</si>
  <si>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</si>
  <si>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</si>
  <si>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</si>
  <si>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</si>
  <si>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</si>
  <si>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</si>
  <si>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</si>
  <si>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</si>
  <si>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</si>
  <si>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</si>
  <si>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</si>
  <si>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</si>
  <si>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</si>
  <si>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</si>
  <si>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</si>
  <si>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</si>
  <si>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</si>
  <si>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</si>
  <si>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</si>
  <si>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</si>
  <si>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</si>
  <si>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</si>
  <si>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</si>
  <si>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</si>
  <si>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</si>
  <si>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</si>
  <si>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</si>
  <si>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</si>
  <si>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</si>
  <si>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</si>
  <si>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</si>
  <si>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</si>
  <si>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</si>
  <si>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</si>
  <si>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</si>
  <si>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</si>
  <si>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</si>
  <si>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</si>
  <si>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</si>
  <si>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</si>
  <si>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</si>
  <si>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</si>
  <si>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</si>
  <si>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</si>
  <si>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</si>
  <si>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</si>
  <si>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</si>
  <si>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</si>
  <si>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</si>
  <si>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</si>
  <si>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</si>
  <si>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</si>
  <si>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</si>
  <si>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</si>
  <si>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</si>
  <si>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</si>
  <si>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</si>
  <si>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</si>
  <si>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</si>
  <si>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</si>
  <si>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</si>
  <si>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</si>
  <si>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</si>
  <si>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</si>
  <si>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</si>
  <si>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</si>
  <si>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</si>
  <si>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</si>
  <si>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</si>
  <si>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</si>
  <si>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</si>
  <si>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</si>
  <si>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</si>
  <si>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</si>
  <si>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</si>
  <si>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</si>
  <si>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</si>
  <si>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</si>
  <si>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</si>
  <si>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</si>
  <si>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</si>
  <si>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</si>
  <si>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</si>
  <si>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</si>
  <si>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</si>
  <si>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</si>
  <si>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</si>
  <si>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</si>
  <si>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</si>
  <si>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</si>
  <si>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</si>
  <si>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</si>
  <si>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</si>
  <si>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</si>
  <si>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</si>
  <si>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</si>
  <si>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</si>
  <si>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</si>
  <si>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</si>
  <si>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</si>
  <si>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</si>
  <si>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</si>
  <si>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</si>
  <si>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</si>
  <si>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</si>
  <si>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</si>
  <si>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</si>
  <si>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</si>
  <si>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</si>
  <si>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</si>
  <si>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</si>
  <si>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</si>
  <si>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</si>
  <si>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</si>
  <si>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</si>
  <si>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</si>
  <si>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</si>
  <si>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</si>
  <si>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</si>
  <si>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</si>
  <si>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</si>
  <si>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</si>
  <si>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</si>
  <si>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</si>
  <si>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</si>
  <si>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</si>
  <si>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</si>
  <si>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</si>
  <si>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</si>
  <si>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</si>
  <si>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</si>
  <si>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</si>
  <si>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</si>
  <si>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</si>
  <si>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</si>
  <si>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</si>
  <si>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</si>
  <si>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</si>
  <si>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</si>
  <si>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</si>
  <si>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</si>
  <si>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</si>
  <si>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</si>
  <si>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</si>
  <si>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</si>
  <si>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</si>
  <si>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</si>
  <si>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</si>
  <si>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</si>
  <si>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</si>
  <si>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</si>
  <si>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</si>
  <si>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</si>
  <si>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</si>
  <si>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</si>
  <si>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</si>
  <si>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</si>
  <si>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</si>
  <si>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</si>
  <si>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</si>
  <si>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</si>
  <si>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</si>
  <si>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</si>
  <si>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</si>
  <si>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</si>
  <si>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</si>
  <si>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</si>
  <si>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</si>
  <si>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</si>
  <si>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</si>
  <si>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</si>
  <si>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</si>
  <si>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</si>
  <si>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</si>
  <si>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</si>
  <si>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</si>
  <si>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</si>
  <si>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</si>
  <si>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</si>
  <si>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</si>
  <si>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</si>
  <si>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</si>
  <si>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</si>
  <si>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</si>
  <si>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</si>
  <si>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</si>
  <si>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</si>
  <si>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</si>
  <si>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</si>
  <si>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</si>
  <si>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</si>
  <si>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</si>
  <si>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</si>
  <si>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</si>
  <si>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</si>
  <si>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</si>
  <si>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</si>
  <si>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</si>
  <si>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</si>
  <si>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</si>
  <si>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</si>
  <si>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</si>
  <si>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</si>
  <si>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</si>
  <si>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</si>
  <si>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</si>
  <si>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</si>
  <si>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</si>
  <si>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</si>
  <si>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</si>
  <si>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</si>
  <si>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</si>
  <si>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</si>
  <si>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</si>
  <si>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</si>
  <si>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</si>
  <si>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</si>
  <si>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</si>
  <si>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</si>
  <si>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</si>
  <si>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</si>
  <si>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</si>
  <si>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</si>
  <si>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</si>
  <si>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</si>
  <si>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</si>
  <si>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</si>
  <si>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</si>
  <si>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</si>
  <si>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</si>
  <si>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</si>
  <si>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</si>
  <si>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</si>
  <si>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</si>
  <si>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</si>
  <si>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</si>
  <si>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</si>
  <si>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</si>
  <si>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</si>
  <si>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</si>
  <si>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</si>
  <si>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</si>
  <si>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</si>
  <si>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</si>
  <si>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</si>
  <si>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</si>
  <si>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</si>
  <si>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</si>
  <si>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</si>
  <si>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</si>
  <si>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</si>
  <si>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</si>
  <si>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</si>
  <si>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</si>
  <si>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</si>
  <si>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</si>
  <si>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</si>
  <si>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</si>
  <si>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</si>
  <si>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</si>
  <si>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</si>
  <si>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</si>
  <si>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</si>
  <si>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</si>
  <si>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</si>
  <si>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</si>
  <si>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</si>
  <si>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</si>
  <si>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</si>
  <si>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</si>
  <si>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</si>
  <si>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</si>
  <si>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</si>
  <si>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</si>
  <si>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</si>
  <si>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</si>
  <si>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</si>
  <si>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</si>
  <si>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</si>
  <si>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</si>
  <si>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</si>
  <si>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</si>
  <si>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</si>
  <si>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</si>
  <si>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</si>
  <si>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</si>
  <si>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</si>
  <si>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</si>
  <si>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</si>
  <si>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</si>
  <si>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</si>
  <si>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</si>
  <si>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</si>
  <si>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</si>
  <si>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</si>
  <si>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</si>
  <si>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</si>
  <si>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</si>
  <si>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</si>
  <si>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</si>
  <si>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</si>
  <si>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</si>
  <si>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</si>
  <si>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</si>
  <si>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</si>
  <si>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</si>
  <si>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</si>
  <si>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</si>
  <si>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</si>
  <si>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</si>
  <si>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</si>
  <si>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</si>
  <si>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</si>
  <si>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</si>
  <si>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</si>
  <si>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</si>
  <si>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</si>
  <si>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</si>
  <si>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</si>
  <si>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</si>
  <si>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</si>
  <si>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</si>
  <si>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</si>
  <si>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</si>
  <si>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</si>
  <si>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</si>
  <si>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</si>
  <si>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</si>
  <si>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</si>
  <si>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</si>
  <si>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</si>
  <si>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</si>
  <si>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</si>
  <si>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</si>
  <si>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</si>
  <si>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</si>
  <si>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</si>
  <si>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</si>
  <si>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</si>
  <si>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</si>
  <si>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</si>
  <si>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</si>
  <si>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</si>
  <si>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</si>
  <si>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</si>
  <si>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</si>
  <si>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</si>
  <si>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</si>
  <si>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</si>
  <si>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</si>
  <si>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</si>
  <si>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</si>
  <si>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</si>
  <si>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</si>
  <si>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</si>
  <si>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</si>
  <si>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</si>
  <si>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</si>
  <si>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</si>
  <si>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</si>
  <si>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</si>
  <si>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</si>
  <si>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</si>
  <si>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</si>
  <si>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</si>
  <si>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</si>
  <si>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</si>
  <si>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</si>
  <si>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</si>
  <si>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</si>
  <si>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</si>
  <si>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</si>
  <si>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</si>
  <si>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</si>
  <si>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</si>
  <si>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</si>
  <si>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</si>
  <si>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</si>
  <si>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</si>
  <si>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</si>
  <si>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</si>
  <si>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</si>
  <si>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</si>
  <si>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</si>
  <si>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</si>
  <si>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</si>
  <si>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</si>
  <si>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</si>
  <si>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</si>
  <si>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</si>
  <si>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</si>
  <si>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</si>
  <si>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</si>
  <si>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</si>
  <si>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</si>
  <si>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</si>
  <si>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</si>
  <si>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</si>
  <si>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</si>
  <si>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</si>
  <si>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</si>
  <si>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</si>
  <si>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</si>
  <si>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</si>
  <si>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</si>
  <si>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</si>
  <si>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</si>
  <si>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</si>
  <si>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</si>
  <si>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</si>
  <si>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</si>
  <si>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</si>
  <si>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</si>
  <si>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</si>
  <si>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</si>
  <si>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</si>
  <si>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</si>
  <si>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</si>
  <si>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</si>
  <si>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</si>
  <si>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</si>
  <si>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</si>
  <si>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</si>
  <si>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</si>
  <si>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</si>
  <si>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</si>
  <si>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</si>
  <si>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</si>
  <si>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</si>
  <si>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</si>
  <si>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</si>
  <si>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</si>
  <si>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</si>
  <si>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</si>
  <si>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</si>
  <si>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</si>
  <si>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</si>
  <si>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</si>
  <si>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</si>
  <si>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</si>
  <si>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</si>
  <si>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</si>
  <si>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</si>
  <si>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</si>
  <si>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</si>
  <si>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</si>
  <si>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</si>
  <si>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</si>
  <si>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</si>
  <si>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</si>
  <si>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</si>
  <si>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</si>
  <si>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</si>
  <si>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</si>
  <si>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</si>
  <si>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</si>
  <si>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</si>
  <si>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</si>
  <si>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</si>
  <si>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</si>
  <si>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</si>
  <si>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</si>
  <si>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</si>
  <si>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</si>
  <si>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</si>
  <si>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</si>
  <si>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</si>
  <si>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</si>
  <si>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</si>
  <si>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</si>
  <si>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</si>
  <si>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</si>
  <si>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</si>
  <si>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</si>
  <si>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</si>
  <si>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</si>
  <si>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</si>
  <si>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</si>
  <si>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</si>
  <si>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</si>
  <si>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</si>
  <si>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</si>
  <si>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</si>
  <si>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</si>
  <si>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</si>
  <si>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</si>
  <si>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</si>
  <si>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</si>
  <si>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</si>
  <si>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</si>
  <si>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</si>
  <si>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</si>
  <si>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</si>
  <si>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</si>
  <si>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</si>
  <si>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</si>
  <si>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</si>
  <si>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</si>
  <si>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</si>
  <si>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</si>
  <si>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</si>
  <si>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</si>
  <si>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</si>
  <si>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</si>
  <si>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</si>
  <si>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</si>
  <si>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</si>
  <si>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</si>
  <si>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</si>
  <si>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</si>
  <si>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</si>
  <si>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</si>
  <si>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</si>
  <si>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</si>
  <si>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</si>
  <si>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</si>
  <si>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</si>
  <si>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</si>
  <si>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</si>
  <si>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</si>
  <si>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</si>
  <si>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</si>
  <si>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</si>
  <si>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</si>
  <si>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</si>
  <si>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</si>
  <si>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</si>
  <si>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</si>
  <si>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</si>
  <si>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</si>
  <si>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</si>
  <si>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</si>
  <si>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</si>
  <si>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</si>
  <si>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</si>
  <si>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</si>
  <si>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</si>
  <si>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</si>
  <si>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</si>
  <si>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</si>
  <si>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</si>
  <si>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</si>
  <si>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</si>
  <si>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</si>
  <si>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</si>
  <si>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</si>
  <si>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</si>
  <si>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</si>
  <si>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</si>
  <si>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</si>
  <si>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</si>
  <si>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</si>
  <si>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</si>
  <si>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</si>
  <si>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</si>
  <si>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</si>
  <si>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</si>
  <si>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</si>
  <si>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</si>
  <si>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</si>
  <si>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</si>
  <si>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</si>
  <si>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</si>
  <si>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</si>
  <si>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</si>
  <si>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</si>
  <si>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</si>
  <si>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</si>
  <si>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</si>
  <si>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</si>
  <si>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</si>
  <si>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</si>
  <si>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</si>
  <si>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</si>
  <si>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</si>
  <si>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</si>
  <si>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</si>
  <si>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</si>
  <si>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</si>
  <si>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</si>
  <si>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</si>
  <si>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</si>
  <si>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</si>
  <si>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</si>
  <si>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</si>
  <si>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</si>
  <si>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</si>
  <si>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</si>
  <si>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</si>
  <si>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</si>
  <si>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</si>
  <si>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</si>
  <si>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</si>
  <si>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</si>
  <si>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</si>
  <si>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</si>
  <si>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</si>
  <si>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</si>
  <si>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</si>
  <si>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</si>
  <si>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</si>
  <si>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</si>
  <si>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</si>
  <si>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</si>
  <si>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</si>
  <si>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</si>
  <si>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</si>
  <si>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</si>
  <si>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</si>
  <si>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</si>
  <si>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</si>
  <si>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</si>
  <si>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</si>
  <si>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</si>
  <si>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</si>
  <si>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</si>
  <si>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</si>
  <si>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</si>
  <si>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</si>
  <si>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</si>
  <si>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</si>
  <si>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</si>
  <si>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</si>
  <si>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</si>
  <si>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</si>
  <si>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</si>
  <si>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</si>
  <si>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</si>
  <si>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</si>
  <si>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</si>
  <si>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</si>
  <si>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</si>
  <si>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</si>
  <si>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</si>
  <si>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</si>
  <si>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</si>
  <si>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</si>
  <si>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</si>
  <si>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</si>
  <si>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</si>
  <si>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</si>
  <si>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</si>
  <si>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</si>
  <si>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</si>
  <si>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</si>
  <si>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</si>
  <si>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</si>
  <si>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</si>
  <si>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</si>
  <si>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</si>
  <si>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</si>
  <si>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</si>
  <si>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</si>
  <si>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</si>
  <si>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</si>
  <si>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</si>
  <si>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</si>
  <si>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</si>
  <si>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</si>
  <si>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</si>
  <si>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</si>
  <si>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</si>
  <si>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</si>
  <si>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</si>
  <si>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</si>
  <si>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</si>
  <si>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</si>
  <si>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</si>
  <si>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</si>
  <si>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</si>
  <si>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</si>
  <si>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</si>
  <si>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</si>
  <si>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</si>
  <si>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</si>
  <si>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</si>
  <si>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</si>
  <si>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</si>
  <si>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</si>
  <si>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</si>
  <si>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</si>
  <si>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</si>
  <si>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</si>
  <si>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</si>
  <si>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</si>
  <si>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</si>
  <si>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</si>
  <si>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</si>
  <si>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</si>
  <si>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</si>
  <si>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</si>
  <si>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</si>
  <si>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</si>
  <si>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</si>
  <si>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</si>
  <si>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</si>
  <si>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</si>
  <si>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</si>
  <si>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</si>
  <si>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</si>
  <si>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</si>
  <si>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</si>
  <si>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</si>
  <si>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</si>
  <si>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</si>
  <si>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</si>
  <si>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</si>
  <si>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</si>
  <si>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</si>
  <si>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</si>
  <si>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</si>
  <si>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</si>
  <si>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</si>
  <si>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</si>
  <si>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</si>
  <si>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</si>
  <si>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</si>
  <si>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</si>
  <si>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</si>
  <si>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</si>
  <si>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</si>
  <si>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</si>
  <si>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</si>
  <si>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</si>
  <si>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</si>
  <si>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</si>
  <si>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</si>
  <si>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</si>
  <si>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</si>
  <si>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</si>
  <si>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</si>
  <si>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</si>
  <si>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</si>
  <si>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</si>
  <si>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</si>
  <si>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</si>
  <si>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</si>
  <si>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</si>
  <si>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</si>
  <si>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</si>
  <si>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</si>
  <si>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</si>
  <si>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</si>
  <si>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</si>
  <si>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</si>
  <si>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</si>
  <si>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</si>
  <si>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</si>
  <si>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</si>
  <si>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</si>
  <si>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</si>
  <si>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</si>
  <si>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</si>
  <si>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</si>
  <si>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</si>
  <si>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</si>
  <si>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</si>
  <si>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</si>
  <si>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</si>
  <si>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</si>
  <si>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</si>
  <si>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</si>
  <si>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</si>
  <si>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</si>
  <si>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</si>
  <si>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</si>
  <si>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</si>
  <si>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</si>
  <si>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</si>
  <si>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</si>
  <si>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</si>
  <si>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</si>
  <si>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</si>
  <si>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</si>
  <si>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</si>
  <si>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</si>
  <si>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</si>
  <si>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</si>
  <si>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</si>
  <si>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</si>
  <si>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</si>
  <si>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</si>
  <si>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</si>
  <si>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</si>
  <si>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</si>
  <si>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</si>
  <si>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</si>
  <si>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</si>
  <si>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</si>
  <si>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</si>
  <si>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</si>
  <si>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</si>
  <si>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</si>
  <si>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</si>
  <si>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</si>
  <si>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</si>
  <si>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</si>
  <si>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</si>
  <si>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</si>
  <si>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</si>
  <si>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</si>
  <si>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</si>
  <si>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</si>
  <si>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</si>
  <si>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</si>
  <si>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</si>
  <si>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</si>
  <si>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</si>
  <si>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</si>
  <si>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</si>
  <si>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</si>
  <si>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</si>
  <si>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</si>
  <si>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</si>
  <si>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</si>
  <si>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</si>
  <si>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</si>
  <si>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</si>
  <si>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</si>
  <si>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</si>
  <si>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</si>
  <si>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</si>
  <si>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</si>
  <si>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</si>
  <si>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</si>
  <si>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</si>
  <si>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</si>
  <si>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</si>
  <si>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</si>
  <si>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</si>
  <si>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</si>
  <si>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</si>
  <si>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</si>
  <si>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</si>
  <si>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</si>
  <si>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</si>
  <si>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</si>
  <si>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</si>
  <si>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</si>
  <si>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</si>
  <si>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</si>
  <si>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</si>
  <si>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</si>
  <si>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</si>
  <si>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</si>
  <si>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</si>
  <si>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</si>
  <si>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</si>
  <si>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</si>
  <si>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</si>
  <si>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</si>
  <si>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</si>
  <si>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</si>
  <si>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</si>
  <si>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</si>
  <si>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</si>
  <si>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</si>
  <si>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</si>
  <si>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</si>
  <si>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</si>
  <si>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</si>
  <si>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</si>
  <si>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</si>
  <si>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</si>
  <si>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</si>
  <si>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</si>
  <si>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</si>
  <si>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</si>
  <si>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</si>
  <si>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</si>
  <si>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</si>
  <si>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</si>
  <si>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</si>
  <si>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</si>
  <si>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</si>
  <si>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</si>
  <si>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</si>
  <si>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</si>
  <si>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</si>
  <si>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</si>
  <si>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</si>
  <si>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</si>
  <si>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</si>
  <si>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</si>
  <si>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</si>
  <si>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</si>
  <si>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</si>
  <si>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</si>
  <si>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</si>
  <si>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</si>
  <si>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</si>
  <si>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</si>
  <si>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</si>
  <si>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</si>
  <si>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</si>
  <si>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</si>
  <si>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</si>
  <si>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</si>
  <si>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</si>
  <si>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</si>
  <si>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</si>
  <si>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</si>
  <si>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</si>
  <si>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</si>
  <si>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</si>
  <si>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</si>
  <si>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</si>
  <si>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</si>
  <si>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</si>
  <si>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</si>
  <si>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</si>
  <si>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</si>
  <si>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</si>
  <si>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</si>
  <si>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</si>
  <si>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</si>
  <si>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</si>
  <si>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</si>
  <si>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</si>
  <si>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</si>
  <si>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</si>
  <si>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</si>
  <si>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</si>
  <si>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</si>
  <si>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</si>
  <si>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</si>
  <si>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</si>
  <si>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</si>
  <si>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</si>
  <si>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</si>
  <si>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</si>
  <si>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</si>
  <si>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</si>
  <si>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</si>
  <si>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</si>
  <si>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</si>
  <si>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</si>
  <si>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</si>
  <si>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</si>
  <si>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</si>
  <si>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</si>
  <si>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</si>
  <si>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</si>
  <si>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</si>
  <si>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</si>
  <si>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</si>
  <si>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</si>
  <si>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</si>
  <si>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</si>
  <si>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</si>
  <si>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</si>
  <si>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</si>
  <si>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</si>
  <si>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</si>
  <si>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</si>
  <si>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</si>
  <si>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</si>
  <si>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</si>
  <si>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</si>
  <si>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</si>
  <si>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</si>
  <si>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</si>
  <si>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</si>
  <si>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</si>
  <si>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</si>
  <si>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</si>
  <si>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</si>
  <si>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</si>
  <si>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</si>
  <si>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</si>
  <si>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</si>
  <si>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</si>
  <si>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</si>
  <si>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</si>
  <si>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</si>
  <si>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</si>
  <si>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</si>
  <si>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</si>
  <si>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</si>
  <si>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</si>
  <si>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</si>
  <si>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</si>
  <si>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</si>
  <si>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</si>
  <si>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</si>
  <si>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</si>
  <si>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</si>
  <si>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</si>
  <si>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</si>
  <si>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</si>
  <si>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</si>
  <si>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</si>
  <si>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</si>
  <si>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</si>
  <si>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</si>
  <si>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</si>
  <si>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</si>
  <si>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</si>
  <si>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</si>
  <si>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</si>
  <si>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</si>
  <si>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</si>
  <si>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</si>
  <si>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</si>
  <si>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</si>
  <si>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</si>
  <si>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</si>
  <si>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</si>
  <si>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</si>
  <si>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</si>
  <si>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</si>
  <si>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</si>
  <si>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</si>
  <si>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</si>
  <si>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</si>
  <si>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</si>
  <si>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</si>
  <si>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</si>
  <si>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</si>
  <si>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</si>
  <si>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</si>
  <si>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</si>
  <si>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</si>
  <si>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</si>
  <si>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</si>
  <si>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</si>
  <si>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</si>
  <si>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</si>
  <si>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</si>
  <si>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</si>
  <si>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</si>
  <si>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</si>
  <si>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</si>
  <si>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</si>
  <si>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</si>
  <si>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</si>
  <si>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</si>
  <si>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</si>
  <si>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</si>
  <si>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</si>
  <si>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</si>
  <si>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</si>
  <si>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</si>
  <si>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</si>
  <si>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</si>
  <si>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</si>
  <si>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</si>
  <si>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</si>
  <si>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</si>
  <si>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</si>
  <si>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</si>
  <si>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</si>
  <si>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</si>
  <si>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</si>
  <si>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</si>
  <si>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</si>
  <si>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</si>
  <si>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</si>
  <si>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</si>
  <si>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</si>
  <si>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</si>
  <si>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</si>
  <si>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</si>
  <si>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</si>
  <si>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</si>
  <si>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</si>
  <si>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</si>
  <si>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</si>
  <si>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</si>
  <si>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</si>
  <si>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</si>
  <si>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</si>
  <si>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</si>
  <si>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</si>
  <si>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D5890</t>
  </si>
  <si>
    <t>Collin County</t>
  </si>
  <si>
    <t>E-Club of Global Travelers</t>
  </si>
  <si>
    <t>Evanston Nouveau</t>
  </si>
  <si>
    <t>San Antonio Pearl</t>
  </si>
  <si>
    <t>El Campo Literacy Advocates</t>
  </si>
  <si>
    <t>Change from Last Yr</t>
  </si>
  <si>
    <r>
      <t xml:space="preserve">Austin Centennial </t>
    </r>
    <r>
      <rPr>
        <i/>
        <sz val="10"/>
        <color theme="1"/>
        <rFont val="Calibri"/>
        <family val="2"/>
        <scheme val="minor"/>
      </rPr>
      <t>(not a duplicate)</t>
    </r>
  </si>
  <si>
    <r>
      <t xml:space="preserve">Teague </t>
    </r>
    <r>
      <rPr>
        <i/>
        <sz val="10"/>
        <color theme="1"/>
        <rFont val="Calibri"/>
        <family val="2"/>
        <scheme val="minor"/>
      </rPr>
      <t>(not a duplicate)</t>
    </r>
  </si>
  <si>
    <t>2021-07-01</t>
  </si>
  <si>
    <t>Change from LY</t>
  </si>
  <si>
    <t>Merged into 24231 Austin Central in FYE 2021</t>
  </si>
  <si>
    <t>Merged with 89873 Austin Central in FYE 2021</t>
  </si>
  <si>
    <t>Merged FYE 2021</t>
  </si>
  <si>
    <t>Resignation FYE 2021</t>
  </si>
  <si>
    <t>Merged into 26002 Madison &amp; renamed Fitchburg Verona Horizons in FYE 2021</t>
  </si>
  <si>
    <t>31702 merged into 26002 Madison Horizons &amp; renamed Fitchburg Verona Horizons in FYE 2021</t>
  </si>
  <si>
    <t>Resignation in FYE 2021</t>
  </si>
  <si>
    <t>Nonpayment Dues in FYE 2021</t>
  </si>
  <si>
    <t>Nonpayment of dues in FYE 2021</t>
  </si>
  <si>
    <t>Merged in FYE 2021</t>
  </si>
  <si>
    <t>E-club of Suicide Prevention and Brain Health</t>
  </si>
  <si>
    <t>Merged with Greater San Marcus in FYE 2021</t>
  </si>
  <si>
    <t>Added new Veterans Satellite in FYE 2021</t>
  </si>
  <si>
    <t>Spun off new Pearl club in FYE 2021</t>
  </si>
  <si>
    <t>Merged into San Marcos in FYE 2021</t>
  </si>
  <si>
    <t>Pilot Knob</t>
  </si>
  <si>
    <t>Nonpayment of dues in FYE 2021 reinstated in FYE 2022</t>
  </si>
  <si>
    <t>Reinstated Club</t>
  </si>
  <si>
    <t>Resignation FYE 2022</t>
  </si>
  <si>
    <t>Resignation in FYE 2022</t>
  </si>
  <si>
    <t>Failure to Function in FYE 2022</t>
  </si>
  <si>
    <t>District 5840 to Combat Human Trafficking</t>
  </si>
  <si>
    <t>Spring Klein</t>
  </si>
  <si>
    <t>Minnesota Pride</t>
  </si>
  <si>
    <t>Texas, the Lone Star Rotary E-Club</t>
  </si>
  <si>
    <r>
      <t>2022-05</t>
    </r>
    <r>
      <rPr>
        <b/>
        <sz val="11"/>
        <rFont val="Calibri"/>
        <family val="2"/>
      </rPr>
      <t>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</si>
</sst>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"/>
    <numFmt numFmtId="165" formatCode="m/d;@"/>
    <numFmt numFmtId="166" formatCode="yyyy\-mm\-dd;@"/>
    <numFmt numFmtId="167" formatCode="_(* #,##0_);_(* \(#,##0\);_(* &quot;-&quot;??_);_(@_)"/>
  </numFmts>
  <fonts count="48" x14ac:knownFonts="1">
    <font>
      <sz val="10"/>
      <color indexed="8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33333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8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39">
    <xf numFmtId="0" fontId="0" fillId="0" borderId="0" xfId="0"/>
    <xf numFmtId="49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7" fillId="0" borderId="0" xfId="0" applyFont="1" applyFill="1"/>
    <xf numFmtId="0" fontId="18" fillId="0" borderId="0" xfId="0" applyFont="1" applyFill="1"/>
    <xf numFmtId="49" fontId="19" fillId="0" borderId="9" xfId="2" applyNumberFormat="1" applyFont="1" applyFill="1" applyBorder="1" applyAlignment="1">
      <alignment horizontal="center" vertical="top" wrapText="1"/>
    </xf>
    <xf numFmtId="10" fontId="19" fillId="0" borderId="9" xfId="2" applyNumberFormat="1" applyFont="1" applyFill="1" applyBorder="1" applyAlignment="1">
      <alignment horizontal="center" vertical="top" wrapText="1"/>
    </xf>
    <xf numFmtId="0" fontId="21" fillId="0" borderId="0" xfId="3" applyFont="1" applyFill="1" applyBorder="1" applyAlignment="1">
      <alignment horizontal="center" vertical="top" wrapText="1"/>
    </xf>
    <xf numFmtId="0" fontId="20" fillId="12" borderId="0" xfId="2" applyNumberFormat="1" applyFont="1" applyFill="1" applyBorder="1" applyAlignment="1">
      <alignment horizontal="center"/>
    </xf>
    <xf numFmtId="49" fontId="20" fillId="0" borderId="0" xfId="2" applyNumberFormat="1" applyFont="1" applyFill="1" applyBorder="1" applyAlignment="1">
      <alignment horizontal="center"/>
    </xf>
    <xf numFmtId="38" fontId="21" fillId="0" borderId="0" xfId="2" applyNumberFormat="1" applyFont="1" applyFill="1" applyBorder="1" applyAlignment="1">
      <alignment horizontal="right"/>
    </xf>
    <xf numFmtId="38" fontId="21" fillId="4" borderId="0" xfId="2" applyNumberFormat="1" applyFont="1" applyFill="1" applyBorder="1" applyAlignment="1">
      <alignment horizontal="right"/>
    </xf>
    <xf numFmtId="38" fontId="21" fillId="13" borderId="0" xfId="2" applyNumberFormat="1" applyFont="1" applyFill="1" applyBorder="1" applyAlignment="1">
      <alignment horizontal="right"/>
    </xf>
    <xf numFmtId="1" fontId="21" fillId="13" borderId="0" xfId="2" applyNumberFormat="1" applyFont="1" applyFill="1" applyBorder="1" applyAlignment="1">
      <alignment horizontal="right"/>
    </xf>
    <xf numFmtId="10" fontId="21" fillId="0" borderId="0" xfId="2" applyNumberFormat="1" applyFont="1" applyFill="1" applyBorder="1" applyAlignment="1">
      <alignment horizontal="right"/>
    </xf>
    <xf numFmtId="49" fontId="19" fillId="4" borderId="0" xfId="3" applyNumberFormat="1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38" fontId="21" fillId="13" borderId="12" xfId="3" applyNumberFormat="1" applyFont="1" applyFill="1" applyBorder="1" applyAlignment="1">
      <alignment horizontal="right"/>
    </xf>
    <xf numFmtId="38" fontId="21" fillId="13" borderId="12" xfId="3" quotePrefix="1" applyNumberFormat="1" applyFont="1" applyFill="1" applyBorder="1" applyAlignment="1">
      <alignment horizontal="right"/>
    </xf>
    <xf numFmtId="1" fontId="21" fillId="13" borderId="12" xfId="3" applyNumberFormat="1" applyFont="1" applyFill="1" applyBorder="1" applyAlignment="1">
      <alignment horizontal="right"/>
    </xf>
    <xf numFmtId="49" fontId="19" fillId="13" borderId="0" xfId="3" applyNumberFormat="1" applyFont="1" applyFill="1" applyBorder="1" applyAlignment="1">
      <alignment horizontal="center"/>
    </xf>
    <xf numFmtId="0" fontId="20" fillId="6" borderId="0" xfId="2" applyNumberFormat="1" applyFont="1" applyFill="1" applyBorder="1" applyAlignment="1">
      <alignment horizontal="center"/>
    </xf>
    <xf numFmtId="38" fontId="21" fillId="13" borderId="12" xfId="2" applyNumberFormat="1" applyFont="1" applyFill="1" applyBorder="1" applyAlignment="1">
      <alignment horizontal="right"/>
    </xf>
    <xf numFmtId="1" fontId="21" fillId="13" borderId="12" xfId="2" applyNumberFormat="1" applyFont="1" applyFill="1" applyBorder="1" applyAlignment="1">
      <alignment horizontal="right"/>
    </xf>
    <xf numFmtId="49" fontId="19" fillId="0" borderId="0" xfId="3" applyNumberFormat="1" applyFont="1" applyFill="1" applyBorder="1" applyAlignment="1">
      <alignment horizontal="center"/>
    </xf>
    <xf numFmtId="38" fontId="21" fillId="4" borderId="12" xfId="2" applyNumberFormat="1" applyFont="1" applyFill="1" applyBorder="1" applyAlignment="1">
      <alignment horizontal="right"/>
    </xf>
    <xf numFmtId="1" fontId="21" fillId="4" borderId="12" xfId="2" applyNumberFormat="1" applyFont="1" applyFill="1" applyBorder="1" applyAlignment="1">
      <alignment horizontal="right"/>
    </xf>
    <xf numFmtId="38" fontId="21" fillId="13" borderId="14" xfId="2" applyNumberFormat="1" applyFont="1" applyFill="1" applyBorder="1" applyAlignment="1">
      <alignment horizontal="right"/>
    </xf>
    <xf numFmtId="1" fontId="21" fillId="13" borderId="14" xfId="2" applyNumberFormat="1" applyFont="1" applyFill="1" applyBorder="1" applyAlignment="1">
      <alignment horizontal="right"/>
    </xf>
    <xf numFmtId="38" fontId="21" fillId="13" borderId="9" xfId="2" applyNumberFormat="1" applyFont="1" applyFill="1" applyBorder="1" applyAlignment="1">
      <alignment horizontal="right"/>
    </xf>
    <xf numFmtId="38" fontId="21" fillId="4" borderId="9" xfId="2" applyNumberFormat="1" applyFont="1" applyFill="1" applyBorder="1" applyAlignment="1">
      <alignment horizontal="right"/>
    </xf>
    <xf numFmtId="1" fontId="21" fillId="13" borderId="9" xfId="2" applyNumberFormat="1" applyFont="1" applyFill="1" applyBorder="1" applyAlignment="1">
      <alignment horizontal="right"/>
    </xf>
    <xf numFmtId="49" fontId="19" fillId="3" borderId="0" xfId="3" applyNumberFormat="1" applyFont="1" applyFill="1" applyBorder="1" applyAlignment="1">
      <alignment horizontal="left"/>
    </xf>
    <xf numFmtId="0" fontId="15" fillId="3" borderId="0" xfId="3" applyFont="1" applyFill="1" applyBorder="1" applyAlignment="1">
      <alignment horizontal="center"/>
    </xf>
    <xf numFmtId="10" fontId="21" fillId="3" borderId="11" xfId="2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5" fillId="0" borderId="0" xfId="0" applyFont="1" applyBorder="1"/>
    <xf numFmtId="0" fontId="17" fillId="0" borderId="0" xfId="0" applyFont="1" applyAlignment="1"/>
    <xf numFmtId="0" fontId="17" fillId="4" borderId="0" xfId="3" applyFont="1" applyFill="1" applyBorder="1" applyAlignment="1"/>
    <xf numFmtId="0" fontId="15" fillId="0" borderId="0" xfId="0" applyFont="1" applyBorder="1" applyAlignment="1">
      <alignment horizontal="center"/>
    </xf>
    <xf numFmtId="0" fontId="17" fillId="5" borderId="0" xfId="3" applyFont="1" applyFill="1" applyBorder="1" applyAlignment="1"/>
    <xf numFmtId="0" fontId="17" fillId="13" borderId="0" xfId="3" applyFont="1" applyFill="1" applyBorder="1" applyAlignment="1"/>
    <xf numFmtId="166" fontId="17" fillId="0" borderId="0" xfId="0" applyNumberFormat="1" applyFont="1" applyAlignment="1"/>
    <xf numFmtId="0" fontId="23" fillId="0" borderId="0" xfId="0" applyFont="1" applyBorder="1" applyAlignment="1"/>
    <xf numFmtId="0" fontId="15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49" fontId="24" fillId="14" borderId="0" xfId="2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right" vertical="center"/>
    </xf>
    <xf numFmtId="49" fontId="26" fillId="4" borderId="0" xfId="0" applyNumberFormat="1" applyFont="1" applyFill="1" applyBorder="1" applyAlignment="1">
      <alignment vertical="center" wrapText="1"/>
    </xf>
    <xf numFmtId="38" fontId="27" fillId="0" borderId="0" xfId="0" applyNumberFormat="1" applyFont="1" applyFill="1" applyBorder="1" applyAlignment="1">
      <alignment horizontal="right"/>
    </xf>
    <xf numFmtId="38" fontId="25" fillId="0" borderId="0" xfId="2" applyNumberFormat="1" applyFont="1" applyFill="1" applyBorder="1" applyAlignment="1">
      <alignment horizontal="right" vertical="center"/>
    </xf>
    <xf numFmtId="38" fontId="25" fillId="0" borderId="0" xfId="0" applyNumberFormat="1" applyFont="1" applyFill="1" applyBorder="1" applyAlignment="1">
      <alignment horizontal="right" vertical="center"/>
    </xf>
    <xf numFmtId="38" fontId="25" fillId="0" borderId="4" xfId="0" applyNumberFormat="1" applyFont="1" applyFill="1" applyBorder="1" applyAlignment="1">
      <alignment horizontal="right" vertical="center"/>
    </xf>
    <xf numFmtId="49" fontId="26" fillId="5" borderId="0" xfId="0" applyNumberFormat="1" applyFont="1" applyFill="1" applyBorder="1" applyAlignment="1">
      <alignment vertical="center" wrapText="1"/>
    </xf>
    <xf numFmtId="49" fontId="26" fillId="13" borderId="0" xfId="0" applyNumberFormat="1" applyFont="1" applyFill="1" applyBorder="1" applyAlignment="1">
      <alignment vertical="center" wrapText="1"/>
    </xf>
    <xf numFmtId="49" fontId="26" fillId="3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0" xfId="2" applyNumberFormat="1" applyFont="1" applyFill="1" applyBorder="1" applyAlignment="1">
      <alignment vertical="center" wrapText="1"/>
    </xf>
    <xf numFmtId="49" fontId="19" fillId="7" borderId="0" xfId="3" applyNumberFormat="1" applyFont="1" applyFill="1" applyBorder="1" applyAlignment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/>
    <xf numFmtId="38" fontId="17" fillId="0" borderId="0" xfId="0" applyNumberFormat="1" applyFont="1" applyBorder="1" applyAlignment="1">
      <alignment horizontal="right"/>
    </xf>
    <xf numFmtId="0" fontId="17" fillId="0" borderId="0" xfId="0" applyFont="1" applyBorder="1"/>
    <xf numFmtId="0" fontId="17" fillId="0" borderId="0" xfId="0" applyFont="1" applyAlignment="1">
      <alignment horizontal="right"/>
    </xf>
    <xf numFmtId="38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164" fontId="17" fillId="0" borderId="3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38" fontId="11" fillId="0" borderId="0" xfId="0" applyNumberFormat="1" applyFont="1" applyBorder="1" applyAlignment="1" applyProtection="1">
      <alignment horizontal="right"/>
    </xf>
    <xf numFmtId="38" fontId="11" fillId="0" borderId="0" xfId="0" applyNumberFormat="1" applyFont="1" applyFill="1" applyBorder="1" applyAlignment="1">
      <alignment horizontal="right"/>
    </xf>
    <xf numFmtId="38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38" fontId="11" fillId="4" borderId="0" xfId="0" applyNumberFormat="1" applyFont="1" applyFill="1" applyBorder="1" applyAlignment="1">
      <alignment horizontal="right"/>
    </xf>
    <xf numFmtId="38" fontId="11" fillId="13" borderId="0" xfId="0" applyNumberFormat="1" applyFont="1" applyFill="1" applyBorder="1" applyAlignment="1">
      <alignment horizontal="right"/>
    </xf>
    <xf numFmtId="0" fontId="11" fillId="0" borderId="0" xfId="0" applyFont="1" applyBorder="1" applyAlignment="1"/>
    <xf numFmtId="38" fontId="11" fillId="0" borderId="0" xfId="3" applyNumberFormat="1" applyFont="1" applyBorder="1" applyAlignment="1">
      <alignment horizontal="right"/>
    </xf>
    <xf numFmtId="0" fontId="11" fillId="4" borderId="0" xfId="3" applyFont="1" applyFill="1" applyBorder="1" applyAlignment="1"/>
    <xf numFmtId="0" fontId="11" fillId="5" borderId="0" xfId="3" applyFont="1" applyFill="1" applyBorder="1" applyAlignment="1"/>
    <xf numFmtId="0" fontId="11" fillId="13" borderId="0" xfId="3" applyFont="1" applyFill="1" applyBorder="1" applyAlignment="1"/>
    <xf numFmtId="0" fontId="11" fillId="3" borderId="0" xfId="3" applyFont="1" applyFill="1" applyBorder="1" applyAlignment="1"/>
    <xf numFmtId="0" fontId="11" fillId="10" borderId="0" xfId="3" applyFont="1" applyFill="1" applyBorder="1" applyAlignment="1"/>
    <xf numFmtId="0" fontId="11" fillId="0" borderId="0" xfId="0" applyFont="1" applyAlignment="1">
      <alignment horizontal="right"/>
    </xf>
    <xf numFmtId="0" fontId="11" fillId="0" borderId="0" xfId="0" applyFont="1" applyAlignment="1"/>
    <xf numFmtId="3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164" fontId="21" fillId="0" borderId="3" xfId="0" applyNumberFormat="1" applyFont="1" applyFill="1" applyBorder="1" applyAlignment="1">
      <alignment horizontal="right"/>
    </xf>
    <xf numFmtId="49" fontId="19" fillId="4" borderId="3" xfId="0" applyNumberFormat="1" applyFont="1" applyFill="1" applyBorder="1" applyAlignment="1"/>
    <xf numFmtId="38" fontId="21" fillId="0" borderId="6" xfId="0" applyNumberFormat="1" applyFont="1" applyFill="1" applyBorder="1" applyAlignment="1">
      <alignment horizontal="right"/>
    </xf>
    <xf numFmtId="49" fontId="19" fillId="5" borderId="3" xfId="0" applyNumberFormat="1" applyFont="1" applyFill="1" applyBorder="1" applyAlignment="1"/>
    <xf numFmtId="38" fontId="29" fillId="0" borderId="6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49" fontId="19" fillId="13" borderId="3" xfId="0" applyNumberFormat="1" applyFont="1" applyFill="1" applyBorder="1" applyAlignment="1"/>
    <xf numFmtId="38" fontId="21" fillId="0" borderId="4" xfId="0" applyNumberFormat="1" applyFont="1" applyFill="1" applyBorder="1" applyAlignment="1">
      <alignment horizontal="right"/>
    </xf>
    <xf numFmtId="38" fontId="11" fillId="0" borderId="4" xfId="0" applyNumberFormat="1" applyFont="1" applyBorder="1" applyAlignment="1">
      <alignment horizontal="right"/>
    </xf>
    <xf numFmtId="164" fontId="19" fillId="0" borderId="3" xfId="0" applyNumberFormat="1" applyFont="1" applyFill="1" applyBorder="1" applyAlignment="1">
      <alignment horizontal="right"/>
    </xf>
    <xf numFmtId="49" fontId="19" fillId="3" borderId="3" xfId="0" applyNumberFormat="1" applyFont="1" applyFill="1" applyBorder="1" applyAlignment="1"/>
    <xf numFmtId="38" fontId="21" fillId="0" borderId="0" xfId="0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right"/>
    </xf>
    <xf numFmtId="38" fontId="11" fillId="0" borderId="6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/>
    <xf numFmtId="49" fontId="19" fillId="7" borderId="2" xfId="0" applyNumberFormat="1" applyFont="1" applyFill="1" applyBorder="1" applyAlignment="1"/>
    <xf numFmtId="38" fontId="30" fillId="0" borderId="0" xfId="0" applyNumberFormat="1" applyFont="1" applyBorder="1" applyAlignment="1">
      <alignment horizontal="right"/>
    </xf>
    <xf numFmtId="0" fontId="11" fillId="4" borderId="2" xfId="0" applyFont="1" applyFill="1" applyBorder="1" applyAlignment="1"/>
    <xf numFmtId="0" fontId="11" fillId="5" borderId="2" xfId="0" applyFont="1" applyFill="1" applyBorder="1" applyAlignment="1"/>
    <xf numFmtId="0" fontId="11" fillId="13" borderId="2" xfId="0" applyFont="1" applyFill="1" applyBorder="1" applyAlignment="1"/>
    <xf numFmtId="0" fontId="11" fillId="3" borderId="2" xfId="0" applyFont="1" applyFill="1" applyBorder="1" applyAlignment="1"/>
    <xf numFmtId="0" fontId="11" fillId="10" borderId="2" xfId="0" applyFont="1" applyFill="1" applyBorder="1" applyAlignment="1"/>
    <xf numFmtId="164" fontId="21" fillId="0" borderId="3" xfId="0" applyNumberFormat="1" applyFont="1" applyFill="1" applyBorder="1" applyAlignment="1">
      <alignment horizontal="right" wrapText="1"/>
    </xf>
    <xf numFmtId="49" fontId="19" fillId="5" borderId="3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8" fontId="17" fillId="0" borderId="0" xfId="0" applyNumberFormat="1" applyFont="1" applyFill="1" applyAlignment="1">
      <alignment horizontal="right"/>
    </xf>
    <xf numFmtId="38" fontId="25" fillId="0" borderId="6" xfId="0" applyNumberFormat="1" applyFont="1" applyFill="1" applyBorder="1" applyAlignment="1">
      <alignment horizontal="right" vertical="center"/>
    </xf>
    <xf numFmtId="49" fontId="19" fillId="3" borderId="3" xfId="0" applyNumberFormat="1" applyFont="1" applyFill="1" applyBorder="1" applyAlignment="1">
      <alignment wrapText="1"/>
    </xf>
    <xf numFmtId="38" fontId="17" fillId="0" borderId="0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/>
    <xf numFmtId="10" fontId="11" fillId="0" borderId="0" xfId="0" applyNumberFormat="1" applyFont="1" applyFill="1" applyBorder="1" applyAlignment="1">
      <alignment horizontal="right"/>
    </xf>
    <xf numFmtId="38" fontId="11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 vertical="center"/>
    </xf>
    <xf numFmtId="38" fontId="29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49" fontId="19" fillId="0" borderId="0" xfId="3" applyNumberFormat="1" applyFont="1" applyFill="1" applyBorder="1" applyAlignment="1"/>
    <xf numFmtId="38" fontId="30" fillId="0" borderId="0" xfId="0" applyNumberFormat="1" applyFont="1" applyFill="1" applyBorder="1" applyAlignment="1">
      <alignment horizontal="right"/>
    </xf>
    <xf numFmtId="49" fontId="19" fillId="9" borderId="0" xfId="0" applyNumberFormat="1" applyFont="1" applyFill="1" applyBorder="1" applyAlignment="1"/>
    <xf numFmtId="38" fontId="27" fillId="7" borderId="0" xfId="0" applyNumberFormat="1" applyFont="1" applyFill="1" applyBorder="1" applyAlignment="1">
      <alignment horizontal="right"/>
    </xf>
    <xf numFmtId="49" fontId="26" fillId="9" borderId="0" xfId="0" applyNumberFormat="1" applyFont="1" applyFill="1" applyBorder="1" applyAlignment="1">
      <alignment vertical="center" wrapText="1"/>
    </xf>
    <xf numFmtId="49" fontId="31" fillId="0" borderId="3" xfId="0" applyNumberFormat="1" applyFont="1" applyFill="1" applyBorder="1" applyAlignment="1">
      <alignment horizontal="right"/>
    </xf>
    <xf numFmtId="49" fontId="31" fillId="0" borderId="3" xfId="0" applyNumberFormat="1" applyFont="1" applyFill="1" applyBorder="1" applyAlignment="1"/>
    <xf numFmtId="38" fontId="31" fillId="0" borderId="3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38" fontId="25" fillId="2" borderId="0" xfId="0" applyNumberFormat="1" applyFont="1" applyFill="1" applyBorder="1" applyAlignment="1">
      <alignment horizontal="right" vertical="center"/>
    </xf>
    <xf numFmtId="38" fontId="25" fillId="2" borderId="0" xfId="2" applyNumberFormat="1" applyFont="1" applyFill="1" applyBorder="1" applyAlignment="1">
      <alignment horizontal="right" vertical="center"/>
    </xf>
    <xf numFmtId="38" fontId="25" fillId="0" borderId="4" xfId="2" applyNumberFormat="1" applyFont="1" applyFill="1" applyBorder="1" applyAlignment="1">
      <alignment horizontal="right" vertical="center"/>
    </xf>
    <xf numFmtId="38" fontId="11" fillId="5" borderId="0" xfId="0" applyNumberFormat="1" applyFont="1" applyFill="1" applyBorder="1" applyAlignment="1">
      <alignment horizontal="right"/>
    </xf>
    <xf numFmtId="49" fontId="26" fillId="6" borderId="0" xfId="0" applyNumberFormat="1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49" fontId="19" fillId="5" borderId="0" xfId="0" applyNumberFormat="1" applyFont="1" applyFill="1" applyBorder="1" applyAlignment="1">
      <alignment vertical="center" wrapText="1"/>
    </xf>
    <xf numFmtId="3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/>
    <xf numFmtId="164" fontId="25" fillId="2" borderId="0" xfId="0" applyNumberFormat="1" applyFont="1" applyFill="1" applyBorder="1" applyAlignment="1">
      <alignment horizontal="right" vertical="center"/>
    </xf>
    <xf numFmtId="164" fontId="25" fillId="0" borderId="4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15" fontId="15" fillId="0" borderId="0" xfId="0" applyNumberFormat="1" applyFont="1" applyBorder="1"/>
    <xf numFmtId="15" fontId="1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Border="1" applyAlignment="1"/>
    <xf numFmtId="0" fontId="15" fillId="4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38" fontId="21" fillId="7" borderId="4" xfId="2" applyNumberFormat="1" applyFont="1" applyFill="1" applyBorder="1" applyAlignment="1">
      <alignment horizontal="right"/>
    </xf>
    <xf numFmtId="0" fontId="19" fillId="13" borderId="0" xfId="0" applyFont="1" applyFill="1" applyBorder="1" applyAlignment="1">
      <alignment horizontal="left"/>
    </xf>
    <xf numFmtId="0" fontId="15" fillId="13" borderId="0" xfId="0" applyFont="1" applyFill="1" applyBorder="1" applyAlignment="1">
      <alignment horizontal="left"/>
    </xf>
    <xf numFmtId="38" fontId="21" fillId="0" borderId="0" xfId="0" applyNumberFormat="1" applyFont="1" applyBorder="1" applyAlignment="1">
      <alignment horizontal="right"/>
    </xf>
    <xf numFmtId="10" fontId="11" fillId="0" borderId="0" xfId="4" applyNumberFormat="1" applyFont="1" applyBorder="1" applyAlignment="1"/>
    <xf numFmtId="0" fontId="15" fillId="0" borderId="0" xfId="0" applyFont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49" fontId="19" fillId="7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1" fillId="1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9" fillId="4" borderId="0" xfId="0" applyFont="1" applyFill="1" applyBorder="1" applyAlignment="1"/>
    <xf numFmtId="0" fontId="19" fillId="5" borderId="0" xfId="0" applyFont="1" applyFill="1" applyBorder="1" applyAlignment="1"/>
    <xf numFmtId="0" fontId="15" fillId="5" borderId="0" xfId="0" applyFont="1" applyFill="1" applyBorder="1" applyAlignment="1"/>
    <xf numFmtId="0" fontId="19" fillId="13" borderId="0" xfId="0" applyFont="1" applyFill="1" applyBorder="1" applyAlignment="1"/>
    <xf numFmtId="0" fontId="15" fillId="3" borderId="0" xfId="0" applyFont="1" applyFill="1" applyBorder="1" applyAlignment="1"/>
    <xf numFmtId="0" fontId="15" fillId="0" borderId="0" xfId="0" applyFont="1" applyFill="1" applyBorder="1" applyAlignment="1"/>
    <xf numFmtId="0" fontId="11" fillId="8" borderId="0" xfId="0" applyFont="1" applyFill="1" applyBorder="1"/>
    <xf numFmtId="38" fontId="11" fillId="0" borderId="0" xfId="4" applyNumberFormat="1" applyFont="1" applyBorder="1" applyAlignment="1">
      <alignment horizontal="right"/>
    </xf>
    <xf numFmtId="0" fontId="11" fillId="4" borderId="0" xfId="0" applyFont="1" applyFill="1" applyBorder="1" applyAlignment="1"/>
    <xf numFmtId="0" fontId="11" fillId="5" borderId="0" xfId="0" applyFont="1" applyFill="1" applyBorder="1" applyAlignment="1"/>
    <xf numFmtId="0" fontId="11" fillId="13" borderId="0" xfId="0" applyFont="1" applyFill="1" applyBorder="1" applyAlignment="1"/>
    <xf numFmtId="0" fontId="11" fillId="3" borderId="0" xfId="0" applyFont="1" applyFill="1" applyBorder="1" applyAlignment="1"/>
    <xf numFmtId="0" fontId="11" fillId="10" borderId="0" xfId="0" applyFont="1" applyFill="1" applyBorder="1" applyAlignment="1"/>
    <xf numFmtId="0" fontId="15" fillId="0" borderId="0" xfId="0" applyFont="1" applyBorder="1" applyAlignment="1"/>
    <xf numFmtId="0" fontId="21" fillId="0" borderId="0" xfId="0" applyFont="1" applyBorder="1" applyAlignment="1"/>
    <xf numFmtId="0" fontId="21" fillId="0" borderId="0" xfId="0" applyFont="1" applyBorder="1"/>
    <xf numFmtId="10" fontId="11" fillId="0" borderId="0" xfId="1" applyNumberFormat="1" applyFont="1" applyBorder="1" applyAlignment="1">
      <alignment horizontal="right"/>
    </xf>
    <xf numFmtId="10" fontId="11" fillId="0" borderId="0" xfId="4" applyNumberFormat="1" applyFont="1" applyBorder="1" applyAlignment="1">
      <alignment horizontal="right"/>
    </xf>
    <xf numFmtId="38" fontId="21" fillId="0" borderId="4" xfId="2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left"/>
    </xf>
    <xf numFmtId="10" fontId="11" fillId="0" borderId="0" xfId="4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165" fontId="24" fillId="14" borderId="0" xfId="2" applyNumberFormat="1" applyFont="1" applyFill="1" applyBorder="1" applyAlignment="1">
      <alignment horizontal="center" vertical="top" wrapText="1"/>
    </xf>
    <xf numFmtId="10" fontId="11" fillId="0" borderId="0" xfId="0" applyNumberFormat="1" applyFont="1" applyFill="1" applyBorder="1" applyAlignment="1"/>
    <xf numFmtId="10" fontId="11" fillId="0" borderId="0" xfId="4" applyNumberFormat="1" applyFont="1" applyFill="1" applyBorder="1" applyAlignment="1"/>
    <xf numFmtId="0" fontId="17" fillId="0" borderId="0" xfId="0" applyFont="1" applyBorder="1" applyAlignment="1">
      <alignment horizontal="left"/>
    </xf>
    <xf numFmtId="1" fontId="25" fillId="2" borderId="0" xfId="0" applyNumberFormat="1" applyFont="1" applyFill="1" applyBorder="1" applyAlignment="1">
      <alignment horizontal="right"/>
    </xf>
    <xf numFmtId="38" fontId="19" fillId="0" borderId="0" xfId="2" applyNumberFormat="1" applyFont="1" applyFill="1" applyBorder="1" applyAlignment="1">
      <alignment horizontal="right"/>
    </xf>
    <xf numFmtId="10" fontId="11" fillId="0" borderId="0" xfId="0" applyNumberFormat="1" applyFont="1" applyBorder="1" applyAlignment="1">
      <alignment horizontal="center"/>
    </xf>
    <xf numFmtId="0" fontId="11" fillId="8" borderId="0" xfId="0" applyFont="1" applyFill="1" applyBorder="1" applyAlignment="1">
      <alignment horizontal="right"/>
    </xf>
    <xf numFmtId="49" fontId="23" fillId="2" borderId="0" xfId="2" applyNumberFormat="1" applyFont="1" applyFill="1" applyBorder="1" applyAlignment="1"/>
    <xf numFmtId="9" fontId="11" fillId="0" borderId="0" xfId="4" applyFont="1" applyBorder="1" applyAlignment="1">
      <alignment horizontal="right"/>
    </xf>
    <xf numFmtId="49" fontId="19" fillId="6" borderId="0" xfId="0" applyNumberFormat="1" applyFont="1" applyFill="1" applyBorder="1" applyAlignment="1"/>
    <xf numFmtId="38" fontId="11" fillId="8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 vertical="center" wrapText="1"/>
    </xf>
    <xf numFmtId="49" fontId="19" fillId="9" borderId="0" xfId="0" applyNumberFormat="1" applyFont="1" applyFill="1" applyBorder="1" applyAlignment="1">
      <alignment vertical="center" wrapText="1"/>
    </xf>
    <xf numFmtId="49" fontId="19" fillId="12" borderId="0" xfId="0" applyNumberFormat="1" applyFont="1" applyFill="1" applyBorder="1" applyAlignment="1"/>
    <xf numFmtId="49" fontId="19" fillId="11" borderId="0" xfId="0" applyNumberFormat="1" applyFont="1" applyFill="1" applyBorder="1" applyAlignment="1"/>
    <xf numFmtId="49" fontId="19" fillId="7" borderId="0" xfId="0" applyNumberFormat="1" applyFont="1" applyFill="1" applyBorder="1" applyAlignment="1"/>
    <xf numFmtId="9" fontId="11" fillId="0" borderId="0" xfId="4" applyFont="1" applyBorder="1"/>
    <xf numFmtId="0" fontId="11" fillId="0" borderId="0" xfId="3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9" fillId="9" borderId="0" xfId="0" applyNumberFormat="1" applyFont="1" applyFill="1" applyBorder="1" applyAlignment="1"/>
    <xf numFmtId="10" fontId="11" fillId="0" borderId="0" xfId="1" applyNumberFormat="1" applyFont="1" applyFill="1" applyBorder="1" applyAlignment="1">
      <alignment horizontal="right"/>
    </xf>
    <xf numFmtId="49" fontId="19" fillId="7" borderId="9" xfId="0" applyNumberFormat="1" applyFont="1" applyFill="1" applyBorder="1" applyAlignment="1"/>
    <xf numFmtId="0" fontId="11" fillId="0" borderId="0" xfId="3" applyFont="1" applyBorder="1"/>
    <xf numFmtId="0" fontId="15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/>
    </xf>
    <xf numFmtId="49" fontId="24" fillId="14" borderId="1" xfId="2" applyNumberFormat="1" applyFont="1" applyFill="1" applyBorder="1" applyAlignment="1">
      <alignment horizontal="center" vertical="top" wrapText="1"/>
    </xf>
    <xf numFmtId="1" fontId="25" fillId="0" borderId="4" xfId="0" applyNumberFormat="1" applyFont="1" applyFill="1" applyBorder="1" applyAlignment="1">
      <alignment horizontal="right" vertical="center"/>
    </xf>
    <xf numFmtId="49" fontId="26" fillId="4" borderId="7" xfId="0" applyNumberFormat="1" applyFont="1" applyFill="1" applyBorder="1" applyAlignment="1">
      <alignment vertical="center" wrapText="1"/>
    </xf>
    <xf numFmtId="38" fontId="25" fillId="0" borderId="8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9" fontId="26" fillId="5" borderId="7" xfId="0" applyNumberFormat="1" applyFont="1" applyFill="1" applyBorder="1" applyAlignment="1">
      <alignment vertical="center" wrapText="1"/>
    </xf>
    <xf numFmtId="49" fontId="26" fillId="13" borderId="7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49" fontId="26" fillId="3" borderId="7" xfId="0" applyNumberFormat="1" applyFont="1" applyFill="1" applyBorder="1" applyAlignment="1">
      <alignment vertical="center" wrapText="1"/>
    </xf>
    <xf numFmtId="38" fontId="25" fillId="0" borderId="5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Alignment="1">
      <alignment horizontal="right"/>
    </xf>
    <xf numFmtId="49" fontId="25" fillId="0" borderId="5" xfId="0" applyNumberFormat="1" applyFont="1" applyFill="1" applyBorder="1" applyAlignment="1">
      <alignment vertical="center" wrapText="1"/>
    </xf>
    <xf numFmtId="38" fontId="11" fillId="15" borderId="0" xfId="0" applyNumberFormat="1" applyFont="1" applyFill="1" applyAlignment="1">
      <alignment horizontal="right"/>
    </xf>
    <xf numFmtId="38" fontId="11" fillId="5" borderId="0" xfId="0" applyNumberFormat="1" applyFont="1" applyFill="1" applyAlignment="1">
      <alignment horizontal="right"/>
    </xf>
    <xf numFmtId="38" fontId="11" fillId="13" borderId="0" xfId="0" applyNumberFormat="1" applyFont="1" applyFill="1" applyAlignment="1">
      <alignment horizontal="right"/>
    </xf>
    <xf numFmtId="49" fontId="19" fillId="7" borderId="2" xfId="3" applyNumberFormat="1" applyFont="1" applyFill="1" applyBorder="1" applyAlignment="1"/>
    <xf numFmtId="0" fontId="11" fillId="4" borderId="2" xfId="3" applyFont="1" applyFill="1" applyBorder="1" applyAlignment="1"/>
    <xf numFmtId="0" fontId="11" fillId="5" borderId="2" xfId="3" applyFont="1" applyFill="1" applyBorder="1" applyAlignment="1"/>
    <xf numFmtId="0" fontId="11" fillId="15" borderId="2" xfId="3" applyFont="1" applyFill="1" applyBorder="1" applyAlignment="1"/>
    <xf numFmtId="0" fontId="11" fillId="3" borderId="2" xfId="3" applyFont="1" applyFill="1" applyBorder="1" applyAlignment="1"/>
    <xf numFmtId="0" fontId="11" fillId="10" borderId="2" xfId="3" applyFont="1" applyFill="1" applyBorder="1" applyAlignment="1"/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38" fontId="27" fillId="2" borderId="0" xfId="0" applyNumberFormat="1" applyFont="1" applyFill="1" applyBorder="1" applyAlignment="1">
      <alignment horizontal="right"/>
    </xf>
    <xf numFmtId="0" fontId="11" fillId="0" borderId="0" xfId="3" applyFont="1" applyBorder="1" applyAlignment="1"/>
    <xf numFmtId="38" fontId="27" fillId="2" borderId="0" xfId="3" applyNumberFormat="1" applyFont="1" applyFill="1" applyBorder="1" applyAlignment="1">
      <alignment horizontal="right"/>
    </xf>
    <xf numFmtId="38" fontId="15" fillId="0" borderId="0" xfId="3" applyNumberFormat="1" applyFont="1" applyFill="1" applyBorder="1" applyAlignment="1">
      <alignment horizontal="right"/>
    </xf>
    <xf numFmtId="38" fontId="11" fillId="0" borderId="0" xfId="3" applyNumberFormat="1" applyFont="1" applyFill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8" fillId="0" borderId="0" xfId="3" applyFont="1" applyBorder="1" applyAlignment="1">
      <alignment horizontal="right"/>
    </xf>
    <xf numFmtId="38" fontId="21" fillId="0" borderId="0" xfId="3" applyNumberFormat="1" applyFont="1" applyBorder="1" applyAlignment="1">
      <alignment horizontal="right"/>
    </xf>
    <xf numFmtId="38" fontId="32" fillId="0" borderId="0" xfId="3" applyNumberFormat="1" applyFont="1" applyBorder="1" applyAlignment="1">
      <alignment horizontal="right"/>
    </xf>
    <xf numFmtId="38" fontId="30" fillId="0" borderId="0" xfId="3" applyNumberFormat="1" applyFont="1" applyBorder="1" applyAlignment="1">
      <alignment horizontal="right"/>
    </xf>
    <xf numFmtId="38" fontId="21" fillId="0" borderId="0" xfId="3" applyNumberFormat="1" applyFont="1" applyFill="1" applyBorder="1" applyAlignment="1">
      <alignment horizontal="right"/>
    </xf>
    <xf numFmtId="0" fontId="11" fillId="0" borderId="0" xfId="0" applyFont="1" applyAlignment="1">
      <alignment vertical="top" wrapText="1"/>
    </xf>
    <xf numFmtId="0" fontId="11" fillId="0" borderId="0" xfId="3" applyFont="1" applyBorder="1" applyAlignment="1">
      <alignment horizontal="center"/>
    </xf>
    <xf numFmtId="38" fontId="11" fillId="13" borderId="12" xfId="3" applyNumberFormat="1" applyFont="1" applyFill="1" applyBorder="1" applyAlignment="1">
      <alignment horizontal="right"/>
    </xf>
    <xf numFmtId="38" fontId="11" fillId="4" borderId="12" xfId="3" applyNumberFormat="1" applyFont="1" applyFill="1" applyBorder="1" applyAlignment="1">
      <alignment horizontal="right"/>
    </xf>
    <xf numFmtId="0" fontId="11" fillId="0" borderId="0" xfId="3" applyFont="1"/>
    <xf numFmtId="0" fontId="11" fillId="13" borderId="12" xfId="3" applyFont="1" applyFill="1" applyBorder="1" applyAlignment="1">
      <alignment horizontal="right"/>
    </xf>
    <xf numFmtId="0" fontId="11" fillId="0" borderId="0" xfId="3" applyFont="1" applyFill="1"/>
    <xf numFmtId="0" fontId="11" fillId="0" borderId="0" xfId="3" applyFont="1" applyFill="1" applyBorder="1" applyAlignment="1">
      <alignment horizontal="center"/>
    </xf>
    <xf numFmtId="38" fontId="11" fillId="3" borderId="11" xfId="3" applyNumberFormat="1" applyFont="1" applyFill="1" applyBorder="1" applyAlignment="1">
      <alignment horizontal="right"/>
    </xf>
    <xf numFmtId="38" fontId="11" fillId="3" borderId="13" xfId="3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1" fillId="13" borderId="0" xfId="0" applyFont="1" applyFill="1" applyBorder="1" applyAlignment="1">
      <alignment horizontal="right"/>
    </xf>
    <xf numFmtId="1" fontId="11" fillId="13" borderId="0" xfId="0" applyNumberFormat="1" applyFont="1" applyFill="1" applyBorder="1" applyAlignment="1">
      <alignment horizontal="right"/>
    </xf>
    <xf numFmtId="1" fontId="11" fillId="4" borderId="0" xfId="0" applyNumberFormat="1" applyFont="1" applyFill="1" applyBorder="1" applyAlignment="1">
      <alignment horizontal="right"/>
    </xf>
    <xf numFmtId="38" fontId="11" fillId="13" borderId="9" xfId="0" applyNumberFormat="1" applyFont="1" applyFill="1" applyBorder="1" applyAlignment="1">
      <alignment horizontal="right"/>
    </xf>
    <xf numFmtId="38" fontId="11" fillId="4" borderId="9" xfId="0" applyNumberFormat="1" applyFont="1" applyFill="1" applyBorder="1" applyAlignment="1">
      <alignment horizontal="right"/>
    </xf>
    <xf numFmtId="0" fontId="11" fillId="13" borderId="9" xfId="0" applyFont="1" applyFill="1" applyBorder="1" applyAlignment="1">
      <alignment horizontal="right"/>
    </xf>
    <xf numFmtId="38" fontId="11" fillId="3" borderId="11" xfId="0" applyNumberFormat="1" applyFont="1" applyFill="1" applyBorder="1" applyAlignment="1">
      <alignment horizontal="right"/>
    </xf>
    <xf numFmtId="38" fontId="11" fillId="3" borderId="13" xfId="0" applyNumberFormat="1" applyFont="1" applyFill="1" applyBorder="1" applyAlignment="1">
      <alignment horizontal="right"/>
    </xf>
    <xf numFmtId="38" fontId="11" fillId="8" borderId="10" xfId="0" applyNumberFormat="1" applyFont="1" applyFill="1" applyBorder="1" applyAlignment="1">
      <alignment horizontal="right"/>
    </xf>
    <xf numFmtId="38" fontId="11" fillId="13" borderId="10" xfId="0" applyNumberFormat="1" applyFont="1" applyFill="1" applyBorder="1" applyAlignment="1">
      <alignment horizontal="right"/>
    </xf>
    <xf numFmtId="38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/>
    <xf numFmtId="9" fontId="11" fillId="0" borderId="0" xfId="1" applyFont="1" applyAlignment="1"/>
    <xf numFmtId="38" fontId="21" fillId="13" borderId="16" xfId="3" applyNumberFormat="1" applyFont="1" applyFill="1" applyBorder="1" applyAlignment="1">
      <alignment horizontal="right"/>
    </xf>
    <xf numFmtId="38" fontId="11" fillId="13" borderId="16" xfId="3" applyNumberFormat="1" applyFont="1" applyFill="1" applyBorder="1" applyAlignment="1">
      <alignment horizontal="right"/>
    </xf>
    <xf numFmtId="38" fontId="21" fillId="13" borderId="16" xfId="2" applyNumberFormat="1" applyFont="1" applyFill="1" applyBorder="1" applyAlignment="1">
      <alignment horizontal="right"/>
    </xf>
    <xf numFmtId="38" fontId="21" fillId="4" borderId="16" xfId="2" applyNumberFormat="1" applyFont="1" applyFill="1" applyBorder="1" applyAlignment="1">
      <alignment horizontal="right"/>
    </xf>
    <xf numFmtId="38" fontId="21" fillId="13" borderId="17" xfId="2" applyNumberFormat="1" applyFont="1" applyFill="1" applyBorder="1" applyAlignment="1">
      <alignment horizontal="right"/>
    </xf>
    <xf numFmtId="38" fontId="19" fillId="13" borderId="19" xfId="2" applyNumberFormat="1" applyFont="1" applyFill="1" applyBorder="1" applyAlignment="1">
      <alignment horizontal="right"/>
    </xf>
    <xf numFmtId="38" fontId="15" fillId="13" borderId="20" xfId="3" applyNumberFormat="1" applyFont="1" applyFill="1" applyBorder="1" applyAlignment="1">
      <alignment horizontal="right"/>
    </xf>
    <xf numFmtId="38" fontId="19" fillId="4" borderId="20" xfId="2" applyNumberFormat="1" applyFont="1" applyFill="1" applyBorder="1" applyAlignment="1">
      <alignment horizontal="right"/>
    </xf>
    <xf numFmtId="38" fontId="19" fillId="13" borderId="20" xfId="2" applyNumberFormat="1" applyFont="1" applyFill="1" applyBorder="1" applyAlignment="1">
      <alignment horizontal="right"/>
    </xf>
    <xf numFmtId="38" fontId="19" fillId="13" borderId="21" xfId="2" applyNumberFormat="1" applyFont="1" applyFill="1" applyBorder="1" applyAlignment="1">
      <alignment horizontal="right"/>
    </xf>
    <xf numFmtId="38" fontId="11" fillId="3" borderId="15" xfId="3" applyNumberFormat="1" applyFont="1" applyFill="1" applyBorder="1" applyAlignment="1">
      <alignment horizontal="right"/>
    </xf>
    <xf numFmtId="38" fontId="15" fillId="4" borderId="19" xfId="0" applyNumberFormat="1" applyFont="1" applyFill="1" applyBorder="1" applyAlignment="1">
      <alignment horizontal="right"/>
    </xf>
    <xf numFmtId="38" fontId="15" fillId="13" borderId="19" xfId="0" applyNumberFormat="1" applyFont="1" applyFill="1" applyBorder="1" applyAlignment="1">
      <alignment horizontal="right"/>
    </xf>
    <xf numFmtId="38" fontId="15" fillId="4" borderId="18" xfId="0" applyNumberFormat="1" applyFont="1" applyFill="1" applyBorder="1" applyAlignment="1">
      <alignment horizontal="right"/>
    </xf>
    <xf numFmtId="38" fontId="11" fillId="3" borderId="15" xfId="0" applyNumberFormat="1" applyFont="1" applyFill="1" applyBorder="1" applyAlignment="1">
      <alignment horizontal="right"/>
    </xf>
    <xf numFmtId="38" fontId="11" fillId="13" borderId="23" xfId="0" applyNumberFormat="1" applyFont="1" applyFill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38" fontId="10" fillId="8" borderId="0" xfId="0" applyNumberFormat="1" applyFont="1" applyFill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38" fontId="15" fillId="4" borderId="20" xfId="3" applyNumberFormat="1" applyFont="1" applyFill="1" applyBorder="1" applyAlignment="1">
      <alignment horizontal="right"/>
    </xf>
    <xf numFmtId="38" fontId="19" fillId="13" borderId="18" xfId="2" applyNumberFormat="1" applyFont="1" applyFill="1" applyBorder="1" applyAlignment="1">
      <alignment horizontal="right"/>
    </xf>
    <xf numFmtId="49" fontId="15" fillId="6" borderId="0" xfId="0" applyNumberFormat="1" applyFont="1" applyFill="1" applyBorder="1" applyAlignment="1"/>
    <xf numFmtId="0" fontId="10" fillId="16" borderId="0" xfId="0" applyFont="1" applyFill="1" applyBorder="1"/>
    <xf numFmtId="0" fontId="15" fillId="13" borderId="0" xfId="0" applyFont="1" applyFill="1" applyBorder="1" applyAlignment="1"/>
    <xf numFmtId="0" fontId="15" fillId="4" borderId="0" xfId="0" applyFont="1" applyFill="1" applyBorder="1" applyAlignment="1"/>
    <xf numFmtId="49" fontId="19" fillId="4" borderId="3" xfId="0" applyNumberFormat="1" applyFont="1" applyFill="1" applyBorder="1" applyAlignment="1">
      <alignment wrapText="1"/>
    </xf>
    <xf numFmtId="0" fontId="19" fillId="0" borderId="0" xfId="2" applyNumberFormat="1" applyFont="1" applyFill="1" applyBorder="1" applyAlignment="1">
      <alignment horizontal="center" vertical="top" wrapText="1"/>
    </xf>
    <xf numFmtId="14" fontId="34" fillId="17" borderId="0" xfId="2" applyNumberFormat="1" applyFont="1" applyFill="1" applyBorder="1" applyAlignment="1">
      <alignment horizontal="center" vertical="top" wrapText="1"/>
    </xf>
    <xf numFmtId="38" fontId="19" fillId="13" borderId="20" xfId="3" applyNumberFormat="1" applyFont="1" applyFill="1" applyBorder="1" applyAlignment="1">
      <alignment horizontal="right"/>
    </xf>
    <xf numFmtId="0" fontId="15" fillId="10" borderId="0" xfId="0" applyFont="1" applyFill="1" applyBorder="1" applyAlignment="1">
      <alignment horizontal="left"/>
    </xf>
    <xf numFmtId="49" fontId="26" fillId="19" borderId="0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right"/>
    </xf>
    <xf numFmtId="38" fontId="25" fillId="0" borderId="5" xfId="2" applyNumberFormat="1" applyFont="1" applyFill="1" applyBorder="1" applyAlignment="1">
      <alignment horizontal="right" vertical="center"/>
    </xf>
    <xf numFmtId="49" fontId="24" fillId="0" borderId="0" xfId="2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35" fillId="0" borderId="0" xfId="0" applyFont="1" applyBorder="1" applyAlignment="1">
      <alignment horizontal="right"/>
    </xf>
    <xf numFmtId="0" fontId="30" fillId="0" borderId="0" xfId="0" applyNumberFormat="1" applyFont="1" applyFill="1" applyBorder="1" applyAlignment="1">
      <alignment horizontal="center"/>
    </xf>
    <xf numFmtId="49" fontId="19" fillId="18" borderId="18" xfId="2" applyNumberFormat="1" applyFont="1" applyFill="1" applyBorder="1" applyAlignment="1">
      <alignment horizontal="center" vertical="top" wrapText="1"/>
    </xf>
    <xf numFmtId="10" fontId="11" fillId="10" borderId="0" xfId="0" applyNumberFormat="1" applyFont="1" applyFill="1" applyBorder="1" applyAlignment="1">
      <alignment horizontal="right"/>
    </xf>
    <xf numFmtId="0" fontId="15" fillId="10" borderId="0" xfId="0" applyFont="1" applyFill="1" applyAlignment="1"/>
    <xf numFmtId="164" fontId="21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36" fillId="0" borderId="0" xfId="0" applyFont="1" applyBorder="1"/>
    <xf numFmtId="0" fontId="19" fillId="6" borderId="0" xfId="0" applyNumberFormat="1" applyFont="1" applyFill="1" applyBorder="1" applyAlignment="1"/>
    <xf numFmtId="38" fontId="11" fillId="0" borderId="0" xfId="0" applyNumberFormat="1" applyFont="1" applyFill="1" applyBorder="1" applyAlignment="1" applyProtection="1">
      <alignment horizontal="right"/>
    </xf>
    <xf numFmtId="38" fontId="21" fillId="0" borderId="0" xfId="2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7" fillId="0" borderId="0" xfId="0" applyFont="1" applyAlignment="1"/>
    <xf numFmtId="1" fontId="25" fillId="0" borderId="0" xfId="0" applyNumberFormat="1" applyFont="1" applyFill="1" applyBorder="1" applyAlignment="1">
      <alignment horizontal="right" vertical="center"/>
    </xf>
    <xf numFmtId="38" fontId="27" fillId="0" borderId="0" xfId="0" applyNumberFormat="1" applyFont="1" applyFill="1" applyBorder="1" applyAlignment="1">
      <alignment horizontal="right"/>
    </xf>
    <xf numFmtId="38" fontId="25" fillId="0" borderId="0" xfId="2" applyNumberFormat="1" applyFont="1" applyFill="1" applyBorder="1" applyAlignment="1">
      <alignment horizontal="right" vertical="center"/>
    </xf>
    <xf numFmtId="38" fontId="25" fillId="0" borderId="0" xfId="0" applyNumberFormat="1" applyFont="1" applyFill="1" applyBorder="1" applyAlignment="1">
      <alignment horizontal="right" vertical="center"/>
    </xf>
    <xf numFmtId="38" fontId="25" fillId="0" borderId="4" xfId="0" applyNumberFormat="1" applyFont="1" applyFill="1" applyBorder="1" applyAlignment="1">
      <alignment horizontal="right" vertical="center"/>
    </xf>
    <xf numFmtId="49" fontId="26" fillId="3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right"/>
    </xf>
    <xf numFmtId="1" fontId="17" fillId="0" borderId="0" xfId="0" applyNumberFormat="1" applyFont="1" applyFill="1" applyBorder="1" applyAlignment="1">
      <alignment horizontal="right" vertical="center"/>
    </xf>
    <xf numFmtId="38" fontId="27" fillId="7" borderId="0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8" fontId="25" fillId="0" borderId="8" xfId="0" applyNumberFormat="1" applyFont="1" applyFill="1" applyBorder="1" applyAlignment="1">
      <alignment horizontal="right" vertical="center"/>
    </xf>
    <xf numFmtId="0" fontId="36" fillId="0" borderId="0" xfId="0" applyFont="1" applyFill="1" applyBorder="1"/>
    <xf numFmtId="38" fontId="35" fillId="0" borderId="0" xfId="5" applyNumberFormat="1" applyFont="1" applyBorder="1" applyAlignment="1">
      <alignment horizontal="center"/>
    </xf>
    <xf numFmtId="38" fontId="38" fillId="0" borderId="0" xfId="2" applyNumberFormat="1" applyFont="1" applyFill="1" applyBorder="1" applyAlignment="1">
      <alignment horizontal="right" vertical="center"/>
    </xf>
    <xf numFmtId="38" fontId="39" fillId="0" borderId="0" xfId="0" applyNumberFormat="1" applyFont="1" applyBorder="1" applyAlignment="1">
      <alignment horizontal="right"/>
    </xf>
    <xf numFmtId="38" fontId="41" fillId="20" borderId="0" xfId="0" applyNumberFormat="1" applyFont="1" applyFill="1" applyBorder="1" applyAlignment="1">
      <alignment horizontal="left"/>
    </xf>
    <xf numFmtId="0" fontId="41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/>
    <xf numFmtId="0" fontId="15" fillId="0" borderId="0" xfId="0" applyFont="1" applyBorder="1" applyAlignment="1">
      <alignment horizontal="center"/>
    </xf>
    <xf numFmtId="38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42" fillId="0" borderId="0" xfId="0" applyFont="1"/>
    <xf numFmtId="0" fontId="1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8" fontId="21" fillId="13" borderId="25" xfId="3" applyNumberFormat="1" applyFont="1" applyFill="1" applyBorder="1" applyAlignment="1">
      <alignment horizontal="right"/>
    </xf>
    <xf numFmtId="38" fontId="11" fillId="13" borderId="25" xfId="3" applyNumberFormat="1" applyFont="1" applyFill="1" applyBorder="1" applyAlignment="1">
      <alignment horizontal="right"/>
    </xf>
    <xf numFmtId="38" fontId="21" fillId="13" borderId="25" xfId="2" applyNumberFormat="1" applyFont="1" applyFill="1" applyBorder="1" applyAlignment="1">
      <alignment horizontal="right"/>
    </xf>
    <xf numFmtId="38" fontId="21" fillId="13" borderId="26" xfId="2" applyNumberFormat="1" applyFont="1" applyFill="1" applyBorder="1" applyAlignment="1">
      <alignment horizontal="right"/>
    </xf>
    <xf numFmtId="0" fontId="44" fillId="0" borderId="18" xfId="2" applyNumberFormat="1" applyFont="1" applyFill="1" applyBorder="1" applyAlignment="1">
      <alignment horizontal="center" vertical="top" wrapText="1"/>
    </xf>
    <xf numFmtId="38" fontId="25" fillId="0" borderId="8" xfId="0" applyNumberFormat="1" applyFont="1" applyBorder="1" applyAlignment="1">
      <alignment horizontal="right" vertical="center"/>
    </xf>
    <xf numFmtId="38" fontId="25" fillId="0" borderId="4" xfId="2" applyNumberFormat="1" applyFont="1" applyBorder="1" applyAlignment="1">
      <alignment horizontal="right" vertical="center"/>
    </xf>
    <xf numFmtId="38" fontId="25" fillId="0" borderId="4" xfId="0" applyNumberFormat="1" applyFont="1" applyBorder="1" applyAlignment="1">
      <alignment horizontal="right" vertical="center"/>
    </xf>
    <xf numFmtId="38" fontId="25" fillId="0" borderId="0" xfId="2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8" fontId="27" fillId="7" borderId="0" xfId="0" applyNumberFormat="1" applyFont="1" applyFill="1" applyAlignment="1">
      <alignment horizontal="right"/>
    </xf>
    <xf numFmtId="38" fontId="5" fillId="8" borderId="0" xfId="0" applyNumberFormat="1" applyFont="1" applyFill="1" applyAlignment="1">
      <alignment horizontal="right"/>
    </xf>
    <xf numFmtId="38" fontId="21" fillId="0" borderId="0" xfId="2" applyNumberFormat="1" applyFont="1" applyAlignment="1">
      <alignment horizontal="right"/>
    </xf>
    <xf numFmtId="38" fontId="27" fillId="0" borderId="0" xfId="0" applyNumberFormat="1" applyFont="1" applyAlignment="1">
      <alignment horizontal="right"/>
    </xf>
    <xf numFmtId="38" fontId="5" fillId="0" borderId="4" xfId="0" applyNumberFormat="1" applyFont="1" applyBorder="1" applyAlignment="1">
      <alignment horizontal="right"/>
    </xf>
    <xf numFmtId="0" fontId="5" fillId="0" borderId="0" xfId="0" applyFont="1" applyBorder="1"/>
    <xf numFmtId="38" fontId="21" fillId="0" borderId="6" xfId="0" applyNumberFormat="1" applyFont="1" applyBorder="1" applyAlignment="1">
      <alignment horizontal="right"/>
    </xf>
    <xf numFmtId="38" fontId="21" fillId="0" borderId="0" xfId="0" applyNumberFormat="1" applyFont="1" applyAlignment="1">
      <alignment horizontal="right"/>
    </xf>
    <xf numFmtId="38" fontId="15" fillId="0" borderId="0" xfId="0" applyNumberFormat="1" applyFont="1" applyAlignment="1">
      <alignment horizontal="right"/>
    </xf>
    <xf numFmtId="38" fontId="21" fillId="0" borderId="4" xfId="0" applyNumberFormat="1" applyFont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right" vertical="top" wrapText="1"/>
    </xf>
    <xf numFmtId="49" fontId="24" fillId="0" borderId="6" xfId="2" applyNumberFormat="1" applyFont="1" applyFill="1" applyBorder="1" applyAlignment="1">
      <alignment horizontal="center" vertical="top" wrapText="1"/>
    </xf>
    <xf numFmtId="49" fontId="24" fillId="0" borderId="4" xfId="2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right" vertical="top" wrapText="1"/>
    </xf>
    <xf numFmtId="0" fontId="19" fillId="10" borderId="3" xfId="0" applyFont="1" applyFill="1" applyBorder="1" applyAlignment="1">
      <alignment vertical="top" wrapText="1"/>
    </xf>
    <xf numFmtId="1" fontId="40" fillId="20" borderId="0" xfId="0" applyNumberFormat="1" applyFont="1" applyFill="1" applyAlignment="1">
      <alignment horizontal="left"/>
    </xf>
    <xf numFmtId="164" fontId="25" fillId="0" borderId="3" xfId="0" applyNumberFormat="1" applyFont="1" applyFill="1" applyBorder="1" applyAlignment="1">
      <alignment vertical="center"/>
    </xf>
    <xf numFmtId="164" fontId="21" fillId="0" borderId="4" xfId="0" applyNumberFormat="1" applyFont="1" applyFill="1" applyBorder="1" applyAlignment="1">
      <alignment horizontal="right"/>
    </xf>
    <xf numFmtId="49" fontId="26" fillId="9" borderId="3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left"/>
    </xf>
    <xf numFmtId="9" fontId="11" fillId="0" borderId="0" xfId="1" applyFont="1" applyBorder="1" applyAlignment="1">
      <alignment horizontal="right"/>
    </xf>
    <xf numFmtId="0" fontId="4" fillId="21" borderId="0" xfId="3" applyFont="1" applyFill="1" applyBorder="1" applyAlignment="1"/>
    <xf numFmtId="10" fontId="11" fillId="21" borderId="0" xfId="0" applyNumberFormat="1" applyFont="1" applyFill="1" applyBorder="1" applyAlignment="1">
      <alignment horizontal="right"/>
    </xf>
    <xf numFmtId="0" fontId="3" fillId="21" borderId="0" xfId="3" applyFont="1" applyFill="1" applyBorder="1" applyAlignment="1"/>
    <xf numFmtId="0" fontId="3" fillId="0" borderId="0" xfId="0" applyFont="1" applyBorder="1"/>
    <xf numFmtId="167" fontId="46" fillId="0" borderId="0" xfId="5" applyNumberFormat="1" applyFont="1" applyAlignment="1">
      <alignment horizontal="left"/>
    </xf>
    <xf numFmtId="167" fontId="45" fillId="0" borderId="0" xfId="5" applyNumberFormat="1" applyFont="1" applyBorder="1" applyAlignment="1">
      <alignment horizontal="right"/>
    </xf>
    <xf numFmtId="38" fontId="47" fillId="2" borderId="4" xfId="0" applyNumberFormat="1" applyFont="1" applyFill="1" applyBorder="1" applyAlignment="1">
      <alignment vertical="center"/>
    </xf>
    <xf numFmtId="0" fontId="2" fillId="21" borderId="0" xfId="3" applyFont="1" applyFill="1" applyBorder="1" applyAlignment="1"/>
    <xf numFmtId="0" fontId="1" fillId="0" borderId="0" xfId="0" applyFont="1" applyBorder="1"/>
    <xf numFmtId="164" fontId="25" fillId="2" borderId="0" xfId="0" applyNumberFormat="1" applyFont="1" applyFill="1" applyBorder="1" applyAlignment="1">
      <alignment vertical="center"/>
    </xf>
    <xf numFmtId="49" fontId="19" fillId="9" borderId="0" xfId="0" applyNumberFormat="1" applyFont="1" applyFill="1" applyBorder="1" applyAlignment="1">
      <alignment vertical="center"/>
    </xf>
    <xf numFmtId="49" fontId="26" fillId="5" borderId="24" xfId="0" applyNumberFormat="1" applyFont="1" applyFill="1" applyBorder="1" applyAlignment="1">
      <alignment vertical="center" wrapText="1"/>
    </xf>
    <xf numFmtId="38" fontId="21" fillId="0" borderId="0" xfId="2" applyNumberFormat="1" applyFont="1" applyFill="1" applyBorder="1" applyAlignment="1">
      <alignment horizontal="right" vertical="center"/>
    </xf>
    <xf numFmtId="1" fontId="25" fillId="10" borderId="0" xfId="0" applyNumberFormat="1" applyFont="1" applyFill="1" applyBorder="1" applyAlignment="1">
      <alignment horizontal="right" vertical="center"/>
    </xf>
    <xf numFmtId="49" fontId="19" fillId="5" borderId="4" xfId="0" applyNumberFormat="1" applyFont="1" applyFill="1" applyBorder="1" applyAlignment="1"/>
    <xf numFmtId="0" fontId="15" fillId="13" borderId="0" xfId="3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/>
    </xf>
    <xf numFmtId="49" fontId="20" fillId="0" borderId="9" xfId="2" applyNumberFormat="1" applyFont="1" applyFill="1" applyBorder="1" applyAlignment="1">
      <alignment horizontal="center" wrapText="1"/>
    </xf>
    <xf numFmtId="38" fontId="11" fillId="13" borderId="12" xfId="3" applyNumberFormat="1" applyFont="1" applyFill="1" applyBorder="1" applyAlignment="1">
      <alignment horizontal="right" vertical="center"/>
    </xf>
    <xf numFmtId="38" fontId="11" fillId="13" borderId="12" xfId="0" applyNumberFormat="1" applyFont="1" applyFill="1" applyBorder="1" applyAlignment="1">
      <alignment horizontal="right" vertical="center"/>
    </xf>
    <xf numFmtId="38" fontId="11" fillId="13" borderId="16" xfId="3" applyNumberFormat="1" applyFont="1" applyFill="1" applyBorder="1" applyAlignment="1">
      <alignment horizontal="right" vertical="center"/>
    </xf>
    <xf numFmtId="38" fontId="17" fillId="13" borderId="16" xfId="0" applyNumberFormat="1" applyFont="1" applyFill="1" applyBorder="1" applyAlignment="1">
      <alignment horizontal="right" vertical="center"/>
    </xf>
    <xf numFmtId="38" fontId="15" fillId="13" borderId="20" xfId="3" applyNumberFormat="1" applyFont="1" applyFill="1" applyBorder="1" applyAlignment="1">
      <alignment horizontal="right" vertical="center"/>
    </xf>
    <xf numFmtId="38" fontId="22" fillId="0" borderId="20" xfId="0" applyNumberFormat="1" applyFont="1" applyBorder="1" applyAlignment="1">
      <alignment horizontal="right" vertical="center"/>
    </xf>
    <xf numFmtId="38" fontId="21" fillId="0" borderId="0" xfId="2" applyNumberFormat="1" applyFont="1" applyFill="1" applyBorder="1" applyAlignment="1">
      <alignment horizontal="right" vertical="center"/>
    </xf>
    <xf numFmtId="38" fontId="17" fillId="0" borderId="0" xfId="0" applyNumberFormat="1" applyFont="1" applyBorder="1" applyAlignment="1">
      <alignment horizontal="right" vertical="center"/>
    </xf>
    <xf numFmtId="10" fontId="21" fillId="0" borderId="0" xfId="2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1" fillId="13" borderId="12" xfId="3" applyFont="1" applyFill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9" fillId="0" borderId="22" xfId="0" applyFont="1" applyFill="1" applyBorder="1" applyAlignment="1">
      <alignment horizontal="center"/>
    </xf>
    <xf numFmtId="38" fontId="11" fillId="13" borderId="27" xfId="3" applyNumberFormat="1" applyFont="1" applyFill="1" applyBorder="1" applyAlignment="1">
      <alignment horizontal="right" vertical="center"/>
    </xf>
    <xf numFmtId="38" fontId="11" fillId="13" borderId="28" xfId="3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ercent" xfId="1" builtinId="5"/>
    <cellStyle name="Percent 2" xfId="4" xr:uid="{00000000-0005-0000-0000-000006000000}"/>
    <cellStyle name="Percent 2 2" xfId="7" xr:uid="{00000000-0005-0000-0000-000007000000}"/>
  </cellStyles>
  <dxfs count="22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S40"/>
  <sheetViews>
    <sheetView tabSelected="1" zoomScaleNormal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U14" sqref="U14"/>
    </sheetView>
  </sheetViews>
  <sheetFormatPr baseColWidth="10" defaultColWidth="9" defaultRowHeight="14" x14ac:dyDescent="0.2"/>
  <cols>
    <col min="1" max="1" width="8.5" style="2" customWidth="1"/>
    <col min="2" max="2" width="6.1640625" style="2" customWidth="1"/>
    <col min="3" max="3" width="9.5" style="2" customWidth="1"/>
    <col min="4" max="13" width="7.5" style="2" customWidth="1"/>
    <col min="14" max="14" width="7.33203125" style="2" customWidth="1"/>
    <col min="15" max="15" width="6.5" style="2" bestFit="1" customWidth="1"/>
    <col min="16" max="16" width="7.1640625" style="2" bestFit="1" customWidth="1"/>
    <col min="17" max="22" width="6.5" style="2" customWidth="1"/>
    <col min="23" max="16384" width="9" style="2"/>
  </cols>
  <sheetData>
    <row r="1" spans="1:19" ht="16" x14ac:dyDescent="0.2">
      <c r="A1" s="1" t="s">
        <v>31</v>
      </c>
    </row>
    <row r="2" spans="1:19" ht="15.75" customHeight="1" x14ac:dyDescent="0.2">
      <c r="A2" s="1" t="s">
        <v>50</v>
      </c>
      <c r="B2" s="3"/>
      <c r="C2" s="420" t="s">
        <v>51</v>
      </c>
      <c r="D2" s="420"/>
      <c r="E2" s="420"/>
      <c r="F2" s="420"/>
      <c r="G2" s="420"/>
      <c r="H2" s="420"/>
      <c r="I2" s="420"/>
      <c r="J2" s="420"/>
      <c r="K2" s="420"/>
      <c r="L2" s="420"/>
      <c r="M2" s="434"/>
      <c r="N2" s="374"/>
      <c r="O2" s="420" t="s">
        <v>1579</v>
      </c>
      <c r="P2" s="420"/>
      <c r="Q2" s="4"/>
      <c r="S2" s="367"/>
    </row>
    <row r="3" spans="1:19" s="267" customFormat="1" ht="35.25" customHeight="1" x14ac:dyDescent="0.2">
      <c r="A3" s="421" t="s">
        <v>1443</v>
      </c>
      <c r="B3" s="421"/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1578</v>
      </c>
      <c r="N3" s="331" t="s">
        <v>1605</v>
      </c>
      <c r="O3" s="5" t="s">
        <v>48</v>
      </c>
      <c r="P3" s="6" t="s">
        <v>49</v>
      </c>
      <c r="Q3" s="7"/>
    </row>
    <row r="4" spans="1:19" s="94" customFormat="1" ht="15" x14ac:dyDescent="0.2">
      <c r="A4" s="8" t="s">
        <v>1530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'5580'!L74</f>
        <v>2548</v>
      </c>
      <c r="M4" s="12">
        <v>2415</v>
      </c>
      <c r="N4" s="296">
        <f>'5580'!N74</f>
        <v>2380</v>
      </c>
      <c r="O4" s="10">
        <f>N4-M4</f>
        <v>-35</v>
      </c>
      <c r="P4" s="14">
        <f>(N4/M4)-1</f>
        <v>-1.4492753623188359E-2</v>
      </c>
      <c r="Q4" s="268"/>
    </row>
    <row r="5" spans="1:19" s="94" customFormat="1" ht="15" x14ac:dyDescent="0.2">
      <c r="A5" s="20" t="s">
        <v>1531</v>
      </c>
      <c r="B5" s="16"/>
      <c r="C5" s="259">
        <v>2042</v>
      </c>
      <c r="D5" s="269">
        <v>2021</v>
      </c>
      <c r="E5" s="269">
        <v>1943</v>
      </c>
      <c r="F5" s="269">
        <v>1900</v>
      </c>
      <c r="G5" s="270">
        <v>1928</v>
      </c>
      <c r="H5" s="17">
        <v>1907</v>
      </c>
      <c r="I5" s="17">
        <v>1805</v>
      </c>
      <c r="J5" s="18">
        <v>1744</v>
      </c>
      <c r="K5" s="19">
        <v>1724</v>
      </c>
      <c r="L5" s="291">
        <f>'5610'!L53</f>
        <v>1631</v>
      </c>
      <c r="M5" s="370">
        <v>1565</v>
      </c>
      <c r="N5" s="321">
        <f>'5610'!N53</f>
        <v>1567</v>
      </c>
      <c r="O5" s="10">
        <f>N5-M5</f>
        <v>2</v>
      </c>
      <c r="P5" s="14">
        <f>(N5/M5)-1</f>
        <v>1.2779552715656006E-3</v>
      </c>
      <c r="Q5" s="271"/>
    </row>
    <row r="6" spans="1:19" s="94" customFormat="1" ht="15" x14ac:dyDescent="0.2">
      <c r="A6" s="20" t="s">
        <v>1532</v>
      </c>
      <c r="B6" s="16"/>
      <c r="C6" s="259">
        <v>1212</v>
      </c>
      <c r="D6" s="270">
        <v>1303</v>
      </c>
      <c r="E6" s="269">
        <v>1242</v>
      </c>
      <c r="F6" s="269">
        <v>1222</v>
      </c>
      <c r="G6" s="269">
        <v>1196</v>
      </c>
      <c r="H6" s="270">
        <v>1231</v>
      </c>
      <c r="I6" s="269">
        <v>1175</v>
      </c>
      <c r="J6" s="269">
        <v>1168</v>
      </c>
      <c r="K6" s="272">
        <v>1122</v>
      </c>
      <c r="L6" s="292">
        <f>'5630'!L48</f>
        <v>1072</v>
      </c>
      <c r="M6" s="371">
        <v>1029</v>
      </c>
      <c r="N6" s="297">
        <f>'5630'!N48</f>
        <v>1004</v>
      </c>
      <c r="O6" s="10">
        <f>N6-M6</f>
        <v>-25</v>
      </c>
      <c r="P6" s="14">
        <f>(N6/M6)-1</f>
        <v>-2.4295432458697808E-2</v>
      </c>
      <c r="Q6" s="271"/>
    </row>
    <row r="7" spans="1:19" s="94" customFormat="1" ht="15" x14ac:dyDescent="0.2">
      <c r="A7" s="21" t="s">
        <v>1533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293">
        <f>'5650'!L51</f>
        <v>1817</v>
      </c>
      <c r="M7" s="372">
        <v>1772</v>
      </c>
      <c r="N7" s="298">
        <f>'5650'!N51</f>
        <v>1842</v>
      </c>
      <c r="O7" s="10">
        <f>N7-M7</f>
        <v>70</v>
      </c>
      <c r="P7" s="14">
        <f>(N7/M7)-1</f>
        <v>3.950338600451464E-2</v>
      </c>
      <c r="Q7" s="268"/>
    </row>
    <row r="8" spans="1:19" s="94" customFormat="1" ht="15.75" customHeight="1" x14ac:dyDescent="0.2">
      <c r="A8" s="24" t="s">
        <v>1534</v>
      </c>
      <c r="B8" s="419" t="s">
        <v>32</v>
      </c>
      <c r="C8" s="259">
        <v>1120</v>
      </c>
      <c r="D8" s="270">
        <v>1151</v>
      </c>
      <c r="E8" s="269">
        <v>1104</v>
      </c>
      <c r="F8" s="269">
        <v>1085</v>
      </c>
      <c r="G8" s="270">
        <v>1096</v>
      </c>
      <c r="H8" s="269">
        <v>1065</v>
      </c>
      <c r="I8" s="269">
        <v>1012</v>
      </c>
      <c r="J8" s="422">
        <v>2485</v>
      </c>
      <c r="K8" s="432">
        <v>2485</v>
      </c>
      <c r="L8" s="424">
        <f>'5680'!L76</f>
        <v>2404</v>
      </c>
      <c r="M8" s="435">
        <v>2197</v>
      </c>
      <c r="N8" s="426">
        <f>'5680'!N76</f>
        <v>2206</v>
      </c>
      <c r="O8" s="428">
        <f>N8-M8</f>
        <v>9</v>
      </c>
      <c r="P8" s="430">
        <f>(N8/M8)-1</f>
        <v>4.0964952207556138E-3</v>
      </c>
      <c r="Q8" s="273"/>
    </row>
    <row r="9" spans="1:19" s="94" customFormat="1" ht="15.75" customHeight="1" x14ac:dyDescent="0.2">
      <c r="A9" s="24" t="s">
        <v>1535</v>
      </c>
      <c r="B9" s="419"/>
      <c r="C9" s="259">
        <v>1636</v>
      </c>
      <c r="D9" s="269">
        <v>1610</v>
      </c>
      <c r="E9" s="269">
        <v>1591</v>
      </c>
      <c r="F9" s="270">
        <v>1601</v>
      </c>
      <c r="G9" s="269">
        <v>1576</v>
      </c>
      <c r="H9" s="269">
        <v>1546</v>
      </c>
      <c r="I9" s="269">
        <v>1541</v>
      </c>
      <c r="J9" s="423"/>
      <c r="K9" s="433"/>
      <c r="L9" s="425"/>
      <c r="M9" s="436"/>
      <c r="N9" s="427"/>
      <c r="O9" s="429"/>
      <c r="P9" s="431"/>
      <c r="Q9" s="273"/>
    </row>
    <row r="10" spans="1:19" s="94" customFormat="1" ht="13.5" customHeight="1" x14ac:dyDescent="0.2">
      <c r="A10" s="15" t="s">
        <v>1536</v>
      </c>
      <c r="B10" s="16"/>
      <c r="C10" s="259">
        <v>2574</v>
      </c>
      <c r="D10" s="270">
        <v>2571</v>
      </c>
      <c r="E10" s="269">
        <v>2487</v>
      </c>
      <c r="F10" s="270">
        <v>2493</v>
      </c>
      <c r="G10" s="270">
        <v>2517</v>
      </c>
      <c r="H10" s="269">
        <v>2417</v>
      </c>
      <c r="I10" s="269">
        <v>2344</v>
      </c>
      <c r="J10" s="269">
        <v>2334</v>
      </c>
      <c r="K10" s="272">
        <v>2254</v>
      </c>
      <c r="L10" s="292">
        <v>2158</v>
      </c>
      <c r="M10" s="371">
        <v>2075</v>
      </c>
      <c r="N10" s="312">
        <f>'5710'!N60</f>
        <v>2078</v>
      </c>
      <c r="O10" s="10">
        <f t="shared" ref="O10:O20" si="0">N10-M10</f>
        <v>3</v>
      </c>
      <c r="P10" s="14">
        <f t="shared" ref="P10:P29" si="1">(N10/M10)-1</f>
        <v>1.4457831325300763E-3</v>
      </c>
      <c r="Q10" s="273"/>
    </row>
    <row r="11" spans="1:19" s="94" customFormat="1" ht="15" x14ac:dyDescent="0.2">
      <c r="A11" s="21" t="s">
        <v>1537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294">
        <v>2715</v>
      </c>
      <c r="M11" s="372">
        <v>2665</v>
      </c>
      <c r="N11" s="298">
        <f>'5950'!N79</f>
        <v>2594</v>
      </c>
      <c r="O11" s="10">
        <f t="shared" si="0"/>
        <v>-71</v>
      </c>
      <c r="P11" s="14">
        <f t="shared" si="1"/>
        <v>-2.6641651031894975E-2</v>
      </c>
      <c r="Q11" s="274"/>
    </row>
    <row r="12" spans="1:19" s="94" customFormat="1" ht="15" x14ac:dyDescent="0.2">
      <c r="A12" s="8" t="s">
        <v>1538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293">
        <v>2551</v>
      </c>
      <c r="M12" s="372">
        <v>2427</v>
      </c>
      <c r="N12" s="299">
        <f>'5960'!N72</f>
        <v>2407</v>
      </c>
      <c r="O12" s="10">
        <f t="shared" si="0"/>
        <v>-20</v>
      </c>
      <c r="P12" s="14">
        <f t="shared" si="1"/>
        <v>-8.2406262875978076E-3</v>
      </c>
      <c r="Q12" s="268"/>
    </row>
    <row r="13" spans="1:19" s="94" customFormat="1" ht="15" x14ac:dyDescent="0.2">
      <c r="A13" s="8" t="s">
        <v>1539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293">
        <v>2214</v>
      </c>
      <c r="M13" s="372">
        <v>1993</v>
      </c>
      <c r="N13" s="299">
        <f>'5970'!N61</f>
        <v>1997</v>
      </c>
      <c r="O13" s="10">
        <f t="shared" si="0"/>
        <v>4</v>
      </c>
      <c r="P13" s="14">
        <f t="shared" si="1"/>
        <v>2.007024586051287E-3</v>
      </c>
      <c r="Q13" s="268"/>
    </row>
    <row r="14" spans="1:19" s="94" customFormat="1" ht="15" x14ac:dyDescent="0.2">
      <c r="A14" s="8" t="s">
        <v>1540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293">
        <v>3464</v>
      </c>
      <c r="M14" s="372">
        <v>3212</v>
      </c>
      <c r="N14" s="299">
        <f>'6000'!N73</f>
        <v>3260</v>
      </c>
      <c r="O14" s="10">
        <f t="shared" si="0"/>
        <v>48</v>
      </c>
      <c r="P14" s="14">
        <f t="shared" si="1"/>
        <v>1.4943960149439661E-2</v>
      </c>
      <c r="Q14" s="268"/>
    </row>
    <row r="15" spans="1:19" s="94" customFormat="1" ht="15" x14ac:dyDescent="0.2">
      <c r="A15" s="8" t="s">
        <v>1541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293">
        <v>1358</v>
      </c>
      <c r="M15" s="372">
        <v>1254</v>
      </c>
      <c r="N15" s="299">
        <f>'6220'!N51</f>
        <v>1232</v>
      </c>
      <c r="O15" s="10">
        <f t="shared" si="0"/>
        <v>-22</v>
      </c>
      <c r="P15" s="14">
        <f t="shared" si="1"/>
        <v>-1.7543859649122862E-2</v>
      </c>
      <c r="Q15" s="268"/>
    </row>
    <row r="16" spans="1:19" s="94" customFormat="1" ht="15" x14ac:dyDescent="0.2">
      <c r="A16" s="21" t="s">
        <v>1542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293">
        <v>2629</v>
      </c>
      <c r="M16" s="372">
        <v>2485</v>
      </c>
      <c r="N16" s="298">
        <f>'6250'!N76</f>
        <v>2451</v>
      </c>
      <c r="O16" s="10">
        <f t="shared" si="0"/>
        <v>-34</v>
      </c>
      <c r="P16" s="14">
        <f t="shared" si="1"/>
        <v>-1.3682092555332037E-2</v>
      </c>
      <c r="Q16" s="268"/>
    </row>
    <row r="17" spans="1:17" s="94" customFormat="1" ht="15" x14ac:dyDescent="0.2">
      <c r="A17" s="8" t="s">
        <v>1543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293">
        <v>2563</v>
      </c>
      <c r="M17" s="372">
        <v>2416</v>
      </c>
      <c r="N17" s="299">
        <f>'6270'!N75</f>
        <v>2382</v>
      </c>
      <c r="O17" s="10">
        <f t="shared" si="0"/>
        <v>-34</v>
      </c>
      <c r="P17" s="14">
        <f t="shared" si="1"/>
        <v>-1.4072847682119249E-2</v>
      </c>
      <c r="Q17" s="268"/>
    </row>
    <row r="18" spans="1:17" s="94" customFormat="1" ht="15" x14ac:dyDescent="0.2">
      <c r="A18" s="8" t="s">
        <v>1544</v>
      </c>
      <c r="B18" s="9"/>
      <c r="C18" s="10">
        <f>'6420'!C70</f>
        <v>1995</v>
      </c>
      <c r="D18" s="22">
        <f>'6420'!D70</f>
        <v>1947</v>
      </c>
      <c r="E18" s="22">
        <f>'6420'!E70</f>
        <v>1900</v>
      </c>
      <c r="F18" s="22">
        <f>'6420'!F70</f>
        <v>1853</v>
      </c>
      <c r="G18" s="22">
        <f>'6420'!G70</f>
        <v>1790</v>
      </c>
      <c r="H18" s="22">
        <f>'6420'!H70</f>
        <v>1754</v>
      </c>
      <c r="I18" s="22">
        <f>'6420'!I70</f>
        <v>1698</v>
      </c>
      <c r="J18" s="25">
        <f>'6420'!J70</f>
        <v>1706</v>
      </c>
      <c r="K18" s="23">
        <v>1683</v>
      </c>
      <c r="L18" s="293">
        <v>1622</v>
      </c>
      <c r="M18" s="372">
        <v>1483</v>
      </c>
      <c r="N18" s="299">
        <f>'6420'!N70</f>
        <v>1453</v>
      </c>
      <c r="O18" s="10">
        <f t="shared" si="0"/>
        <v>-30</v>
      </c>
      <c r="P18" s="14">
        <f t="shared" si="1"/>
        <v>-2.0229265003371522E-2</v>
      </c>
      <c r="Q18" s="268"/>
    </row>
    <row r="19" spans="1:17" s="94" customFormat="1" ht="15" x14ac:dyDescent="0.2">
      <c r="A19" s="8" t="s">
        <v>1545</v>
      </c>
      <c r="B19" s="9"/>
      <c r="C19" s="10">
        <f>'6440'!C93</f>
        <v>2297</v>
      </c>
      <c r="D19" s="27">
        <f>'6440'!D93</f>
        <v>2315</v>
      </c>
      <c r="E19" s="27">
        <f>'6440'!E93</f>
        <v>2269</v>
      </c>
      <c r="F19" s="27">
        <f>'6440'!F93</f>
        <v>2201</v>
      </c>
      <c r="G19" s="27">
        <f>'6440'!G93</f>
        <v>2165</v>
      </c>
      <c r="H19" s="27">
        <f>'6440'!H93</f>
        <v>2146</v>
      </c>
      <c r="I19" s="27">
        <f>'6440'!I93</f>
        <v>2124</v>
      </c>
      <c r="J19" s="27">
        <f>'6440'!J93</f>
        <v>2097</v>
      </c>
      <c r="K19" s="28">
        <v>2053</v>
      </c>
      <c r="L19" s="295">
        <v>1983</v>
      </c>
      <c r="M19" s="373">
        <v>1946</v>
      </c>
      <c r="N19" s="300">
        <f>'6440'!N93</f>
        <v>1913</v>
      </c>
      <c r="O19" s="10">
        <f t="shared" si="0"/>
        <v>-33</v>
      </c>
      <c r="P19" s="14">
        <f t="shared" si="1"/>
        <v>-1.6957862281603342E-2</v>
      </c>
      <c r="Q19" s="268"/>
    </row>
    <row r="20" spans="1:17" s="94" customFormat="1" ht="15" x14ac:dyDescent="0.2">
      <c r="A20" s="8" t="s">
        <v>1546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v>1695</v>
      </c>
      <c r="M20" s="29">
        <v>1609</v>
      </c>
      <c r="N20" s="313">
        <f>'6450'!N96</f>
        <v>1598</v>
      </c>
      <c r="O20" s="10">
        <f t="shared" si="0"/>
        <v>-11</v>
      </c>
      <c r="P20" s="14">
        <f t="shared" si="1"/>
        <v>-6.836544437538894E-3</v>
      </c>
      <c r="Q20" s="268"/>
    </row>
    <row r="21" spans="1:17" s="94" customFormat="1" ht="16" thickBot="1" x14ac:dyDescent="0.25">
      <c r="A21" s="32" t="s">
        <v>1547</v>
      </c>
      <c r="B21" s="33"/>
      <c r="C21" s="275">
        <f t="shared" ref="C21:O21" si="2">SUM(C4:C20)</f>
        <v>40755</v>
      </c>
      <c r="D21" s="276">
        <f t="shared" si="2"/>
        <v>40542</v>
      </c>
      <c r="E21" s="276">
        <f t="shared" si="2"/>
        <v>39643</v>
      </c>
      <c r="F21" s="276">
        <f t="shared" si="2"/>
        <v>39274</v>
      </c>
      <c r="G21" s="276">
        <f t="shared" si="2"/>
        <v>39080</v>
      </c>
      <c r="H21" s="276">
        <f t="shared" si="2"/>
        <v>38468</v>
      </c>
      <c r="I21" s="276">
        <f t="shared" si="2"/>
        <v>37384</v>
      </c>
      <c r="J21" s="276">
        <f t="shared" si="2"/>
        <v>36814</v>
      </c>
      <c r="K21" s="276">
        <f>SUM(K4:K20)</f>
        <v>35826</v>
      </c>
      <c r="L21" s="276">
        <f>SUM(L4:L20)</f>
        <v>34424</v>
      </c>
      <c r="M21" s="276">
        <f>SUM(M4:M20)</f>
        <v>32543</v>
      </c>
      <c r="N21" s="301">
        <f t="shared" si="2"/>
        <v>32364</v>
      </c>
      <c r="O21" s="275">
        <f t="shared" si="2"/>
        <v>-179</v>
      </c>
      <c r="P21" s="34">
        <f t="shared" si="1"/>
        <v>-5.5004148357558069E-3</v>
      </c>
      <c r="Q21" s="271"/>
    </row>
    <row r="22" spans="1:17" s="75" customFormat="1" ht="16" thickTop="1" x14ac:dyDescent="0.2">
      <c r="A22" s="37" t="s">
        <v>1548</v>
      </c>
      <c r="B22" s="36"/>
      <c r="C22" s="78">
        <v>2883</v>
      </c>
      <c r="D22" s="82">
        <v>2881</v>
      </c>
      <c r="E22" s="82">
        <v>2789</v>
      </c>
      <c r="F22" s="81">
        <v>2882</v>
      </c>
      <c r="G22" s="81">
        <v>2961</v>
      </c>
      <c r="H22" s="81">
        <v>3047</v>
      </c>
      <c r="I22" s="81">
        <v>3069</v>
      </c>
      <c r="J22" s="82">
        <v>2788</v>
      </c>
      <c r="K22" s="277">
        <v>2899</v>
      </c>
      <c r="L22" s="82">
        <v>2739</v>
      </c>
      <c r="M22" s="82">
        <v>2514</v>
      </c>
      <c r="N22" s="303">
        <f>'5790'!N95</f>
        <v>2548</v>
      </c>
      <c r="O22" s="10">
        <f t="shared" ref="O22:O28" si="3">N22-M22</f>
        <v>34</v>
      </c>
      <c r="P22" s="14">
        <f t="shared" si="1"/>
        <v>1.352426412092278E-2</v>
      </c>
    </row>
    <row r="23" spans="1:17" s="75" customFormat="1" ht="15" x14ac:dyDescent="0.2">
      <c r="A23" s="35" t="s">
        <v>1549</v>
      </c>
      <c r="B23" s="36"/>
      <c r="C23" s="78">
        <v>2865</v>
      </c>
      <c r="D23" s="82">
        <v>2820</v>
      </c>
      <c r="E23" s="82">
        <v>2754</v>
      </c>
      <c r="F23" s="82">
        <v>2715</v>
      </c>
      <c r="G23" s="82">
        <v>2667</v>
      </c>
      <c r="H23" s="82">
        <v>2665</v>
      </c>
      <c r="I23" s="81">
        <v>2708</v>
      </c>
      <c r="J23" s="82">
        <v>2689</v>
      </c>
      <c r="K23" s="278">
        <v>2549</v>
      </c>
      <c r="L23" s="82">
        <v>2451</v>
      </c>
      <c r="M23" s="82">
        <v>2380</v>
      </c>
      <c r="N23" s="302">
        <f>'5810'!N87</f>
        <v>2529</v>
      </c>
      <c r="O23" s="10">
        <f t="shared" si="3"/>
        <v>149</v>
      </c>
      <c r="P23" s="14">
        <f t="shared" si="1"/>
        <v>6.2605042016806722E-2</v>
      </c>
    </row>
    <row r="24" spans="1:17" s="75" customFormat="1" ht="15" x14ac:dyDescent="0.2">
      <c r="A24" s="35" t="s">
        <v>1550</v>
      </c>
      <c r="B24" s="36"/>
      <c r="C24" s="78">
        <v>2545</v>
      </c>
      <c r="D24" s="81">
        <v>2611</v>
      </c>
      <c r="E24" s="82">
        <v>2539</v>
      </c>
      <c r="F24" s="82">
        <v>2494</v>
      </c>
      <c r="G24" s="81">
        <v>2574</v>
      </c>
      <c r="H24" s="81">
        <v>2575</v>
      </c>
      <c r="I24" s="82">
        <v>2470</v>
      </c>
      <c r="J24" s="82">
        <v>2523</v>
      </c>
      <c r="K24" s="278">
        <v>2471</v>
      </c>
      <c r="L24" s="82">
        <v>2378</v>
      </c>
      <c r="M24" s="82">
        <v>2258</v>
      </c>
      <c r="N24" s="302">
        <f>'5840'!N79</f>
        <v>2304</v>
      </c>
      <c r="O24" s="10">
        <f t="shared" si="3"/>
        <v>46</v>
      </c>
      <c r="P24" s="14">
        <f t="shared" si="1"/>
        <v>2.037201062887517E-2</v>
      </c>
    </row>
    <row r="25" spans="1:17" s="75" customFormat="1" ht="15" x14ac:dyDescent="0.2">
      <c r="A25" s="35" t="s">
        <v>1551</v>
      </c>
      <c r="B25" s="36"/>
      <c r="C25" s="78">
        <v>2767</v>
      </c>
      <c r="D25" s="82">
        <v>2703</v>
      </c>
      <c r="E25" s="82">
        <v>2665</v>
      </c>
      <c r="F25" s="82">
        <v>2648</v>
      </c>
      <c r="G25" s="81">
        <v>2649</v>
      </c>
      <c r="H25" s="82">
        <v>2594</v>
      </c>
      <c r="I25" s="82">
        <v>2511</v>
      </c>
      <c r="J25" s="82">
        <v>2456</v>
      </c>
      <c r="K25" s="279">
        <v>2368</v>
      </c>
      <c r="L25" s="82">
        <v>2179</v>
      </c>
      <c r="M25" s="82">
        <v>2154</v>
      </c>
      <c r="N25" s="302">
        <f>'5870'!N83</f>
        <v>2237</v>
      </c>
      <c r="O25" s="10">
        <f t="shared" si="3"/>
        <v>83</v>
      </c>
      <c r="P25" s="14">
        <f t="shared" si="1"/>
        <v>3.8532961931290632E-2</v>
      </c>
    </row>
    <row r="26" spans="1:17" s="75" customFormat="1" ht="15" x14ac:dyDescent="0.2">
      <c r="A26" s="360" t="s">
        <v>1569</v>
      </c>
      <c r="B26" s="36"/>
      <c r="C26" s="78">
        <v>2825</v>
      </c>
      <c r="D26" s="82">
        <v>2672</v>
      </c>
      <c r="E26" s="82">
        <v>2574</v>
      </c>
      <c r="F26" s="82">
        <v>2560</v>
      </c>
      <c r="G26" s="81">
        <v>2635</v>
      </c>
      <c r="H26" s="82">
        <v>2564</v>
      </c>
      <c r="I26" s="82">
        <v>2544</v>
      </c>
      <c r="J26" s="82">
        <v>2386</v>
      </c>
      <c r="K26" s="280">
        <v>2532</v>
      </c>
      <c r="L26" s="82">
        <v>2476</v>
      </c>
      <c r="M26" s="82">
        <v>2414</v>
      </c>
      <c r="N26" s="302">
        <f>'5890'!N85</f>
        <v>2503</v>
      </c>
      <c r="O26" s="10">
        <f t="shared" si="3"/>
        <v>89</v>
      </c>
      <c r="P26" s="14">
        <f t="shared" si="1"/>
        <v>3.6868268434134155E-2</v>
      </c>
    </row>
    <row r="27" spans="1:17" s="75" customFormat="1" ht="15" x14ac:dyDescent="0.2">
      <c r="A27" s="37" t="s">
        <v>1552</v>
      </c>
      <c r="B27" s="36"/>
      <c r="C27" s="78">
        <v>2324</v>
      </c>
      <c r="D27" s="82">
        <v>2323</v>
      </c>
      <c r="E27" s="82">
        <v>2301</v>
      </c>
      <c r="F27" s="82">
        <v>2276</v>
      </c>
      <c r="G27" s="81">
        <v>2279</v>
      </c>
      <c r="H27" s="81">
        <v>2287</v>
      </c>
      <c r="I27" s="82">
        <v>2233</v>
      </c>
      <c r="J27" s="82">
        <v>2231</v>
      </c>
      <c r="K27" s="278">
        <v>2204</v>
      </c>
      <c r="L27" s="82">
        <v>2137</v>
      </c>
      <c r="M27" s="82">
        <v>2057</v>
      </c>
      <c r="N27" s="303">
        <f>'5910'!N54</f>
        <v>2092</v>
      </c>
      <c r="O27" s="10">
        <f t="shared" si="3"/>
        <v>35</v>
      </c>
      <c r="P27" s="14">
        <f t="shared" si="1"/>
        <v>1.7015070491006368E-2</v>
      </c>
    </row>
    <row r="28" spans="1:17" s="75" customFormat="1" ht="15" x14ac:dyDescent="0.2">
      <c r="A28" s="35" t="s">
        <v>1553</v>
      </c>
      <c r="B28" s="36"/>
      <c r="C28" s="78">
        <v>1920</v>
      </c>
      <c r="D28" s="281">
        <v>1859</v>
      </c>
      <c r="E28" s="281">
        <v>1851</v>
      </c>
      <c r="F28" s="282">
        <v>1856</v>
      </c>
      <c r="G28" s="282">
        <v>1872</v>
      </c>
      <c r="H28" s="281">
        <v>1858</v>
      </c>
      <c r="I28" s="282">
        <v>1886</v>
      </c>
      <c r="J28" s="281">
        <v>1870</v>
      </c>
      <c r="K28" s="283">
        <v>1813</v>
      </c>
      <c r="L28" s="281">
        <v>1752</v>
      </c>
      <c r="M28" s="281">
        <v>1654</v>
      </c>
      <c r="N28" s="304">
        <f>'5930'!N70</f>
        <v>1721</v>
      </c>
      <c r="O28" s="10">
        <f t="shared" si="3"/>
        <v>67</v>
      </c>
      <c r="P28" s="14">
        <f t="shared" si="1"/>
        <v>4.0507859733978302E-2</v>
      </c>
    </row>
    <row r="29" spans="1:17" s="75" customFormat="1" ht="19.5" customHeight="1" thickBot="1" x14ac:dyDescent="0.25">
      <c r="A29" s="38" t="s">
        <v>1554</v>
      </c>
      <c r="B29" s="39"/>
      <c r="C29" s="284">
        <f>SUM(C22:C28)</f>
        <v>18129</v>
      </c>
      <c r="D29" s="285">
        <f>SUM(D22:D28)</f>
        <v>17869</v>
      </c>
      <c r="E29" s="285">
        <f>SUM(E22:E28)</f>
        <v>17473</v>
      </c>
      <c r="F29" s="285">
        <f>SUM(F22:F28)</f>
        <v>17431</v>
      </c>
      <c r="G29" s="285">
        <f>SUM(G22:G28)</f>
        <v>17637</v>
      </c>
      <c r="H29" s="285">
        <f t="shared" ref="H29:O29" si="4">SUM(H22:H28)</f>
        <v>17590</v>
      </c>
      <c r="I29" s="285">
        <f t="shared" si="4"/>
        <v>17421</v>
      </c>
      <c r="J29" s="285">
        <f t="shared" si="4"/>
        <v>16943</v>
      </c>
      <c r="K29" s="285">
        <f t="shared" si="4"/>
        <v>16836</v>
      </c>
      <c r="L29" s="285">
        <f t="shared" si="4"/>
        <v>16112</v>
      </c>
      <c r="M29" s="285">
        <f t="shared" ref="M29" si="5">SUM(M22:M28)</f>
        <v>15431</v>
      </c>
      <c r="N29" s="305">
        <f t="shared" si="4"/>
        <v>15934</v>
      </c>
      <c r="O29" s="284">
        <f t="shared" si="4"/>
        <v>503</v>
      </c>
      <c r="P29" s="34">
        <f t="shared" si="1"/>
        <v>3.2596720886527208E-2</v>
      </c>
    </row>
    <row r="30" spans="1:17" s="252" customFormat="1" ht="19.5" customHeight="1" thickTop="1" x14ac:dyDescent="0.2">
      <c r="A30" s="36"/>
      <c r="B30" s="3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4"/>
    </row>
    <row r="31" spans="1:17" s="94" customFormat="1" ht="16" thickBot="1" x14ac:dyDescent="0.25">
      <c r="A31" s="40" t="s">
        <v>33</v>
      </c>
      <c r="B31" s="74"/>
      <c r="C31" s="286">
        <f>SUM(C21+C29)</f>
        <v>58884</v>
      </c>
      <c r="D31" s="287">
        <f>SUM(D21+D29)</f>
        <v>58411</v>
      </c>
      <c r="E31" s="287">
        <f>SUM(E21+E29)</f>
        <v>57116</v>
      </c>
      <c r="F31" s="287">
        <f>SUM(F21+F29)</f>
        <v>56705</v>
      </c>
      <c r="G31" s="287">
        <f>SUM(G21+G29)</f>
        <v>56717</v>
      </c>
      <c r="H31" s="287">
        <f t="shared" ref="H31:N31" si="6">SUM(H21+H29)</f>
        <v>56058</v>
      </c>
      <c r="I31" s="287">
        <f t="shared" si="6"/>
        <v>54805</v>
      </c>
      <c r="J31" s="287">
        <f t="shared" si="6"/>
        <v>53757</v>
      </c>
      <c r="K31" s="287">
        <f t="shared" si="6"/>
        <v>52662</v>
      </c>
      <c r="L31" s="287">
        <f t="shared" si="6"/>
        <v>50536</v>
      </c>
      <c r="M31" s="287">
        <f t="shared" ref="M31" si="7">SUM(M21+M29)</f>
        <v>47974</v>
      </c>
      <c r="N31" s="306">
        <f t="shared" si="6"/>
        <v>48298</v>
      </c>
      <c r="O31" s="288">
        <f>+O29+O21</f>
        <v>324</v>
      </c>
      <c r="P31" s="14">
        <f>(N31/M31)-1</f>
        <v>6.75365823154217E-3</v>
      </c>
    </row>
    <row r="32" spans="1:17" s="94" customFormat="1" ht="15" x14ac:dyDescent="0.2">
      <c r="A32" s="40"/>
      <c r="B32" s="7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5"/>
    </row>
    <row r="33" spans="1:17" s="94" customFormat="1" ht="15" x14ac:dyDescent="0.2">
      <c r="A33" s="100" t="s">
        <v>44</v>
      </c>
      <c r="B33" s="235"/>
      <c r="C33" s="78"/>
      <c r="D33" s="79">
        <f t="shared" ref="D33:N33" si="8">D31-C31</f>
        <v>-473</v>
      </c>
      <c r="E33" s="79">
        <f t="shared" si="8"/>
        <v>-1295</v>
      </c>
      <c r="F33" s="79">
        <f t="shared" si="8"/>
        <v>-411</v>
      </c>
      <c r="G33" s="79">
        <f t="shared" si="8"/>
        <v>12</v>
      </c>
      <c r="H33" s="79">
        <f t="shared" si="8"/>
        <v>-659</v>
      </c>
      <c r="I33" s="79">
        <f t="shared" si="8"/>
        <v>-1253</v>
      </c>
      <c r="J33" s="79">
        <f t="shared" si="8"/>
        <v>-1048</v>
      </c>
      <c r="K33" s="79">
        <f t="shared" si="8"/>
        <v>-1095</v>
      </c>
      <c r="L33" s="79">
        <f t="shared" si="8"/>
        <v>-2126</v>
      </c>
      <c r="M33" s="79">
        <f t="shared" si="8"/>
        <v>-2562</v>
      </c>
      <c r="N33" s="79">
        <f t="shared" si="8"/>
        <v>324</v>
      </c>
      <c r="O33" s="79"/>
      <c r="P33" s="75"/>
    </row>
    <row r="34" spans="1:17" s="94" customFormat="1" ht="15" x14ac:dyDescent="0.2">
      <c r="A34" s="235" t="s">
        <v>45</v>
      </c>
      <c r="B34" s="235"/>
      <c r="C34" s="289"/>
      <c r="D34" s="290">
        <f>+D33/C31</f>
        <v>-8.0327423408735818E-3</v>
      </c>
      <c r="E34" s="290">
        <f t="shared" ref="E34:M34" si="9">+E33/D31</f>
        <v>-2.217048158737224E-2</v>
      </c>
      <c r="F34" s="290">
        <f t="shared" si="9"/>
        <v>-7.195882064570348E-3</v>
      </c>
      <c r="G34" s="290">
        <f t="shared" si="9"/>
        <v>2.1162155012785467E-4</v>
      </c>
      <c r="H34" s="290">
        <f t="shared" si="9"/>
        <v>-1.1619091277747413E-2</v>
      </c>
      <c r="I34" s="290">
        <f t="shared" si="9"/>
        <v>-2.2351849869777729E-2</v>
      </c>
      <c r="J34" s="290">
        <f t="shared" si="9"/>
        <v>-1.9122342851929569E-2</v>
      </c>
      <c r="K34" s="290">
        <f t="shared" si="9"/>
        <v>-2.0369440258943022E-2</v>
      </c>
      <c r="L34" s="290">
        <f t="shared" si="9"/>
        <v>-4.0370665755193498E-2</v>
      </c>
      <c r="M34" s="290">
        <f t="shared" si="9"/>
        <v>-5.0696533164476809E-2</v>
      </c>
      <c r="N34" s="290">
        <f>+N33/L31</f>
        <v>6.4112711730251702E-3</v>
      </c>
      <c r="O34" s="91"/>
    </row>
    <row r="35" spans="1:17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43"/>
      <c r="N35" s="41"/>
      <c r="O35" s="41"/>
    </row>
    <row r="36" spans="1:17" s="75" customFormat="1" ht="15" x14ac:dyDescent="0.2">
      <c r="A36" s="42" t="s">
        <v>55</v>
      </c>
      <c r="K36" s="329"/>
      <c r="L36" s="329" t="s">
        <v>27</v>
      </c>
      <c r="M36" s="356">
        <f>47941+25+8-M31</f>
        <v>0</v>
      </c>
      <c r="N36" s="356">
        <v>0</v>
      </c>
      <c r="O36" s="330"/>
      <c r="P36" s="252"/>
      <c r="Q36" s="43"/>
    </row>
    <row r="37" spans="1:17" s="94" customFormat="1" ht="15" x14ac:dyDescent="0.2">
      <c r="A37" s="44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7" x14ac:dyDescent="0.2">
      <c r="A38" s="45" t="s">
        <v>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43"/>
      <c r="N38" s="41"/>
      <c r="O38" s="41"/>
    </row>
    <row r="39" spans="1:17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1"/>
      <c r="O39" s="41"/>
    </row>
    <row r="40" spans="1:17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43"/>
      <c r="N40" s="41"/>
      <c r="O40" s="41"/>
    </row>
  </sheetData>
  <mergeCells count="11">
    <mergeCell ref="B8:B9"/>
    <mergeCell ref="O2:P2"/>
    <mergeCell ref="A3:B3"/>
    <mergeCell ref="J8:J9"/>
    <mergeCell ref="L8:L9"/>
    <mergeCell ref="N8:N9"/>
    <mergeCell ref="O8:O9"/>
    <mergeCell ref="P8:P9"/>
    <mergeCell ref="K8:K9"/>
    <mergeCell ref="C2:M2"/>
    <mergeCell ref="M8:M9"/>
  </mergeCells>
  <phoneticPr fontId="37" type="noConversion"/>
  <conditionalFormatting sqref="A4:A7 A10:A20 A22:A28">
    <cfRule type="expression" dxfId="221" priority="12">
      <formula>$O4&lt;0</formula>
    </cfRule>
  </conditionalFormatting>
  <conditionalFormatting sqref="A4:A7 A10:A20 A22:A28">
    <cfRule type="expression" dxfId="220" priority="11">
      <formula>$O4=0</formula>
    </cfRule>
  </conditionalFormatting>
  <conditionalFormatting sqref="A4:A7 A10:A20 A22:A28">
    <cfRule type="expression" dxfId="219" priority="10">
      <formula>$O4&gt;0</formula>
    </cfRule>
  </conditionalFormatting>
  <conditionalFormatting sqref="B8:B9">
    <cfRule type="expression" dxfId="218" priority="4">
      <formula>O8&lt;0</formula>
    </cfRule>
    <cfRule type="expression" dxfId="217" priority="5">
      <formula>O8=0</formula>
    </cfRule>
    <cfRule type="expression" dxfId="216" priority="6">
      <formula>O8&gt;0</formula>
    </cfRule>
  </conditionalFormatting>
  <conditionalFormatting sqref="N31">
    <cfRule type="expression" dxfId="215" priority="1">
      <formula>O31&lt;0</formula>
    </cfRule>
    <cfRule type="expression" dxfId="214" priority="2">
      <formula>O31=0</formula>
    </cfRule>
    <cfRule type="expression" dxfId="213" priority="3">
      <formula>O31&gt;0</formula>
    </cfRule>
  </conditionalFormatting>
  <conditionalFormatting sqref="N4:N20 N22:N28">
    <cfRule type="expression" dxfId="212" priority="7">
      <formula>$O4&gt;0</formula>
    </cfRule>
    <cfRule type="expression" dxfId="211" priority="8">
      <formula>$O4=0</formula>
    </cfRule>
    <cfRule type="expression" dxfId="210" priority="9">
      <formula>$O4&lt;0</formula>
    </cfRule>
  </conditionalFormatting>
  <printOptions gridLines="1"/>
  <pageMargins left="0.38" right="0.7" top="0.74" bottom="0.68" header="0.59" footer="0.3"/>
  <pageSetup orientation="portrait" horizontalDpi="4294967293" verticalDpi="4294967293" r:id="rId1"/>
  <headerFooter>
    <oddFooter>&amp;L&amp;F   &amp;A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295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33" sqref="N33"/>
    </sheetView>
  </sheetViews>
  <sheetFormatPr baseColWidth="10" defaultColWidth="9" defaultRowHeight="14" x14ac:dyDescent="0.2"/>
  <cols>
    <col min="1" max="1" width="8.1640625" style="67" customWidth="1"/>
    <col min="2" max="2" width="31.1640625" style="178" customWidth="1"/>
    <col min="3" max="5" width="10" style="2" customWidth="1"/>
    <col min="6" max="6" width="9.1640625" style="2" customWidth="1"/>
    <col min="7" max="9" width="9.83203125" style="2" customWidth="1"/>
    <col min="10" max="10" width="9.5" style="2" customWidth="1"/>
    <col min="11" max="11" width="10.1640625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41" customWidth="1"/>
    <col min="17" max="17" width="26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973</v>
      </c>
      <c r="C1" s="155"/>
      <c r="D1" s="155"/>
      <c r="E1" s="155"/>
      <c r="F1" s="155"/>
      <c r="G1" s="155"/>
      <c r="H1" s="156"/>
      <c r="I1" s="156"/>
      <c r="J1" s="75"/>
      <c r="K1" s="75"/>
      <c r="L1" s="203"/>
      <c r="M1" s="203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159" t="s">
        <v>1451</v>
      </c>
      <c r="C2" s="204" t="s">
        <v>1444</v>
      </c>
      <c r="D2" s="204" t="s">
        <v>1445</v>
      </c>
      <c r="E2" s="204" t="s">
        <v>1446</v>
      </c>
      <c r="F2" s="204" t="s">
        <v>1447</v>
      </c>
      <c r="G2" s="204" t="s">
        <v>1448</v>
      </c>
      <c r="H2" s="204" t="s">
        <v>1449</v>
      </c>
      <c r="I2" s="204" t="s">
        <v>1450</v>
      </c>
      <c r="J2" s="204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74" customFormat="1" ht="15" x14ac:dyDescent="0.2">
      <c r="A3" s="344">
        <v>224233</v>
      </c>
      <c r="B3" s="322" t="s">
        <v>1601</v>
      </c>
      <c r="C3" s="79"/>
      <c r="D3" s="79"/>
      <c r="E3" s="79"/>
      <c r="F3" s="79"/>
      <c r="G3" s="79"/>
      <c r="H3" s="79"/>
      <c r="I3" s="79"/>
      <c r="J3" s="56"/>
      <c r="K3" s="79"/>
      <c r="L3" s="78"/>
      <c r="M3" s="78">
        <v>0</v>
      </c>
      <c r="N3" s="78">
        <v>20</v>
      </c>
      <c r="O3" s="79">
        <f t="shared" ref="O3:O34" si="0">N3-M3</f>
        <v>20</v>
      </c>
      <c r="P3" s="332">
        <v>1</v>
      </c>
    </row>
    <row r="4" spans="1:17" s="74" customFormat="1" ht="15" x14ac:dyDescent="0.2">
      <c r="A4" s="344">
        <v>1923</v>
      </c>
      <c r="B4" s="162" t="s">
        <v>991</v>
      </c>
      <c r="C4" s="79">
        <v>34</v>
      </c>
      <c r="D4" s="79">
        <v>34</v>
      </c>
      <c r="E4" s="79">
        <v>37</v>
      </c>
      <c r="F4" s="79">
        <v>29</v>
      </c>
      <c r="G4" s="79">
        <v>27</v>
      </c>
      <c r="H4" s="79">
        <v>16</v>
      </c>
      <c r="I4" s="79">
        <v>18</v>
      </c>
      <c r="J4" s="348">
        <v>19</v>
      </c>
      <c r="K4" s="79">
        <v>22</v>
      </c>
      <c r="L4" s="78">
        <v>23</v>
      </c>
      <c r="M4" s="78">
        <v>22</v>
      </c>
      <c r="N4" s="78">
        <v>30</v>
      </c>
      <c r="O4" s="79">
        <f t="shared" si="0"/>
        <v>8</v>
      </c>
      <c r="P4" s="160">
        <f t="shared" ref="P4:P35" si="1">(N4/M4)-1</f>
        <v>0.36363636363636354</v>
      </c>
    </row>
    <row r="5" spans="1:17" s="74" customFormat="1" ht="15" x14ac:dyDescent="0.2">
      <c r="A5" s="344">
        <v>24625</v>
      </c>
      <c r="B5" s="166" t="s">
        <v>990</v>
      </c>
      <c r="C5" s="79">
        <v>23</v>
      </c>
      <c r="D5" s="79">
        <v>25</v>
      </c>
      <c r="E5" s="79">
        <v>22</v>
      </c>
      <c r="F5" s="79">
        <v>20</v>
      </c>
      <c r="G5" s="79">
        <v>16</v>
      </c>
      <c r="H5" s="79">
        <v>20</v>
      </c>
      <c r="I5" s="79">
        <v>21</v>
      </c>
      <c r="J5" s="348">
        <v>18</v>
      </c>
      <c r="K5" s="79">
        <v>22</v>
      </c>
      <c r="L5" s="78">
        <v>19</v>
      </c>
      <c r="M5" s="78">
        <v>14</v>
      </c>
      <c r="N5" s="78">
        <v>18</v>
      </c>
      <c r="O5" s="79">
        <f t="shared" si="0"/>
        <v>4</v>
      </c>
      <c r="P5" s="160">
        <f t="shared" si="1"/>
        <v>0.28571428571428581</v>
      </c>
    </row>
    <row r="6" spans="1:17" s="74" customFormat="1" ht="15" x14ac:dyDescent="0.2">
      <c r="A6" s="51">
        <v>1918</v>
      </c>
      <c r="B6" s="162" t="s">
        <v>1005</v>
      </c>
      <c r="C6" s="79">
        <v>31</v>
      </c>
      <c r="D6" s="79">
        <v>33</v>
      </c>
      <c r="E6" s="79">
        <v>27</v>
      </c>
      <c r="F6" s="79">
        <v>29</v>
      </c>
      <c r="G6" s="79">
        <v>31</v>
      </c>
      <c r="H6" s="79">
        <v>30</v>
      </c>
      <c r="I6" s="79">
        <v>29</v>
      </c>
      <c r="J6" s="56">
        <v>29</v>
      </c>
      <c r="K6" s="79">
        <v>34</v>
      </c>
      <c r="L6" s="78">
        <v>39</v>
      </c>
      <c r="M6" s="78">
        <v>33</v>
      </c>
      <c r="N6" s="78">
        <v>40</v>
      </c>
      <c r="O6" s="79">
        <f t="shared" si="0"/>
        <v>7</v>
      </c>
      <c r="P6" s="160">
        <f t="shared" si="1"/>
        <v>0.21212121212121215</v>
      </c>
    </row>
    <row r="7" spans="1:17" s="74" customFormat="1" ht="15" x14ac:dyDescent="0.2">
      <c r="A7" s="51">
        <v>84349</v>
      </c>
      <c r="B7" s="353" t="s">
        <v>993</v>
      </c>
      <c r="C7" s="78"/>
      <c r="D7" s="78">
        <v>38</v>
      </c>
      <c r="E7" s="78">
        <v>40</v>
      </c>
      <c r="F7" s="78">
        <v>42</v>
      </c>
      <c r="G7" s="78">
        <v>43</v>
      </c>
      <c r="H7" s="78">
        <v>52</v>
      </c>
      <c r="I7" s="78">
        <v>55</v>
      </c>
      <c r="J7" s="56">
        <v>78</v>
      </c>
      <c r="K7" s="78">
        <v>51</v>
      </c>
      <c r="L7" s="78">
        <v>47</v>
      </c>
      <c r="M7" s="78">
        <v>43</v>
      </c>
      <c r="N7" s="78">
        <v>51</v>
      </c>
      <c r="O7" s="78">
        <f t="shared" si="0"/>
        <v>8</v>
      </c>
      <c r="P7" s="205">
        <f t="shared" si="1"/>
        <v>0.18604651162790709</v>
      </c>
      <c r="Q7" s="412"/>
    </row>
    <row r="8" spans="1:17" s="74" customFormat="1" ht="15" x14ac:dyDescent="0.2">
      <c r="A8" s="51">
        <v>28470</v>
      </c>
      <c r="B8" s="162" t="s">
        <v>976</v>
      </c>
      <c r="C8" s="79">
        <v>13</v>
      </c>
      <c r="D8" s="79">
        <v>14</v>
      </c>
      <c r="E8" s="79">
        <v>15</v>
      </c>
      <c r="F8" s="79">
        <v>14</v>
      </c>
      <c r="G8" s="79">
        <v>13</v>
      </c>
      <c r="H8" s="79">
        <v>14</v>
      </c>
      <c r="I8" s="79">
        <v>11</v>
      </c>
      <c r="J8" s="348">
        <v>10</v>
      </c>
      <c r="K8" s="79">
        <v>10</v>
      </c>
      <c r="L8" s="78">
        <v>10</v>
      </c>
      <c r="M8" s="78">
        <v>11</v>
      </c>
      <c r="N8" s="78">
        <v>13</v>
      </c>
      <c r="O8" s="79">
        <f t="shared" si="0"/>
        <v>2</v>
      </c>
      <c r="P8" s="160">
        <f t="shared" si="1"/>
        <v>0.18181818181818188</v>
      </c>
    </row>
    <row r="9" spans="1:17" s="74" customFormat="1" ht="15" x14ac:dyDescent="0.2">
      <c r="A9" s="344">
        <v>58225</v>
      </c>
      <c r="B9" s="163" t="s">
        <v>1024</v>
      </c>
      <c r="C9" s="78">
        <v>22</v>
      </c>
      <c r="D9" s="78">
        <v>31</v>
      </c>
      <c r="E9" s="78">
        <v>29</v>
      </c>
      <c r="F9" s="78">
        <v>23</v>
      </c>
      <c r="G9" s="78">
        <v>29</v>
      </c>
      <c r="H9" s="78">
        <v>27</v>
      </c>
      <c r="I9" s="78">
        <v>27</v>
      </c>
      <c r="J9" s="348">
        <v>22</v>
      </c>
      <c r="K9" s="78">
        <v>16</v>
      </c>
      <c r="L9" s="78">
        <v>13</v>
      </c>
      <c r="M9" s="78">
        <v>12</v>
      </c>
      <c r="N9" s="78">
        <v>14</v>
      </c>
      <c r="O9" s="78">
        <f t="shared" si="0"/>
        <v>2</v>
      </c>
      <c r="P9" s="205">
        <f t="shared" si="1"/>
        <v>0.16666666666666674</v>
      </c>
    </row>
    <row r="10" spans="1:17" s="74" customFormat="1" ht="15" x14ac:dyDescent="0.2">
      <c r="A10" s="344">
        <v>1927</v>
      </c>
      <c r="B10" s="163" t="s">
        <v>992</v>
      </c>
      <c r="C10" s="79">
        <v>35</v>
      </c>
      <c r="D10" s="79">
        <v>35</v>
      </c>
      <c r="E10" s="79">
        <v>47</v>
      </c>
      <c r="F10" s="79">
        <v>43</v>
      </c>
      <c r="G10" s="79">
        <v>34</v>
      </c>
      <c r="H10" s="79">
        <v>30</v>
      </c>
      <c r="I10" s="79">
        <v>28</v>
      </c>
      <c r="J10" s="348">
        <v>27</v>
      </c>
      <c r="K10" s="79">
        <v>25</v>
      </c>
      <c r="L10" s="78">
        <v>25</v>
      </c>
      <c r="M10" s="78">
        <v>27</v>
      </c>
      <c r="N10" s="78">
        <v>31</v>
      </c>
      <c r="O10" s="79">
        <f t="shared" si="0"/>
        <v>4</v>
      </c>
      <c r="P10" s="160">
        <f t="shared" si="1"/>
        <v>0.14814814814814814</v>
      </c>
    </row>
    <row r="11" spans="1:17" s="74" customFormat="1" ht="15" x14ac:dyDescent="0.2">
      <c r="A11" s="344">
        <v>31011</v>
      </c>
      <c r="B11" s="161" t="s">
        <v>1023</v>
      </c>
      <c r="C11" s="79">
        <v>24</v>
      </c>
      <c r="D11" s="79">
        <v>22</v>
      </c>
      <c r="E11" s="79">
        <v>22</v>
      </c>
      <c r="F11" s="79">
        <v>27</v>
      </c>
      <c r="G11" s="79">
        <v>30</v>
      </c>
      <c r="H11" s="79">
        <v>32</v>
      </c>
      <c r="I11" s="79">
        <v>38</v>
      </c>
      <c r="J11" s="348">
        <v>34</v>
      </c>
      <c r="K11" s="79">
        <v>34</v>
      </c>
      <c r="L11" s="78">
        <v>29</v>
      </c>
      <c r="M11" s="78">
        <v>27</v>
      </c>
      <c r="N11" s="78">
        <v>31</v>
      </c>
      <c r="O11" s="79">
        <f t="shared" si="0"/>
        <v>4</v>
      </c>
      <c r="P11" s="160">
        <f t="shared" si="1"/>
        <v>0.14814814814814814</v>
      </c>
    </row>
    <row r="12" spans="1:17" s="74" customFormat="1" ht="15" x14ac:dyDescent="0.2">
      <c r="A12" s="344">
        <v>1917</v>
      </c>
      <c r="B12" s="162" t="s">
        <v>1004</v>
      </c>
      <c r="C12" s="379">
        <v>30</v>
      </c>
      <c r="D12" s="379">
        <v>26</v>
      </c>
      <c r="E12" s="379">
        <v>30</v>
      </c>
      <c r="F12" s="379">
        <v>33</v>
      </c>
      <c r="G12" s="379">
        <v>28</v>
      </c>
      <c r="H12" s="379">
        <v>29</v>
      </c>
      <c r="I12" s="379">
        <v>34</v>
      </c>
      <c r="J12" s="377">
        <v>39</v>
      </c>
      <c r="K12" s="379">
        <v>43</v>
      </c>
      <c r="L12" s="379">
        <v>43</v>
      </c>
      <c r="M12" s="379">
        <v>34</v>
      </c>
      <c r="N12" s="78">
        <v>38</v>
      </c>
      <c r="O12" s="79">
        <f t="shared" si="0"/>
        <v>4</v>
      </c>
      <c r="P12" s="160">
        <f t="shared" si="1"/>
        <v>0.11764705882352944</v>
      </c>
    </row>
    <row r="13" spans="1:17" s="74" customFormat="1" ht="15" x14ac:dyDescent="0.2">
      <c r="A13" s="344">
        <v>89953</v>
      </c>
      <c r="B13" s="163" t="s">
        <v>984</v>
      </c>
      <c r="C13" s="78"/>
      <c r="D13" s="78"/>
      <c r="E13" s="78"/>
      <c r="F13" s="78"/>
      <c r="G13" s="78"/>
      <c r="H13" s="78"/>
      <c r="I13" s="78"/>
      <c r="J13" s="197">
        <v>0</v>
      </c>
      <c r="K13" s="78">
        <v>47</v>
      </c>
      <c r="L13" s="78">
        <v>40</v>
      </c>
      <c r="M13" s="78">
        <v>39</v>
      </c>
      <c r="N13" s="78">
        <v>43</v>
      </c>
      <c r="O13" s="78">
        <f t="shared" si="0"/>
        <v>4</v>
      </c>
      <c r="P13" s="205">
        <f t="shared" si="1"/>
        <v>0.10256410256410264</v>
      </c>
    </row>
    <row r="14" spans="1:17" s="74" customFormat="1" ht="15" x14ac:dyDescent="0.2">
      <c r="A14" s="344">
        <v>87032</v>
      </c>
      <c r="B14" s="163" t="s">
        <v>1012</v>
      </c>
      <c r="C14" s="78"/>
      <c r="D14" s="78"/>
      <c r="E14" s="78"/>
      <c r="F14" s="78"/>
      <c r="G14" s="78"/>
      <c r="H14" s="78">
        <v>15</v>
      </c>
      <c r="I14" s="78">
        <v>12</v>
      </c>
      <c r="J14" s="348">
        <v>11</v>
      </c>
      <c r="K14" s="78">
        <v>10</v>
      </c>
      <c r="L14" s="78">
        <v>9</v>
      </c>
      <c r="M14" s="78">
        <v>10</v>
      </c>
      <c r="N14" s="78">
        <v>11</v>
      </c>
      <c r="O14" s="78">
        <f t="shared" si="0"/>
        <v>1</v>
      </c>
      <c r="P14" s="205">
        <f t="shared" si="1"/>
        <v>0.10000000000000009</v>
      </c>
    </row>
    <row r="15" spans="1:17" s="74" customFormat="1" ht="15" x14ac:dyDescent="0.2">
      <c r="A15" s="344">
        <v>1902</v>
      </c>
      <c r="B15" s="165" t="s">
        <v>1484</v>
      </c>
      <c r="C15" s="78">
        <v>31</v>
      </c>
      <c r="D15" s="78">
        <v>32</v>
      </c>
      <c r="E15" s="78">
        <v>24</v>
      </c>
      <c r="F15" s="78">
        <v>22</v>
      </c>
      <c r="G15" s="78">
        <v>35</v>
      </c>
      <c r="H15" s="78">
        <v>39</v>
      </c>
      <c r="I15" s="78">
        <v>31</v>
      </c>
      <c r="J15" s="56">
        <v>30</v>
      </c>
      <c r="K15" s="78">
        <v>28</v>
      </c>
      <c r="L15" s="78">
        <v>23</v>
      </c>
      <c r="M15" s="78">
        <v>25</v>
      </c>
      <c r="N15" s="78">
        <v>27</v>
      </c>
      <c r="O15" s="78">
        <f t="shared" si="0"/>
        <v>2</v>
      </c>
      <c r="P15" s="205">
        <f t="shared" si="1"/>
        <v>8.0000000000000071E-2</v>
      </c>
    </row>
    <row r="16" spans="1:17" s="74" customFormat="1" ht="15" x14ac:dyDescent="0.2">
      <c r="A16" s="344">
        <v>1901</v>
      </c>
      <c r="B16" s="165" t="s">
        <v>1017</v>
      </c>
      <c r="C16" s="379">
        <v>82</v>
      </c>
      <c r="D16" s="379">
        <v>89</v>
      </c>
      <c r="E16" s="379">
        <v>95</v>
      </c>
      <c r="F16" s="379">
        <v>94</v>
      </c>
      <c r="G16" s="379">
        <v>100</v>
      </c>
      <c r="H16" s="379">
        <v>113</v>
      </c>
      <c r="I16" s="379">
        <v>117</v>
      </c>
      <c r="J16" s="377">
        <v>102</v>
      </c>
      <c r="K16" s="379">
        <v>98</v>
      </c>
      <c r="L16" s="379">
        <v>102</v>
      </c>
      <c r="M16" s="379">
        <v>81</v>
      </c>
      <c r="N16" s="78">
        <v>87</v>
      </c>
      <c r="O16" s="79">
        <f t="shared" si="0"/>
        <v>6</v>
      </c>
      <c r="P16" s="160">
        <f t="shared" si="1"/>
        <v>7.4074074074074181E-2</v>
      </c>
    </row>
    <row r="17" spans="1:17" s="74" customFormat="1" ht="15" x14ac:dyDescent="0.2">
      <c r="A17" s="344">
        <v>1893</v>
      </c>
      <c r="B17" s="353" t="s">
        <v>1000</v>
      </c>
      <c r="C17" s="79">
        <v>69</v>
      </c>
      <c r="D17" s="79">
        <v>58</v>
      </c>
      <c r="E17" s="79">
        <v>49</v>
      </c>
      <c r="F17" s="79">
        <v>48</v>
      </c>
      <c r="G17" s="79">
        <v>54</v>
      </c>
      <c r="H17" s="79">
        <v>56</v>
      </c>
      <c r="I17" s="79">
        <v>49</v>
      </c>
      <c r="J17" s="56">
        <v>45</v>
      </c>
      <c r="K17" s="79">
        <v>42</v>
      </c>
      <c r="L17" s="78">
        <v>42</v>
      </c>
      <c r="M17" s="78">
        <v>43</v>
      </c>
      <c r="N17" s="78">
        <v>46</v>
      </c>
      <c r="O17" s="79">
        <f t="shared" si="0"/>
        <v>3</v>
      </c>
      <c r="P17" s="160">
        <f t="shared" si="1"/>
        <v>6.9767441860465018E-2</v>
      </c>
    </row>
    <row r="18" spans="1:17" s="74" customFormat="1" ht="15" x14ac:dyDescent="0.2">
      <c r="A18" s="344">
        <v>1914</v>
      </c>
      <c r="B18" s="162" t="s">
        <v>979</v>
      </c>
      <c r="C18" s="79">
        <v>20</v>
      </c>
      <c r="D18" s="79">
        <v>20</v>
      </c>
      <c r="E18" s="79">
        <v>22</v>
      </c>
      <c r="F18" s="79">
        <v>28</v>
      </c>
      <c r="G18" s="79">
        <v>28</v>
      </c>
      <c r="H18" s="79">
        <v>27</v>
      </c>
      <c r="I18" s="79">
        <v>17</v>
      </c>
      <c r="J18" s="348">
        <v>17</v>
      </c>
      <c r="K18" s="79">
        <v>20</v>
      </c>
      <c r="L18" s="78">
        <v>22</v>
      </c>
      <c r="M18" s="78">
        <v>15</v>
      </c>
      <c r="N18" s="78">
        <v>16</v>
      </c>
      <c r="O18" s="79">
        <f t="shared" si="0"/>
        <v>1</v>
      </c>
      <c r="P18" s="160">
        <f t="shared" si="1"/>
        <v>6.6666666666666652E-2</v>
      </c>
    </row>
    <row r="19" spans="1:17" s="74" customFormat="1" ht="15" x14ac:dyDescent="0.2">
      <c r="A19" s="51">
        <v>55233</v>
      </c>
      <c r="B19" s="162" t="s">
        <v>987</v>
      </c>
      <c r="C19" s="78">
        <v>21</v>
      </c>
      <c r="D19" s="78">
        <v>13</v>
      </c>
      <c r="E19" s="78">
        <v>13</v>
      </c>
      <c r="F19" s="78">
        <v>12</v>
      </c>
      <c r="G19" s="78">
        <v>15</v>
      </c>
      <c r="H19" s="78">
        <v>18</v>
      </c>
      <c r="I19" s="78">
        <v>17</v>
      </c>
      <c r="J19" s="348">
        <v>16</v>
      </c>
      <c r="K19" s="78">
        <v>19</v>
      </c>
      <c r="L19" s="78">
        <v>17</v>
      </c>
      <c r="M19" s="78">
        <v>17</v>
      </c>
      <c r="N19" s="78">
        <v>18</v>
      </c>
      <c r="O19" s="78">
        <f t="shared" si="0"/>
        <v>1</v>
      </c>
      <c r="P19" s="205">
        <f t="shared" si="1"/>
        <v>5.8823529411764719E-2</v>
      </c>
    </row>
    <row r="20" spans="1:17" s="74" customFormat="1" ht="15" x14ac:dyDescent="0.2">
      <c r="A20" s="344">
        <v>1890</v>
      </c>
      <c r="B20" s="163" t="s">
        <v>997</v>
      </c>
      <c r="C20" s="79">
        <v>100</v>
      </c>
      <c r="D20" s="79">
        <v>108</v>
      </c>
      <c r="E20" s="79">
        <v>107</v>
      </c>
      <c r="F20" s="79">
        <v>107</v>
      </c>
      <c r="G20" s="79">
        <v>111</v>
      </c>
      <c r="H20" s="79">
        <v>119</v>
      </c>
      <c r="I20" s="79">
        <v>113</v>
      </c>
      <c r="J20" s="348">
        <v>108</v>
      </c>
      <c r="K20" s="79">
        <v>94</v>
      </c>
      <c r="L20" s="78">
        <v>83</v>
      </c>
      <c r="M20" s="78">
        <v>80</v>
      </c>
      <c r="N20" s="78">
        <v>84</v>
      </c>
      <c r="O20" s="79">
        <f t="shared" si="0"/>
        <v>4</v>
      </c>
      <c r="P20" s="160">
        <f t="shared" si="1"/>
        <v>5.0000000000000044E-2</v>
      </c>
    </row>
    <row r="21" spans="1:17" s="74" customFormat="1" ht="15" x14ac:dyDescent="0.2">
      <c r="A21" s="51">
        <v>1922</v>
      </c>
      <c r="B21" s="161" t="s">
        <v>977</v>
      </c>
      <c r="C21" s="79">
        <v>41</v>
      </c>
      <c r="D21" s="79">
        <v>36</v>
      </c>
      <c r="E21" s="79">
        <v>35</v>
      </c>
      <c r="F21" s="79">
        <v>35</v>
      </c>
      <c r="G21" s="79">
        <v>30</v>
      </c>
      <c r="H21" s="79">
        <v>32</v>
      </c>
      <c r="I21" s="79">
        <v>34</v>
      </c>
      <c r="J21" s="56">
        <v>31</v>
      </c>
      <c r="K21" s="79">
        <v>34</v>
      </c>
      <c r="L21" s="78">
        <v>32</v>
      </c>
      <c r="M21" s="78">
        <v>21</v>
      </c>
      <c r="N21" s="78">
        <v>22</v>
      </c>
      <c r="O21" s="79">
        <f t="shared" si="0"/>
        <v>1</v>
      </c>
      <c r="P21" s="160">
        <f t="shared" si="1"/>
        <v>4.7619047619047672E-2</v>
      </c>
      <c r="Q21" s="387" t="s">
        <v>1593</v>
      </c>
    </row>
    <row r="22" spans="1:17" s="74" customFormat="1" ht="15" x14ac:dyDescent="0.2">
      <c r="A22" s="51">
        <v>1925</v>
      </c>
      <c r="B22" s="161" t="s">
        <v>974</v>
      </c>
      <c r="C22" s="79">
        <v>13</v>
      </c>
      <c r="D22" s="79">
        <v>9</v>
      </c>
      <c r="E22" s="79">
        <v>8</v>
      </c>
      <c r="F22" s="79">
        <v>10</v>
      </c>
      <c r="G22" s="79">
        <v>11</v>
      </c>
      <c r="H22" s="79">
        <v>12</v>
      </c>
      <c r="I22" s="79">
        <v>13</v>
      </c>
      <c r="J22" s="56">
        <v>15</v>
      </c>
      <c r="K22" s="79">
        <v>19</v>
      </c>
      <c r="L22" s="78">
        <v>23</v>
      </c>
      <c r="M22" s="78">
        <v>23</v>
      </c>
      <c r="N22" s="78">
        <v>24</v>
      </c>
      <c r="O22" s="79">
        <f t="shared" si="0"/>
        <v>1</v>
      </c>
      <c r="P22" s="160">
        <f t="shared" si="1"/>
        <v>4.3478260869565188E-2</v>
      </c>
    </row>
    <row r="23" spans="1:17" s="74" customFormat="1" ht="15" x14ac:dyDescent="0.2">
      <c r="A23" s="51">
        <v>1895</v>
      </c>
      <c r="B23" s="161" t="s">
        <v>833</v>
      </c>
      <c r="C23" s="78">
        <v>26</v>
      </c>
      <c r="D23" s="78">
        <v>30</v>
      </c>
      <c r="E23" s="78">
        <v>32</v>
      </c>
      <c r="F23" s="78">
        <v>33</v>
      </c>
      <c r="G23" s="78">
        <v>35</v>
      </c>
      <c r="H23" s="78">
        <v>36</v>
      </c>
      <c r="I23" s="78">
        <v>32</v>
      </c>
      <c r="J23" s="348">
        <v>30</v>
      </c>
      <c r="K23" s="78">
        <v>30</v>
      </c>
      <c r="L23" s="78">
        <v>27</v>
      </c>
      <c r="M23" s="78">
        <v>26</v>
      </c>
      <c r="N23" s="78">
        <v>27</v>
      </c>
      <c r="O23" s="78">
        <f t="shared" si="0"/>
        <v>1</v>
      </c>
      <c r="P23" s="205">
        <f t="shared" si="1"/>
        <v>3.8461538461538547E-2</v>
      </c>
    </row>
    <row r="24" spans="1:17" s="74" customFormat="1" ht="15" x14ac:dyDescent="0.2">
      <c r="A24" s="344">
        <v>85667</v>
      </c>
      <c r="B24" s="353" t="s">
        <v>975</v>
      </c>
      <c r="C24" s="79"/>
      <c r="D24" s="79"/>
      <c r="E24" s="79"/>
      <c r="F24" s="79">
        <v>26</v>
      </c>
      <c r="G24" s="79">
        <v>23</v>
      </c>
      <c r="H24" s="79">
        <v>16</v>
      </c>
      <c r="I24" s="79">
        <v>18</v>
      </c>
      <c r="J24" s="56">
        <v>20</v>
      </c>
      <c r="K24" s="79">
        <v>20</v>
      </c>
      <c r="L24" s="78">
        <v>27</v>
      </c>
      <c r="M24" s="78">
        <v>27</v>
      </c>
      <c r="N24" s="78">
        <v>28</v>
      </c>
      <c r="O24" s="79">
        <f t="shared" si="0"/>
        <v>1</v>
      </c>
      <c r="P24" s="160">
        <f t="shared" si="1"/>
        <v>3.7037037037036979E-2</v>
      </c>
    </row>
    <row r="25" spans="1:17" s="74" customFormat="1" ht="15" x14ac:dyDescent="0.2">
      <c r="A25" s="51">
        <v>1924</v>
      </c>
      <c r="B25" s="161" t="s">
        <v>1496</v>
      </c>
      <c r="C25" s="79">
        <v>43</v>
      </c>
      <c r="D25" s="79">
        <v>45</v>
      </c>
      <c r="E25" s="79">
        <v>49</v>
      </c>
      <c r="F25" s="79">
        <v>43</v>
      </c>
      <c r="G25" s="79">
        <v>38</v>
      </c>
      <c r="H25" s="79">
        <v>42</v>
      </c>
      <c r="I25" s="79">
        <v>42</v>
      </c>
      <c r="J25" s="348">
        <v>42</v>
      </c>
      <c r="K25" s="79">
        <v>42</v>
      </c>
      <c r="L25" s="78">
        <v>44</v>
      </c>
      <c r="M25" s="78">
        <v>58</v>
      </c>
      <c r="N25" s="78">
        <v>60</v>
      </c>
      <c r="O25" s="79">
        <f t="shared" si="0"/>
        <v>2</v>
      </c>
      <c r="P25" s="205">
        <f t="shared" si="1"/>
        <v>3.4482758620689724E-2</v>
      </c>
      <c r="Q25" s="387" t="s">
        <v>1591</v>
      </c>
    </row>
    <row r="26" spans="1:17" s="74" customFormat="1" ht="15" x14ac:dyDescent="0.2">
      <c r="A26" s="344">
        <v>31014</v>
      </c>
      <c r="B26" s="163" t="s">
        <v>1022</v>
      </c>
      <c r="C26" s="78">
        <v>25</v>
      </c>
      <c r="D26" s="78">
        <v>27</v>
      </c>
      <c r="E26" s="78">
        <v>21</v>
      </c>
      <c r="F26" s="78">
        <v>21</v>
      </c>
      <c r="G26" s="78">
        <v>24</v>
      </c>
      <c r="H26" s="78">
        <v>27</v>
      </c>
      <c r="I26" s="78">
        <v>30</v>
      </c>
      <c r="J26" s="348">
        <v>33</v>
      </c>
      <c r="K26" s="78">
        <v>35</v>
      </c>
      <c r="L26" s="78">
        <v>28</v>
      </c>
      <c r="M26" s="78">
        <v>31</v>
      </c>
      <c r="N26" s="78">
        <v>32</v>
      </c>
      <c r="O26" s="78">
        <f t="shared" si="0"/>
        <v>1</v>
      </c>
      <c r="P26" s="205">
        <f t="shared" si="1"/>
        <v>3.2258064516129004E-2</v>
      </c>
    </row>
    <row r="27" spans="1:17" s="74" customFormat="1" ht="15" x14ac:dyDescent="0.2">
      <c r="A27" s="51">
        <v>1913</v>
      </c>
      <c r="B27" s="353" t="s">
        <v>1014</v>
      </c>
      <c r="C27" s="79">
        <v>75</v>
      </c>
      <c r="D27" s="79">
        <v>75</v>
      </c>
      <c r="E27" s="79">
        <v>75</v>
      </c>
      <c r="F27" s="79">
        <v>74</v>
      </c>
      <c r="G27" s="79">
        <v>75</v>
      </c>
      <c r="H27" s="79">
        <v>76</v>
      </c>
      <c r="I27" s="79">
        <v>76</v>
      </c>
      <c r="J27" s="348">
        <v>78</v>
      </c>
      <c r="K27" s="79">
        <v>77</v>
      </c>
      <c r="L27" s="78">
        <v>72</v>
      </c>
      <c r="M27" s="78">
        <v>74</v>
      </c>
      <c r="N27" s="78">
        <v>76</v>
      </c>
      <c r="O27" s="79">
        <f t="shared" si="0"/>
        <v>2</v>
      </c>
      <c r="P27" s="160">
        <f t="shared" si="1"/>
        <v>2.7027027027026973E-2</v>
      </c>
    </row>
    <row r="28" spans="1:17" s="74" customFormat="1" ht="15" x14ac:dyDescent="0.2">
      <c r="A28" s="51">
        <v>1898</v>
      </c>
      <c r="B28" s="166" t="s">
        <v>996</v>
      </c>
      <c r="C28" s="79">
        <v>40</v>
      </c>
      <c r="D28" s="79">
        <v>42</v>
      </c>
      <c r="E28" s="79">
        <v>42</v>
      </c>
      <c r="F28" s="79">
        <v>44</v>
      </c>
      <c r="G28" s="79">
        <v>46</v>
      </c>
      <c r="H28" s="79">
        <v>51</v>
      </c>
      <c r="I28" s="79">
        <v>46</v>
      </c>
      <c r="J28" s="348">
        <v>46</v>
      </c>
      <c r="K28" s="79">
        <v>46</v>
      </c>
      <c r="L28" s="78">
        <v>46</v>
      </c>
      <c r="M28" s="78">
        <v>41</v>
      </c>
      <c r="N28" s="78">
        <v>42</v>
      </c>
      <c r="O28" s="79">
        <f t="shared" si="0"/>
        <v>1</v>
      </c>
      <c r="P28" s="160">
        <f t="shared" si="1"/>
        <v>2.4390243902439046E-2</v>
      </c>
    </row>
    <row r="29" spans="1:17" s="74" customFormat="1" ht="15" x14ac:dyDescent="0.2">
      <c r="A29" s="51">
        <v>1919</v>
      </c>
      <c r="B29" s="353" t="s">
        <v>1019</v>
      </c>
      <c r="C29" s="79">
        <v>88</v>
      </c>
      <c r="D29" s="79">
        <v>79</v>
      </c>
      <c r="E29" s="79">
        <v>79</v>
      </c>
      <c r="F29" s="79">
        <v>79</v>
      </c>
      <c r="G29" s="79">
        <v>82</v>
      </c>
      <c r="H29" s="79">
        <v>71</v>
      </c>
      <c r="I29" s="79">
        <v>64</v>
      </c>
      <c r="J29" s="348">
        <v>83</v>
      </c>
      <c r="K29" s="79">
        <v>66</v>
      </c>
      <c r="L29" s="78">
        <v>66</v>
      </c>
      <c r="M29" s="78">
        <v>68</v>
      </c>
      <c r="N29" s="78">
        <v>69</v>
      </c>
      <c r="O29" s="79">
        <f t="shared" si="0"/>
        <v>1</v>
      </c>
      <c r="P29" s="160">
        <f t="shared" si="1"/>
        <v>1.4705882352941124E-2</v>
      </c>
    </row>
    <row r="30" spans="1:17" s="74" customFormat="1" ht="15" x14ac:dyDescent="0.2">
      <c r="A30" s="51">
        <v>1912</v>
      </c>
      <c r="B30" s="161" t="s">
        <v>994</v>
      </c>
      <c r="C30" s="79">
        <v>100</v>
      </c>
      <c r="D30" s="79">
        <v>109</v>
      </c>
      <c r="E30" s="79">
        <v>111</v>
      </c>
      <c r="F30" s="79">
        <v>109</v>
      </c>
      <c r="G30" s="79">
        <v>111</v>
      </c>
      <c r="H30" s="79">
        <v>126</v>
      </c>
      <c r="I30" s="79">
        <v>121</v>
      </c>
      <c r="J30" s="348">
        <v>136</v>
      </c>
      <c r="K30" s="79">
        <v>141</v>
      </c>
      <c r="L30" s="78">
        <v>148</v>
      </c>
      <c r="M30" s="78">
        <v>141</v>
      </c>
      <c r="N30" s="78">
        <v>141</v>
      </c>
      <c r="O30" s="79">
        <f t="shared" si="0"/>
        <v>0</v>
      </c>
      <c r="P30" s="160">
        <f t="shared" si="1"/>
        <v>0</v>
      </c>
    </row>
    <row r="31" spans="1:17" s="74" customFormat="1" ht="15" x14ac:dyDescent="0.2">
      <c r="A31" s="51">
        <v>1899</v>
      </c>
      <c r="B31" s="165" t="s">
        <v>986</v>
      </c>
      <c r="C31" s="79">
        <v>68</v>
      </c>
      <c r="D31" s="79">
        <v>69</v>
      </c>
      <c r="E31" s="79">
        <v>64</v>
      </c>
      <c r="F31" s="79">
        <v>63</v>
      </c>
      <c r="G31" s="79">
        <v>61</v>
      </c>
      <c r="H31" s="79">
        <v>62</v>
      </c>
      <c r="I31" s="79">
        <v>61</v>
      </c>
      <c r="J31" s="56">
        <v>63</v>
      </c>
      <c r="K31" s="79">
        <v>67</v>
      </c>
      <c r="L31" s="78">
        <v>64</v>
      </c>
      <c r="M31" s="78">
        <v>57</v>
      </c>
      <c r="N31" s="78">
        <v>57</v>
      </c>
      <c r="O31" s="79">
        <f t="shared" si="0"/>
        <v>0</v>
      </c>
      <c r="P31" s="160">
        <f t="shared" si="1"/>
        <v>0</v>
      </c>
    </row>
    <row r="32" spans="1:17" s="74" customFormat="1" ht="15" x14ac:dyDescent="0.2">
      <c r="A32" s="51">
        <v>50842</v>
      </c>
      <c r="B32" s="165" t="s">
        <v>1016</v>
      </c>
      <c r="C32" s="78">
        <v>28</v>
      </c>
      <c r="D32" s="78">
        <v>27</v>
      </c>
      <c r="E32" s="78">
        <v>30</v>
      </c>
      <c r="F32" s="78">
        <v>35</v>
      </c>
      <c r="G32" s="78">
        <v>41</v>
      </c>
      <c r="H32" s="78">
        <v>47</v>
      </c>
      <c r="I32" s="78">
        <v>53</v>
      </c>
      <c r="J32" s="56">
        <v>55</v>
      </c>
      <c r="K32" s="78">
        <v>54</v>
      </c>
      <c r="L32" s="78">
        <v>49</v>
      </c>
      <c r="M32" s="78">
        <v>44</v>
      </c>
      <c r="N32" s="78">
        <v>44</v>
      </c>
      <c r="O32" s="78">
        <f t="shared" si="0"/>
        <v>0</v>
      </c>
      <c r="P32" s="205">
        <f t="shared" si="1"/>
        <v>0</v>
      </c>
    </row>
    <row r="33" spans="1:17" s="74" customFormat="1" ht="15" x14ac:dyDescent="0.2">
      <c r="A33" s="51">
        <v>60844</v>
      </c>
      <c r="B33" s="166" t="s">
        <v>989</v>
      </c>
      <c r="C33" s="79">
        <v>55</v>
      </c>
      <c r="D33" s="79">
        <v>55</v>
      </c>
      <c r="E33" s="79">
        <v>58</v>
      </c>
      <c r="F33" s="79">
        <v>54</v>
      </c>
      <c r="G33" s="79">
        <v>45</v>
      </c>
      <c r="H33" s="79">
        <v>37</v>
      </c>
      <c r="I33" s="79">
        <v>40</v>
      </c>
      <c r="J33" s="56">
        <v>38</v>
      </c>
      <c r="K33" s="79">
        <v>42</v>
      </c>
      <c r="L33" s="78">
        <v>35</v>
      </c>
      <c r="M33" s="78">
        <v>38</v>
      </c>
      <c r="N33" s="78">
        <v>38</v>
      </c>
      <c r="O33" s="79">
        <f t="shared" si="0"/>
        <v>0</v>
      </c>
      <c r="P33" s="160">
        <f t="shared" si="1"/>
        <v>0</v>
      </c>
    </row>
    <row r="34" spans="1:17" s="74" customFormat="1" ht="15" x14ac:dyDescent="0.2">
      <c r="A34" s="51">
        <v>23834</v>
      </c>
      <c r="B34" s="162" t="s">
        <v>1006</v>
      </c>
      <c r="C34" s="79">
        <v>25</v>
      </c>
      <c r="D34" s="79">
        <v>27</v>
      </c>
      <c r="E34" s="79">
        <v>26</v>
      </c>
      <c r="F34" s="79">
        <v>29</v>
      </c>
      <c r="G34" s="79">
        <v>28</v>
      </c>
      <c r="H34" s="79">
        <v>31</v>
      </c>
      <c r="I34" s="79">
        <v>24</v>
      </c>
      <c r="J34" s="56">
        <v>24</v>
      </c>
      <c r="K34" s="79">
        <v>29</v>
      </c>
      <c r="L34" s="78">
        <v>27</v>
      </c>
      <c r="M34" s="78">
        <v>30</v>
      </c>
      <c r="N34" s="78">
        <v>30</v>
      </c>
      <c r="O34" s="79">
        <f t="shared" si="0"/>
        <v>0</v>
      </c>
      <c r="P34" s="160">
        <f t="shared" si="1"/>
        <v>0</v>
      </c>
    </row>
    <row r="35" spans="1:17" s="74" customFormat="1" ht="15" x14ac:dyDescent="0.2">
      <c r="A35" s="51">
        <v>1906</v>
      </c>
      <c r="B35" s="353" t="s">
        <v>995</v>
      </c>
      <c r="C35" s="79">
        <v>33</v>
      </c>
      <c r="D35" s="79">
        <v>35</v>
      </c>
      <c r="E35" s="79">
        <v>38</v>
      </c>
      <c r="F35" s="79">
        <v>36</v>
      </c>
      <c r="G35" s="79">
        <v>40</v>
      </c>
      <c r="H35" s="79">
        <v>39</v>
      </c>
      <c r="I35" s="79">
        <v>37</v>
      </c>
      <c r="J35" s="56">
        <v>34</v>
      </c>
      <c r="K35" s="79">
        <v>30</v>
      </c>
      <c r="L35" s="78">
        <v>26</v>
      </c>
      <c r="M35" s="78">
        <v>29</v>
      </c>
      <c r="N35" s="78">
        <v>29</v>
      </c>
      <c r="O35" s="79">
        <f t="shared" ref="O35:O66" si="2">N35-M35</f>
        <v>0</v>
      </c>
      <c r="P35" s="160">
        <f t="shared" si="1"/>
        <v>0</v>
      </c>
    </row>
    <row r="36" spans="1:17" s="74" customFormat="1" ht="15" x14ac:dyDescent="0.2">
      <c r="A36" s="51">
        <v>1891</v>
      </c>
      <c r="B36" s="353" t="s">
        <v>980</v>
      </c>
      <c r="C36" s="79">
        <v>34</v>
      </c>
      <c r="D36" s="79">
        <v>30</v>
      </c>
      <c r="E36" s="79">
        <v>23</v>
      </c>
      <c r="F36" s="79">
        <v>22</v>
      </c>
      <c r="G36" s="79">
        <v>22</v>
      </c>
      <c r="H36" s="79">
        <v>20</v>
      </c>
      <c r="I36" s="79">
        <v>21</v>
      </c>
      <c r="J36" s="56">
        <v>23</v>
      </c>
      <c r="K36" s="79">
        <v>21</v>
      </c>
      <c r="L36" s="78">
        <v>22</v>
      </c>
      <c r="M36" s="78">
        <v>25</v>
      </c>
      <c r="N36" s="78">
        <v>25</v>
      </c>
      <c r="O36" s="79">
        <f t="shared" si="2"/>
        <v>0</v>
      </c>
      <c r="P36" s="160">
        <f t="shared" ref="P36:P57" si="3">(N36/M36)-1</f>
        <v>0</v>
      </c>
    </row>
    <row r="37" spans="1:17" s="74" customFormat="1" ht="15" x14ac:dyDescent="0.2">
      <c r="A37" s="351">
        <v>1903</v>
      </c>
      <c r="B37" s="163" t="s">
        <v>1001</v>
      </c>
      <c r="C37" s="79">
        <v>19</v>
      </c>
      <c r="D37" s="79">
        <v>24</v>
      </c>
      <c r="E37" s="79">
        <v>23</v>
      </c>
      <c r="F37" s="79">
        <v>25</v>
      </c>
      <c r="G37" s="79">
        <v>47</v>
      </c>
      <c r="H37" s="79">
        <v>33</v>
      </c>
      <c r="I37" s="79">
        <v>30</v>
      </c>
      <c r="J37" s="56">
        <v>34</v>
      </c>
      <c r="K37" s="79">
        <v>19</v>
      </c>
      <c r="L37" s="78">
        <v>20</v>
      </c>
      <c r="M37" s="78">
        <v>22</v>
      </c>
      <c r="N37" s="78">
        <v>22</v>
      </c>
      <c r="O37" s="79">
        <f t="shared" si="2"/>
        <v>0</v>
      </c>
      <c r="P37" s="160">
        <f t="shared" si="3"/>
        <v>0</v>
      </c>
    </row>
    <row r="38" spans="1:17" s="74" customFormat="1" ht="15" x14ac:dyDescent="0.2">
      <c r="A38" s="51">
        <v>1908</v>
      </c>
      <c r="B38" s="163" t="s">
        <v>1003</v>
      </c>
      <c r="C38" s="79">
        <v>30</v>
      </c>
      <c r="D38" s="79">
        <v>32</v>
      </c>
      <c r="E38" s="79">
        <v>32</v>
      </c>
      <c r="F38" s="79">
        <v>35</v>
      </c>
      <c r="G38" s="79">
        <v>32</v>
      </c>
      <c r="H38" s="79">
        <v>35</v>
      </c>
      <c r="I38" s="79">
        <v>35</v>
      </c>
      <c r="J38" s="56">
        <v>33</v>
      </c>
      <c r="K38" s="79">
        <v>35</v>
      </c>
      <c r="L38" s="78">
        <v>35</v>
      </c>
      <c r="M38" s="78">
        <v>22</v>
      </c>
      <c r="N38" s="78">
        <v>22</v>
      </c>
      <c r="O38" s="79">
        <f t="shared" si="2"/>
        <v>0</v>
      </c>
      <c r="P38" s="160">
        <f t="shared" si="3"/>
        <v>0</v>
      </c>
    </row>
    <row r="39" spans="1:17" s="74" customFormat="1" ht="15" x14ac:dyDescent="0.2">
      <c r="A39" s="51">
        <v>31692</v>
      </c>
      <c r="B39" s="163" t="s">
        <v>982</v>
      </c>
      <c r="C39" s="79">
        <v>19</v>
      </c>
      <c r="D39" s="79">
        <v>24</v>
      </c>
      <c r="E39" s="79">
        <v>20</v>
      </c>
      <c r="F39" s="79">
        <v>21</v>
      </c>
      <c r="G39" s="79">
        <v>19</v>
      </c>
      <c r="H39" s="79">
        <v>19</v>
      </c>
      <c r="I39" s="79">
        <v>25</v>
      </c>
      <c r="J39" s="348">
        <v>28</v>
      </c>
      <c r="K39" s="79">
        <v>25</v>
      </c>
      <c r="L39" s="78">
        <v>27</v>
      </c>
      <c r="M39" s="78">
        <v>20</v>
      </c>
      <c r="N39" s="78">
        <v>20</v>
      </c>
      <c r="O39" s="79">
        <f t="shared" si="2"/>
        <v>0</v>
      </c>
      <c r="P39" s="160">
        <f t="shared" si="3"/>
        <v>0</v>
      </c>
    </row>
    <row r="40" spans="1:17" s="74" customFormat="1" ht="15" x14ac:dyDescent="0.2">
      <c r="A40" s="51">
        <v>1904</v>
      </c>
      <c r="B40" s="162" t="s">
        <v>1021</v>
      </c>
      <c r="C40" s="79">
        <v>21</v>
      </c>
      <c r="D40" s="79">
        <v>24</v>
      </c>
      <c r="E40" s="79">
        <v>25</v>
      </c>
      <c r="F40" s="79">
        <v>20</v>
      </c>
      <c r="G40" s="79">
        <v>21</v>
      </c>
      <c r="H40" s="79">
        <v>20</v>
      </c>
      <c r="I40" s="79">
        <v>20</v>
      </c>
      <c r="J40" s="56">
        <v>20</v>
      </c>
      <c r="K40" s="79">
        <v>20</v>
      </c>
      <c r="L40" s="78">
        <v>20</v>
      </c>
      <c r="M40" s="78">
        <v>19</v>
      </c>
      <c r="N40" s="78">
        <v>19</v>
      </c>
      <c r="O40" s="79">
        <f t="shared" si="2"/>
        <v>0</v>
      </c>
      <c r="P40" s="160">
        <f t="shared" si="3"/>
        <v>0</v>
      </c>
    </row>
    <row r="41" spans="1:17" s="74" customFormat="1" ht="15" x14ac:dyDescent="0.2">
      <c r="A41" s="51">
        <v>1900</v>
      </c>
      <c r="B41" s="166" t="s">
        <v>834</v>
      </c>
      <c r="C41" s="79">
        <v>27</v>
      </c>
      <c r="D41" s="79">
        <v>27</v>
      </c>
      <c r="E41" s="79">
        <v>22</v>
      </c>
      <c r="F41" s="79">
        <v>21</v>
      </c>
      <c r="G41" s="79">
        <v>18</v>
      </c>
      <c r="H41" s="79">
        <v>24</v>
      </c>
      <c r="I41" s="79">
        <v>24</v>
      </c>
      <c r="J41" s="56">
        <v>20</v>
      </c>
      <c r="K41" s="79">
        <v>21</v>
      </c>
      <c r="L41" s="78">
        <v>24</v>
      </c>
      <c r="M41" s="78">
        <v>18</v>
      </c>
      <c r="N41" s="78">
        <v>18</v>
      </c>
      <c r="O41" s="79">
        <f t="shared" si="2"/>
        <v>0</v>
      </c>
      <c r="P41" s="160">
        <f t="shared" si="3"/>
        <v>0</v>
      </c>
    </row>
    <row r="42" spans="1:17" s="74" customFormat="1" ht="15" x14ac:dyDescent="0.2">
      <c r="A42" s="51">
        <v>79591</v>
      </c>
      <c r="B42" s="161" t="s">
        <v>983</v>
      </c>
      <c r="C42" s="79">
        <v>6</v>
      </c>
      <c r="D42" s="79">
        <v>10</v>
      </c>
      <c r="E42" s="79">
        <v>14</v>
      </c>
      <c r="F42" s="79">
        <v>8</v>
      </c>
      <c r="G42" s="79">
        <v>2</v>
      </c>
      <c r="H42" s="79">
        <v>5</v>
      </c>
      <c r="I42" s="79">
        <v>8</v>
      </c>
      <c r="J42" s="348">
        <v>8</v>
      </c>
      <c r="K42" s="79">
        <v>13</v>
      </c>
      <c r="L42" s="78">
        <v>13</v>
      </c>
      <c r="M42" s="78">
        <v>18</v>
      </c>
      <c r="N42" s="78">
        <v>18</v>
      </c>
      <c r="O42" s="79">
        <f t="shared" si="2"/>
        <v>0</v>
      </c>
      <c r="P42" s="160">
        <f t="shared" si="3"/>
        <v>0</v>
      </c>
    </row>
    <row r="43" spans="1:17" s="74" customFormat="1" ht="15" x14ac:dyDescent="0.2">
      <c r="A43" s="51">
        <v>27849</v>
      </c>
      <c r="B43" s="163" t="s">
        <v>1009</v>
      </c>
      <c r="C43" s="79">
        <v>27</v>
      </c>
      <c r="D43" s="79">
        <v>22</v>
      </c>
      <c r="E43" s="79">
        <v>20</v>
      </c>
      <c r="F43" s="79">
        <v>14</v>
      </c>
      <c r="G43" s="79">
        <v>8</v>
      </c>
      <c r="H43" s="79">
        <v>9</v>
      </c>
      <c r="I43" s="79">
        <v>9</v>
      </c>
      <c r="J43" s="56">
        <v>9</v>
      </c>
      <c r="K43" s="79">
        <v>8</v>
      </c>
      <c r="L43" s="78">
        <v>8</v>
      </c>
      <c r="M43" s="78">
        <v>8</v>
      </c>
      <c r="N43" s="78">
        <v>8</v>
      </c>
      <c r="O43" s="79">
        <f t="shared" si="2"/>
        <v>0</v>
      </c>
      <c r="P43" s="160">
        <f t="shared" si="3"/>
        <v>0</v>
      </c>
    </row>
    <row r="44" spans="1:17" s="74" customFormat="1" ht="15" x14ac:dyDescent="0.2">
      <c r="A44" s="51">
        <v>1921</v>
      </c>
      <c r="B44" s="165" t="s">
        <v>999</v>
      </c>
      <c r="C44" s="79">
        <v>499</v>
      </c>
      <c r="D44" s="79">
        <v>509</v>
      </c>
      <c r="E44" s="79">
        <v>455</v>
      </c>
      <c r="F44" s="79">
        <v>423</v>
      </c>
      <c r="G44" s="79">
        <v>440</v>
      </c>
      <c r="H44" s="79">
        <v>423</v>
      </c>
      <c r="I44" s="79">
        <v>398</v>
      </c>
      <c r="J44" s="56">
        <v>416</v>
      </c>
      <c r="K44" s="79">
        <v>393</v>
      </c>
      <c r="L44" s="78">
        <v>388</v>
      </c>
      <c r="M44" s="78">
        <v>350</v>
      </c>
      <c r="N44" s="78">
        <v>345</v>
      </c>
      <c r="O44" s="79">
        <f t="shared" si="2"/>
        <v>-5</v>
      </c>
      <c r="P44" s="160">
        <f t="shared" si="3"/>
        <v>-1.4285714285714235E-2</v>
      </c>
    </row>
    <row r="45" spans="1:17" s="74" customFormat="1" ht="15" x14ac:dyDescent="0.2">
      <c r="A45" s="51">
        <v>1909</v>
      </c>
      <c r="B45" s="353" t="s">
        <v>998</v>
      </c>
      <c r="C45" s="79">
        <v>165</v>
      </c>
      <c r="D45" s="79">
        <v>168</v>
      </c>
      <c r="E45" s="79">
        <v>161</v>
      </c>
      <c r="F45" s="79">
        <v>155</v>
      </c>
      <c r="G45" s="79">
        <v>175</v>
      </c>
      <c r="H45" s="79">
        <v>170</v>
      </c>
      <c r="I45" s="79">
        <v>164</v>
      </c>
      <c r="J45" s="348">
        <v>161</v>
      </c>
      <c r="K45" s="79">
        <v>156</v>
      </c>
      <c r="L45" s="78">
        <v>147</v>
      </c>
      <c r="M45" s="78">
        <v>138</v>
      </c>
      <c r="N45" s="78">
        <v>136</v>
      </c>
      <c r="O45" s="79">
        <f t="shared" si="2"/>
        <v>-2</v>
      </c>
      <c r="P45" s="160">
        <f t="shared" si="3"/>
        <v>-1.4492753623188359E-2</v>
      </c>
    </row>
    <row r="46" spans="1:17" s="74" customFormat="1" ht="15" x14ac:dyDescent="0.2">
      <c r="A46" s="51">
        <v>1892</v>
      </c>
      <c r="B46" s="165" t="s">
        <v>1015</v>
      </c>
      <c r="C46" s="79">
        <v>63</v>
      </c>
      <c r="D46" s="79">
        <v>65</v>
      </c>
      <c r="E46" s="79">
        <v>67</v>
      </c>
      <c r="F46" s="79">
        <v>71</v>
      </c>
      <c r="G46" s="79">
        <v>77</v>
      </c>
      <c r="H46" s="79">
        <v>87</v>
      </c>
      <c r="I46" s="79">
        <v>87</v>
      </c>
      <c r="J46" s="56">
        <v>84</v>
      </c>
      <c r="K46" s="79">
        <v>84</v>
      </c>
      <c r="L46" s="78">
        <v>89</v>
      </c>
      <c r="M46" s="78">
        <v>89</v>
      </c>
      <c r="N46" s="78">
        <v>86</v>
      </c>
      <c r="O46" s="79">
        <f t="shared" si="2"/>
        <v>-3</v>
      </c>
      <c r="P46" s="160">
        <f t="shared" si="3"/>
        <v>-3.3707865168539297E-2</v>
      </c>
    </row>
    <row r="47" spans="1:17" s="74" customFormat="1" ht="15" x14ac:dyDescent="0.2">
      <c r="A47" s="51">
        <v>1907</v>
      </c>
      <c r="B47" s="163" t="s">
        <v>1002</v>
      </c>
      <c r="C47" s="79">
        <v>28</v>
      </c>
      <c r="D47" s="79">
        <v>20</v>
      </c>
      <c r="E47" s="79">
        <v>25</v>
      </c>
      <c r="F47" s="79">
        <v>25</v>
      </c>
      <c r="G47" s="79">
        <v>22</v>
      </c>
      <c r="H47" s="79">
        <v>20</v>
      </c>
      <c r="I47" s="79">
        <v>17</v>
      </c>
      <c r="J47" s="348">
        <v>18</v>
      </c>
      <c r="K47" s="79">
        <v>19</v>
      </c>
      <c r="L47" s="78">
        <v>20</v>
      </c>
      <c r="M47" s="78">
        <v>23</v>
      </c>
      <c r="N47" s="78">
        <v>22</v>
      </c>
      <c r="O47" s="79">
        <f t="shared" si="2"/>
        <v>-1</v>
      </c>
      <c r="P47" s="160">
        <f t="shared" si="3"/>
        <v>-4.3478260869565188E-2</v>
      </c>
      <c r="Q47" s="387" t="s">
        <v>1592</v>
      </c>
    </row>
    <row r="48" spans="1:17" s="74" customFormat="1" ht="15" x14ac:dyDescent="0.2">
      <c r="A48" s="51">
        <v>1905</v>
      </c>
      <c r="B48" s="163" t="s">
        <v>988</v>
      </c>
      <c r="C48" s="79">
        <v>20</v>
      </c>
      <c r="D48" s="79">
        <v>17</v>
      </c>
      <c r="E48" s="79">
        <v>19</v>
      </c>
      <c r="F48" s="79">
        <v>21</v>
      </c>
      <c r="G48" s="79">
        <v>22</v>
      </c>
      <c r="H48" s="79">
        <v>19</v>
      </c>
      <c r="I48" s="79">
        <v>17</v>
      </c>
      <c r="J48" s="56">
        <v>21</v>
      </c>
      <c r="K48" s="79">
        <v>20</v>
      </c>
      <c r="L48" s="78">
        <v>23</v>
      </c>
      <c r="M48" s="78">
        <v>22</v>
      </c>
      <c r="N48" s="78">
        <v>21</v>
      </c>
      <c r="O48" s="79">
        <f t="shared" si="2"/>
        <v>-1</v>
      </c>
      <c r="P48" s="160">
        <f t="shared" si="3"/>
        <v>-4.5454545454545414E-2</v>
      </c>
    </row>
    <row r="49" spans="1:17" s="74" customFormat="1" ht="15" x14ac:dyDescent="0.2">
      <c r="A49" s="51">
        <v>27797</v>
      </c>
      <c r="B49" s="162" t="s">
        <v>1008</v>
      </c>
      <c r="C49" s="79">
        <v>18</v>
      </c>
      <c r="D49" s="79">
        <v>19</v>
      </c>
      <c r="E49" s="79">
        <v>12</v>
      </c>
      <c r="F49" s="79">
        <v>11</v>
      </c>
      <c r="G49" s="79">
        <v>10</v>
      </c>
      <c r="H49" s="79">
        <v>12</v>
      </c>
      <c r="I49" s="79">
        <v>12</v>
      </c>
      <c r="J49" s="348">
        <v>16</v>
      </c>
      <c r="K49" s="79">
        <v>13</v>
      </c>
      <c r="L49" s="78">
        <v>15</v>
      </c>
      <c r="M49" s="78">
        <v>14</v>
      </c>
      <c r="N49" s="78">
        <v>13</v>
      </c>
      <c r="O49" s="79">
        <f t="shared" si="2"/>
        <v>-1</v>
      </c>
      <c r="P49" s="160">
        <f t="shared" si="3"/>
        <v>-7.1428571428571397E-2</v>
      </c>
    </row>
    <row r="50" spans="1:17" s="74" customFormat="1" ht="15" x14ac:dyDescent="0.2">
      <c r="A50" s="51">
        <v>26711</v>
      </c>
      <c r="B50" s="163" t="s">
        <v>978</v>
      </c>
      <c r="C50" s="79">
        <v>18</v>
      </c>
      <c r="D50" s="79">
        <v>17</v>
      </c>
      <c r="E50" s="79">
        <v>14</v>
      </c>
      <c r="F50" s="79">
        <v>16</v>
      </c>
      <c r="G50" s="79">
        <v>17</v>
      </c>
      <c r="H50" s="79">
        <v>16</v>
      </c>
      <c r="I50" s="79">
        <v>18</v>
      </c>
      <c r="J50" s="348">
        <v>18</v>
      </c>
      <c r="K50" s="79">
        <v>17</v>
      </c>
      <c r="L50" s="78">
        <v>18</v>
      </c>
      <c r="M50" s="78">
        <v>13</v>
      </c>
      <c r="N50" s="78">
        <v>12</v>
      </c>
      <c r="O50" s="79">
        <f t="shared" si="2"/>
        <v>-1</v>
      </c>
      <c r="P50" s="160">
        <f t="shared" si="3"/>
        <v>-7.6923076923076872E-2</v>
      </c>
    </row>
    <row r="51" spans="1:17" s="74" customFormat="1" ht="15" x14ac:dyDescent="0.2">
      <c r="A51" s="51">
        <v>1926</v>
      </c>
      <c r="B51" s="166" t="s">
        <v>1018</v>
      </c>
      <c r="C51" s="78">
        <v>104</v>
      </c>
      <c r="D51" s="78">
        <v>112</v>
      </c>
      <c r="E51" s="78">
        <v>107</v>
      </c>
      <c r="F51" s="78">
        <v>113</v>
      </c>
      <c r="G51" s="78">
        <v>108</v>
      </c>
      <c r="H51" s="78">
        <v>100</v>
      </c>
      <c r="I51" s="78">
        <v>92</v>
      </c>
      <c r="J51" s="56">
        <v>93</v>
      </c>
      <c r="K51" s="78">
        <v>94</v>
      </c>
      <c r="L51" s="78">
        <v>86</v>
      </c>
      <c r="M51" s="78">
        <v>83</v>
      </c>
      <c r="N51" s="78">
        <v>76</v>
      </c>
      <c r="O51" s="78">
        <f t="shared" si="2"/>
        <v>-7</v>
      </c>
      <c r="P51" s="205">
        <f t="shared" si="3"/>
        <v>-8.4337349397590411E-2</v>
      </c>
    </row>
    <row r="52" spans="1:17" s="74" customFormat="1" ht="15" x14ac:dyDescent="0.2">
      <c r="A52" s="51">
        <v>222702</v>
      </c>
      <c r="B52" s="322" t="s">
        <v>1573</v>
      </c>
      <c r="C52" s="79"/>
      <c r="D52" s="79"/>
      <c r="E52" s="79"/>
      <c r="F52" s="79"/>
      <c r="G52" s="79"/>
      <c r="H52" s="79"/>
      <c r="I52" s="79"/>
      <c r="J52" s="348"/>
      <c r="K52" s="79"/>
      <c r="L52" s="78">
        <v>0</v>
      </c>
      <c r="M52" s="78">
        <v>30</v>
      </c>
      <c r="N52" s="78">
        <v>27</v>
      </c>
      <c r="O52" s="79">
        <f t="shared" si="2"/>
        <v>-3</v>
      </c>
      <c r="P52" s="160">
        <f t="shared" si="3"/>
        <v>-9.9999999999999978E-2</v>
      </c>
    </row>
    <row r="53" spans="1:17" s="74" customFormat="1" ht="15" x14ac:dyDescent="0.2">
      <c r="A53" s="51">
        <v>59245</v>
      </c>
      <c r="B53" s="163" t="s">
        <v>981</v>
      </c>
      <c r="C53" s="78">
        <v>31</v>
      </c>
      <c r="D53" s="78">
        <v>21</v>
      </c>
      <c r="E53" s="78">
        <v>21</v>
      </c>
      <c r="F53" s="78">
        <v>22</v>
      </c>
      <c r="G53" s="78">
        <v>24</v>
      </c>
      <c r="H53" s="78">
        <v>23</v>
      </c>
      <c r="I53" s="78">
        <v>20</v>
      </c>
      <c r="J53" s="348">
        <v>20</v>
      </c>
      <c r="K53" s="78">
        <v>12</v>
      </c>
      <c r="L53" s="78">
        <v>10</v>
      </c>
      <c r="M53" s="78">
        <v>9</v>
      </c>
      <c r="N53" s="78">
        <v>8</v>
      </c>
      <c r="O53" s="78">
        <f t="shared" si="2"/>
        <v>-1</v>
      </c>
      <c r="P53" s="205">
        <f t="shared" si="3"/>
        <v>-0.11111111111111116</v>
      </c>
    </row>
    <row r="54" spans="1:17" s="74" customFormat="1" ht="15" x14ac:dyDescent="0.2">
      <c r="A54" s="51">
        <v>28028</v>
      </c>
      <c r="B54" s="163" t="s">
        <v>1020</v>
      </c>
      <c r="C54" s="78">
        <v>26</v>
      </c>
      <c r="D54" s="78">
        <v>27</v>
      </c>
      <c r="E54" s="78">
        <v>27</v>
      </c>
      <c r="F54" s="78">
        <v>23</v>
      </c>
      <c r="G54" s="78">
        <v>26</v>
      </c>
      <c r="H54" s="78">
        <v>26</v>
      </c>
      <c r="I54" s="78">
        <v>28</v>
      </c>
      <c r="J54" s="56">
        <v>28</v>
      </c>
      <c r="K54" s="78">
        <v>26</v>
      </c>
      <c r="L54" s="78">
        <v>21</v>
      </c>
      <c r="M54" s="78">
        <v>26</v>
      </c>
      <c r="N54" s="78">
        <v>23</v>
      </c>
      <c r="O54" s="78">
        <f t="shared" si="2"/>
        <v>-3</v>
      </c>
      <c r="P54" s="205">
        <f t="shared" si="3"/>
        <v>-0.11538461538461542</v>
      </c>
      <c r="Q54" s="328"/>
    </row>
    <row r="55" spans="1:17" s="74" customFormat="1" ht="15" x14ac:dyDescent="0.2">
      <c r="A55" s="51">
        <v>1916</v>
      </c>
      <c r="B55" s="165" t="s">
        <v>1525</v>
      </c>
      <c r="C55" s="79">
        <v>23</v>
      </c>
      <c r="D55" s="79">
        <v>23</v>
      </c>
      <c r="E55" s="79">
        <v>21</v>
      </c>
      <c r="F55" s="79">
        <v>21</v>
      </c>
      <c r="G55" s="79">
        <v>21</v>
      </c>
      <c r="H55" s="79">
        <v>19</v>
      </c>
      <c r="I55" s="79">
        <v>19</v>
      </c>
      <c r="J55" s="56">
        <v>25</v>
      </c>
      <c r="K55" s="79">
        <v>24</v>
      </c>
      <c r="L55" s="78">
        <v>24</v>
      </c>
      <c r="M55" s="78">
        <v>24</v>
      </c>
      <c r="N55" s="78">
        <v>21</v>
      </c>
      <c r="O55" s="79">
        <f t="shared" si="2"/>
        <v>-3</v>
      </c>
      <c r="P55" s="160">
        <f t="shared" si="3"/>
        <v>-0.125</v>
      </c>
    </row>
    <row r="56" spans="1:17" s="74" customFormat="1" ht="15" x14ac:dyDescent="0.2">
      <c r="A56" s="51">
        <v>25114</v>
      </c>
      <c r="B56" s="165" t="s">
        <v>1007</v>
      </c>
      <c r="C56" s="79">
        <v>10</v>
      </c>
      <c r="D56" s="79">
        <v>10</v>
      </c>
      <c r="E56" s="79">
        <v>12</v>
      </c>
      <c r="F56" s="79">
        <v>18</v>
      </c>
      <c r="G56" s="79">
        <v>19</v>
      </c>
      <c r="H56" s="79">
        <v>18</v>
      </c>
      <c r="I56" s="79">
        <v>19</v>
      </c>
      <c r="J56" s="348">
        <v>21</v>
      </c>
      <c r="K56" s="79">
        <v>23</v>
      </c>
      <c r="L56" s="78">
        <v>20</v>
      </c>
      <c r="M56" s="78">
        <v>19</v>
      </c>
      <c r="N56" s="78">
        <v>16</v>
      </c>
      <c r="O56" s="79">
        <f t="shared" si="2"/>
        <v>-3</v>
      </c>
      <c r="P56" s="160">
        <f t="shared" si="3"/>
        <v>-0.15789473684210531</v>
      </c>
    </row>
    <row r="57" spans="1:17" s="74" customFormat="1" ht="15" x14ac:dyDescent="0.2">
      <c r="A57" s="51">
        <v>86242</v>
      </c>
      <c r="B57" s="163" t="s">
        <v>1011</v>
      </c>
      <c r="C57" s="78"/>
      <c r="D57" s="78"/>
      <c r="E57" s="78"/>
      <c r="F57" s="78"/>
      <c r="G57" s="78">
        <v>20</v>
      </c>
      <c r="H57" s="78">
        <v>28</v>
      </c>
      <c r="I57" s="78">
        <v>32</v>
      </c>
      <c r="J57" s="56">
        <v>36</v>
      </c>
      <c r="K57" s="78">
        <v>25</v>
      </c>
      <c r="L57" s="78">
        <v>16</v>
      </c>
      <c r="M57" s="78">
        <v>13</v>
      </c>
      <c r="N57" s="78">
        <v>9</v>
      </c>
      <c r="O57" s="78">
        <f t="shared" si="2"/>
        <v>-4</v>
      </c>
      <c r="P57" s="205">
        <f t="shared" si="3"/>
        <v>-0.30769230769230771</v>
      </c>
    </row>
    <row r="58" spans="1:17" s="74" customFormat="1" ht="15" x14ac:dyDescent="0.2">
      <c r="A58" s="51"/>
      <c r="B58" s="178"/>
      <c r="C58" s="78"/>
      <c r="D58" s="78"/>
      <c r="E58" s="78"/>
      <c r="F58" s="78"/>
      <c r="G58" s="78"/>
      <c r="H58" s="78"/>
      <c r="I58" s="78"/>
      <c r="J58" s="197"/>
      <c r="K58" s="78"/>
      <c r="L58" s="78"/>
      <c r="M58" s="78"/>
      <c r="N58" s="78"/>
      <c r="O58" s="78"/>
      <c r="P58" s="205"/>
      <c r="Q58" s="407"/>
    </row>
    <row r="59" spans="1:17" s="74" customFormat="1" ht="15" x14ac:dyDescent="0.2">
      <c r="A59" s="51"/>
      <c r="B59" s="178"/>
      <c r="C59" s="78"/>
      <c r="D59" s="78"/>
      <c r="E59" s="78"/>
      <c r="F59" s="78"/>
      <c r="G59" s="78"/>
      <c r="H59" s="78"/>
      <c r="I59" s="78"/>
      <c r="J59" s="10"/>
      <c r="K59" s="78"/>
      <c r="L59" s="78"/>
      <c r="M59" s="78"/>
      <c r="N59" s="78"/>
      <c r="O59" s="78"/>
      <c r="P59" s="205"/>
    </row>
    <row r="60" spans="1:17" s="74" customFormat="1" ht="15" x14ac:dyDescent="0.2">
      <c r="A60" s="51">
        <v>85026</v>
      </c>
      <c r="B60" s="198" t="s">
        <v>835</v>
      </c>
      <c r="C60" s="78"/>
      <c r="D60" s="78">
        <v>0</v>
      </c>
      <c r="E60" s="78">
        <v>25</v>
      </c>
      <c r="F60" s="78">
        <v>22</v>
      </c>
      <c r="G60" s="78">
        <v>23</v>
      </c>
      <c r="H60" s="78">
        <v>19</v>
      </c>
      <c r="I60" s="78">
        <v>22</v>
      </c>
      <c r="J60" s="55">
        <v>19</v>
      </c>
      <c r="K60" s="78">
        <v>16</v>
      </c>
      <c r="L60" s="78">
        <v>0</v>
      </c>
      <c r="M60" s="78"/>
      <c r="N60" s="78"/>
      <c r="O60" s="78"/>
      <c r="P60" s="205"/>
    </row>
    <row r="61" spans="1:17" s="74" customFormat="1" ht="15" x14ac:dyDescent="0.2">
      <c r="A61" s="73"/>
      <c r="B61" s="38" t="s">
        <v>839</v>
      </c>
      <c r="C61" s="78">
        <v>15</v>
      </c>
      <c r="D61" s="78">
        <v>7</v>
      </c>
      <c r="E61" s="78">
        <v>4</v>
      </c>
      <c r="F61" s="78">
        <v>0</v>
      </c>
      <c r="G61" s="78"/>
      <c r="H61" s="78"/>
      <c r="I61" s="78"/>
      <c r="J61" s="127"/>
      <c r="K61" s="78"/>
      <c r="L61" s="78"/>
      <c r="M61" s="78"/>
      <c r="N61" s="78"/>
      <c r="O61" s="78"/>
      <c r="P61" s="205"/>
    </row>
    <row r="62" spans="1:17" s="74" customFormat="1" ht="15" x14ac:dyDescent="0.2">
      <c r="A62" s="73"/>
      <c r="B62" s="38" t="s">
        <v>840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05"/>
    </row>
    <row r="63" spans="1:17" s="74" customFormat="1" ht="15" x14ac:dyDescent="0.2">
      <c r="A63" s="73"/>
      <c r="B63" s="38" t="s">
        <v>841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205"/>
    </row>
    <row r="64" spans="1:17" s="74" customFormat="1" ht="15" x14ac:dyDescent="0.2">
      <c r="A64" s="73">
        <v>90318</v>
      </c>
      <c r="B64" s="342" t="s">
        <v>1013</v>
      </c>
      <c r="C64" s="78"/>
      <c r="D64" s="78"/>
      <c r="E64" s="78"/>
      <c r="F64" s="78"/>
      <c r="G64" s="78"/>
      <c r="H64" s="78"/>
      <c r="I64" s="78"/>
      <c r="J64" s="78">
        <v>0</v>
      </c>
      <c r="K64" s="78">
        <v>20</v>
      </c>
      <c r="L64" s="78">
        <v>18</v>
      </c>
      <c r="M64" s="78">
        <v>12</v>
      </c>
      <c r="N64" s="78">
        <v>0</v>
      </c>
      <c r="O64" s="78">
        <v>-12</v>
      </c>
      <c r="P64" s="205">
        <v>-1</v>
      </c>
      <c r="Q64" s="407" t="s">
        <v>1599</v>
      </c>
    </row>
    <row r="65" spans="1:17" s="74" customFormat="1" ht="15" x14ac:dyDescent="0.2">
      <c r="A65" s="73"/>
      <c r="B65" s="38" t="s">
        <v>838</v>
      </c>
      <c r="C65" s="78">
        <v>10</v>
      </c>
      <c r="D65" s="78">
        <v>12</v>
      </c>
      <c r="E65" s="78">
        <v>15</v>
      </c>
      <c r="F65" s="78">
        <v>12</v>
      </c>
      <c r="G65" s="78">
        <v>9</v>
      </c>
      <c r="H65" s="78">
        <v>0</v>
      </c>
      <c r="I65" s="78"/>
      <c r="J65" s="78"/>
      <c r="K65" s="78"/>
      <c r="L65" s="78"/>
      <c r="M65" s="78"/>
      <c r="N65" s="78"/>
      <c r="O65" s="78"/>
      <c r="P65" s="206"/>
    </row>
    <row r="66" spans="1:17" s="74" customFormat="1" ht="15" x14ac:dyDescent="0.2">
      <c r="A66" s="51">
        <v>23193</v>
      </c>
      <c r="B66" s="38" t="s">
        <v>985</v>
      </c>
      <c r="C66" s="78">
        <v>40</v>
      </c>
      <c r="D66" s="78">
        <v>41</v>
      </c>
      <c r="E66" s="78">
        <v>36</v>
      </c>
      <c r="F66" s="78">
        <v>34</v>
      </c>
      <c r="G66" s="78">
        <v>32</v>
      </c>
      <c r="H66" s="78">
        <v>22</v>
      </c>
      <c r="I66" s="78">
        <v>22</v>
      </c>
      <c r="J66" s="56">
        <v>18</v>
      </c>
      <c r="K66" s="78">
        <v>16</v>
      </c>
      <c r="L66" s="78">
        <v>14</v>
      </c>
      <c r="M66" s="78">
        <v>0</v>
      </c>
      <c r="N66" s="78"/>
      <c r="O66" s="78"/>
      <c r="P66" s="205"/>
      <c r="Q66" s="387" t="s">
        <v>1594</v>
      </c>
    </row>
    <row r="67" spans="1:17" s="74" customFormat="1" ht="15" x14ac:dyDescent="0.2">
      <c r="A67" s="51"/>
      <c r="B67" s="198" t="s">
        <v>836</v>
      </c>
      <c r="C67" s="78">
        <v>23</v>
      </c>
      <c r="D67" s="78">
        <v>23</v>
      </c>
      <c r="E67" s="78">
        <v>19</v>
      </c>
      <c r="F67" s="78">
        <v>22</v>
      </c>
      <c r="G67" s="78">
        <v>19</v>
      </c>
      <c r="H67" s="78">
        <v>9</v>
      </c>
      <c r="I67" s="78">
        <v>9</v>
      </c>
      <c r="J67" s="55">
        <v>10</v>
      </c>
      <c r="K67" s="78"/>
      <c r="L67" s="78"/>
      <c r="M67" s="78"/>
      <c r="N67" s="78"/>
      <c r="O67" s="78"/>
      <c r="P67" s="206"/>
    </row>
    <row r="68" spans="1:17" s="74" customFormat="1" ht="15" x14ac:dyDescent="0.2">
      <c r="A68" s="73"/>
      <c r="B68" s="38" t="s">
        <v>842</v>
      </c>
      <c r="C68" s="78"/>
      <c r="D68" s="78"/>
      <c r="E68" s="78"/>
      <c r="F68" s="78"/>
      <c r="G68" s="78"/>
      <c r="H68" s="78"/>
      <c r="I68" s="78"/>
      <c r="J68" s="127"/>
      <c r="K68" s="78"/>
      <c r="L68" s="78"/>
      <c r="M68" s="78"/>
      <c r="N68" s="78"/>
      <c r="O68" s="78"/>
      <c r="P68" s="205"/>
    </row>
    <row r="69" spans="1:17" s="74" customFormat="1" ht="15" x14ac:dyDescent="0.2">
      <c r="A69" s="73"/>
      <c r="B69" s="38" t="s">
        <v>843</v>
      </c>
      <c r="C69" s="78">
        <v>12</v>
      </c>
      <c r="D69" s="78">
        <v>13</v>
      </c>
      <c r="E69" s="78">
        <v>12</v>
      </c>
      <c r="F69" s="78">
        <v>0</v>
      </c>
      <c r="G69" s="78"/>
      <c r="H69" s="78"/>
      <c r="I69" s="78"/>
      <c r="J69" s="78"/>
      <c r="K69" s="78"/>
      <c r="L69" s="78"/>
      <c r="M69" s="78"/>
      <c r="N69" s="78"/>
      <c r="O69" s="78"/>
      <c r="P69" s="206"/>
    </row>
    <row r="70" spans="1:17" s="74" customFormat="1" ht="15" x14ac:dyDescent="0.2">
      <c r="A70" s="73"/>
      <c r="B70" s="38" t="s">
        <v>844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206"/>
    </row>
    <row r="71" spans="1:17" s="74" customFormat="1" ht="15" x14ac:dyDescent="0.2">
      <c r="A71" s="73"/>
      <c r="B71" s="38" t="s">
        <v>845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6"/>
    </row>
    <row r="72" spans="1:17" s="74" customFormat="1" ht="15" x14ac:dyDescent="0.2">
      <c r="A72" s="73"/>
      <c r="B72" s="38" t="s">
        <v>846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206"/>
    </row>
    <row r="73" spans="1:17" s="74" customFormat="1" ht="15" x14ac:dyDescent="0.2">
      <c r="A73" s="73"/>
      <c r="B73" s="38" t="s">
        <v>848</v>
      </c>
      <c r="C73" s="78">
        <v>51</v>
      </c>
      <c r="D73" s="78">
        <v>48</v>
      </c>
      <c r="E73" s="78">
        <v>46</v>
      </c>
      <c r="F73" s="78">
        <v>46</v>
      </c>
      <c r="G73" s="78">
        <v>46</v>
      </c>
      <c r="H73" s="78">
        <v>39</v>
      </c>
      <c r="I73" s="78">
        <v>0</v>
      </c>
      <c r="J73" s="10"/>
      <c r="K73" s="78"/>
      <c r="L73" s="78"/>
      <c r="M73" s="78"/>
      <c r="N73" s="78"/>
      <c r="O73" s="78"/>
      <c r="P73" s="206"/>
    </row>
    <row r="74" spans="1:17" s="74" customFormat="1" ht="15" x14ac:dyDescent="0.2">
      <c r="A74" s="51"/>
      <c r="B74" s="198" t="s">
        <v>837</v>
      </c>
      <c r="C74" s="78">
        <v>3</v>
      </c>
      <c r="D74" s="78">
        <v>14</v>
      </c>
      <c r="E74" s="78">
        <v>12</v>
      </c>
      <c r="F74" s="78">
        <v>5</v>
      </c>
      <c r="G74" s="78">
        <v>5</v>
      </c>
      <c r="H74" s="78">
        <v>7</v>
      </c>
      <c r="I74" s="78">
        <v>5</v>
      </c>
      <c r="J74" s="55">
        <v>5</v>
      </c>
      <c r="K74" s="78">
        <v>0</v>
      </c>
      <c r="L74" s="78"/>
      <c r="M74" s="78"/>
      <c r="N74" s="78"/>
      <c r="O74" s="78"/>
      <c r="P74" s="206"/>
    </row>
    <row r="75" spans="1:17" s="74" customFormat="1" ht="15" x14ac:dyDescent="0.2">
      <c r="A75" s="51">
        <v>82716</v>
      </c>
      <c r="B75" s="198" t="s">
        <v>1010</v>
      </c>
      <c r="C75" s="78">
        <v>8</v>
      </c>
      <c r="D75" s="78">
        <v>9</v>
      </c>
      <c r="E75" s="78">
        <v>3</v>
      </c>
      <c r="F75" s="78">
        <v>6</v>
      </c>
      <c r="G75" s="78">
        <v>6</v>
      </c>
      <c r="H75" s="78">
        <v>11</v>
      </c>
      <c r="I75" s="78">
        <v>9</v>
      </c>
      <c r="J75" s="55">
        <v>6</v>
      </c>
      <c r="K75" s="78">
        <v>4</v>
      </c>
      <c r="L75" s="78">
        <v>0</v>
      </c>
      <c r="M75" s="78"/>
      <c r="N75" s="78"/>
      <c r="O75" s="78"/>
      <c r="P75" s="206"/>
    </row>
    <row r="76" spans="1:17" s="74" customFormat="1" ht="15" x14ac:dyDescent="0.2">
      <c r="A76" s="51"/>
      <c r="B76" s="38" t="s">
        <v>847</v>
      </c>
      <c r="C76" s="78"/>
      <c r="D76" s="78"/>
      <c r="E76" s="78"/>
      <c r="F76" s="78"/>
      <c r="G76" s="78"/>
      <c r="H76" s="78"/>
      <c r="I76" s="78"/>
      <c r="J76" s="55"/>
      <c r="K76" s="78"/>
      <c r="L76" s="78"/>
      <c r="M76" s="78"/>
      <c r="N76" s="78"/>
      <c r="O76" s="78"/>
      <c r="P76" s="206"/>
    </row>
    <row r="77" spans="1:17" s="74" customFormat="1" ht="15" x14ac:dyDescent="0.2">
      <c r="A77" s="73"/>
      <c r="B77" s="200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205"/>
    </row>
    <row r="78" spans="1:17" s="74" customFormat="1" ht="15" x14ac:dyDescent="0.2">
      <c r="A78" s="51"/>
      <c r="B78" s="200"/>
      <c r="C78" s="78"/>
      <c r="D78" s="78"/>
      <c r="E78" s="78"/>
      <c r="F78" s="78"/>
      <c r="G78" s="78"/>
      <c r="H78" s="78"/>
      <c r="I78" s="78"/>
      <c r="J78" s="56"/>
      <c r="K78" s="78"/>
      <c r="L78" s="78"/>
      <c r="M78" s="78"/>
      <c r="N78" s="78"/>
      <c r="O78" s="78"/>
      <c r="P78" s="205"/>
    </row>
    <row r="79" spans="1:17" s="74" customFormat="1" ht="15" x14ac:dyDescent="0.2">
      <c r="A79" s="73"/>
      <c r="B79" s="170" t="s">
        <v>1455</v>
      </c>
      <c r="C79" s="78">
        <f t="shared" ref="C79:M79" si="4">SUM(C3:C78)</f>
        <v>2545</v>
      </c>
      <c r="D79" s="81">
        <f t="shared" si="4"/>
        <v>2611</v>
      </c>
      <c r="E79" s="82">
        <f t="shared" si="4"/>
        <v>2539</v>
      </c>
      <c r="F79" s="82">
        <f t="shared" si="4"/>
        <v>2494</v>
      </c>
      <c r="G79" s="81">
        <f t="shared" si="4"/>
        <v>2574</v>
      </c>
      <c r="H79" s="81">
        <f t="shared" si="4"/>
        <v>2575</v>
      </c>
      <c r="I79" s="82">
        <f t="shared" si="4"/>
        <v>2470</v>
      </c>
      <c r="J79" s="81">
        <f t="shared" si="4"/>
        <v>2523</v>
      </c>
      <c r="K79" s="82">
        <f t="shared" si="4"/>
        <v>2471</v>
      </c>
      <c r="L79" s="82">
        <f t="shared" si="4"/>
        <v>2378</v>
      </c>
      <c r="M79" s="82">
        <f t="shared" si="4"/>
        <v>2258</v>
      </c>
      <c r="N79" s="82">
        <f>SUM(N$3:N78)</f>
        <v>2304</v>
      </c>
      <c r="O79" s="78">
        <f>SUM(O$3:O78)</f>
        <v>46</v>
      </c>
      <c r="P79" s="160">
        <f>(N79/M79)-1</f>
        <v>2.037201062887517E-2</v>
      </c>
    </row>
    <row r="80" spans="1:17" s="74" customFormat="1" ht="15" x14ac:dyDescent="0.2">
      <c r="A80" s="73"/>
      <c r="B80" s="177"/>
      <c r="C80" s="79"/>
      <c r="D80" s="79">
        <f t="shared" ref="D80:L80" si="5">SUM(D79-C79)</f>
        <v>66</v>
      </c>
      <c r="E80" s="79">
        <f t="shared" si="5"/>
        <v>-72</v>
      </c>
      <c r="F80" s="79">
        <f t="shared" si="5"/>
        <v>-45</v>
      </c>
      <c r="G80" s="79">
        <f t="shared" si="5"/>
        <v>80</v>
      </c>
      <c r="H80" s="79">
        <f t="shared" si="5"/>
        <v>1</v>
      </c>
      <c r="I80" s="79">
        <f t="shared" si="5"/>
        <v>-105</v>
      </c>
      <c r="J80" s="79">
        <f t="shared" si="5"/>
        <v>53</v>
      </c>
      <c r="K80" s="79">
        <f t="shared" si="5"/>
        <v>-52</v>
      </c>
      <c r="L80" s="79">
        <f t="shared" si="5"/>
        <v>-93</v>
      </c>
      <c r="M80" s="79">
        <v>-120</v>
      </c>
      <c r="N80" s="79">
        <f>SUM(N79-M79)</f>
        <v>46</v>
      </c>
      <c r="O80" s="79"/>
      <c r="P80" s="83"/>
    </row>
    <row r="81" spans="1:17" s="74" customFormat="1" ht="15" x14ac:dyDescent="0.2">
      <c r="A81" s="73"/>
      <c r="B81" s="177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3"/>
    </row>
    <row r="82" spans="1:17" s="74" customFormat="1" ht="15" x14ac:dyDescent="0.2">
      <c r="A82" s="73"/>
      <c r="B82" s="171" t="s">
        <v>1456</v>
      </c>
      <c r="C82" s="79"/>
      <c r="D82" s="403">
        <f t="shared" ref="D82:N82" si="6">+D80/C79</f>
        <v>2.5933202357563849E-2</v>
      </c>
      <c r="E82" s="403">
        <f t="shared" si="6"/>
        <v>-2.7575641516660282E-2</v>
      </c>
      <c r="F82" s="403">
        <f t="shared" si="6"/>
        <v>-1.7723513194170933E-2</v>
      </c>
      <c r="G82" s="403">
        <f t="shared" si="6"/>
        <v>3.2076984763432237E-2</v>
      </c>
      <c r="H82" s="403">
        <f t="shared" si="6"/>
        <v>3.885003885003885E-4</v>
      </c>
      <c r="I82" s="403">
        <f t="shared" si="6"/>
        <v>-4.0776699029126215E-2</v>
      </c>
      <c r="J82" s="403">
        <f t="shared" si="6"/>
        <v>2.1457489878542509E-2</v>
      </c>
      <c r="K82" s="403">
        <f t="shared" si="6"/>
        <v>-2.0610384462940945E-2</v>
      </c>
      <c r="L82" s="403">
        <f t="shared" si="6"/>
        <v>-3.7636584378794011E-2</v>
      </c>
      <c r="M82" s="403">
        <f t="shared" si="6"/>
        <v>-5.0462573591253154E-2</v>
      </c>
      <c r="N82" s="403">
        <f t="shared" si="6"/>
        <v>2.0372010628875111E-2</v>
      </c>
      <c r="O82" s="79"/>
      <c r="P82" s="83"/>
    </row>
    <row r="83" spans="1:17" s="74" customFormat="1" ht="15" x14ac:dyDescent="0.2">
      <c r="A83" s="73"/>
      <c r="B83" s="172" t="s">
        <v>1457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3"/>
    </row>
    <row r="84" spans="1:17" s="74" customFormat="1" ht="15" x14ac:dyDescent="0.2">
      <c r="A84" s="73"/>
      <c r="B84" s="173" t="s">
        <v>1458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3"/>
    </row>
    <row r="85" spans="1:17" s="74" customFormat="1" ht="15" x14ac:dyDescent="0.2">
      <c r="A85" s="73"/>
      <c r="B85" s="174" t="s">
        <v>1459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3"/>
    </row>
    <row r="86" spans="1:17" s="74" customFormat="1" ht="15" x14ac:dyDescent="0.2">
      <c r="A86" s="73"/>
      <c r="B86" s="175" t="s">
        <v>1460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3"/>
    </row>
    <row r="87" spans="1:17" s="74" customFormat="1" ht="15" x14ac:dyDescent="0.2">
      <c r="A87" s="73"/>
      <c r="B87" s="315" t="s">
        <v>52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3"/>
    </row>
    <row r="88" spans="1:17" s="74" customFormat="1" ht="15" x14ac:dyDescent="0.2">
      <c r="A88" s="73"/>
      <c r="B88" s="176" t="s">
        <v>1461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3"/>
    </row>
    <row r="89" spans="1:17" s="74" customFormat="1" ht="15" x14ac:dyDescent="0.2">
      <c r="A89" s="73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83"/>
    </row>
    <row r="90" spans="1:17" s="74" customFormat="1" ht="15" x14ac:dyDescent="0.2">
      <c r="A90" s="67"/>
      <c r="B90" s="17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41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1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1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1:17" x14ac:dyDescent="0.2">
      <c r="A102" s="63"/>
      <c r="B102" s="207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4"/>
      <c r="Q102" s="2"/>
    </row>
    <row r="103" spans="1:17" s="66" customFormat="1" x14ac:dyDescent="0.2">
      <c r="A103" s="63"/>
      <c r="B103" s="207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4"/>
      <c r="Q103" s="69"/>
    </row>
    <row r="104" spans="1:17" s="66" customFormat="1" x14ac:dyDescent="0.2">
      <c r="A104" s="67"/>
      <c r="B104" s="17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41"/>
      <c r="Q104" s="69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57">
    <sortCondition descending="1" ref="P3:P57"/>
    <sortCondition descending="1" ref="N3:N57"/>
  </sortState>
  <mergeCells count="1">
    <mergeCell ref="O1:P1"/>
  </mergeCells>
  <phoneticPr fontId="37" type="noConversion"/>
  <conditionalFormatting sqref="N79">
    <cfRule type="expression" dxfId="155" priority="22">
      <formula>O79&lt;0</formula>
    </cfRule>
    <cfRule type="expression" dxfId="154" priority="23">
      <formula>O79=0</formula>
    </cfRule>
    <cfRule type="expression" dxfId="153" priority="24">
      <formula>O79&gt;0</formula>
    </cfRule>
  </conditionalFormatting>
  <conditionalFormatting sqref="B4 B5:B57">
    <cfRule type="expression" dxfId="152" priority="21">
      <formula>O4&gt;0</formula>
    </cfRule>
  </conditionalFormatting>
  <conditionalFormatting sqref="B4">
    <cfRule type="expression" dxfId="151" priority="1">
      <formula>O4&lt;0</formula>
    </cfRule>
    <cfRule type="expression" dxfId="150" priority="2">
      <formula>O4=0</formula>
    </cfRule>
    <cfRule type="expression" dxfId="149" priority="3">
      <formula>O4&gt;0</formula>
    </cfRule>
  </conditionalFormatting>
  <conditionalFormatting sqref="B4:B57">
    <cfRule type="expression" dxfId="148" priority="19">
      <formula>O4&lt;0</formula>
    </cfRule>
  </conditionalFormatting>
  <conditionalFormatting sqref="B4:B57">
    <cfRule type="expression" dxfId="147" priority="20">
      <formula>O4=0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Q295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I44" sqref="I44"/>
    </sheetView>
  </sheetViews>
  <sheetFormatPr baseColWidth="10" defaultColWidth="9" defaultRowHeight="14" x14ac:dyDescent="0.2"/>
  <cols>
    <col min="1" max="1" width="9" style="67"/>
    <col min="2" max="2" width="36.1640625" style="178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10.5" style="2" customWidth="1"/>
    <col min="11" max="11" width="9.1640625" style="2" customWidth="1"/>
    <col min="12" max="14" width="11.5" style="2" customWidth="1"/>
    <col min="15" max="15" width="8.5" style="2" customWidth="1"/>
    <col min="16" max="16" width="8.5" style="67" customWidth="1"/>
    <col min="17" max="17" width="8.5" style="69" customWidth="1"/>
    <col min="18" max="18" width="11.5" style="2" customWidth="1"/>
    <col min="19" max="20" width="8.5" style="2" customWidth="1"/>
    <col min="21" max="16384" width="9" style="2"/>
  </cols>
  <sheetData>
    <row r="1" spans="1:16" s="74" customFormat="1" ht="16" x14ac:dyDescent="0.2">
      <c r="A1" s="73"/>
      <c r="B1" s="154" t="s">
        <v>849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9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5" x14ac:dyDescent="0.2">
      <c r="A3" s="344">
        <v>223302</v>
      </c>
      <c r="B3" s="402" t="s">
        <v>912</v>
      </c>
      <c r="C3" s="79"/>
      <c r="D3" s="79"/>
      <c r="E3" s="79"/>
      <c r="F3" s="79"/>
      <c r="G3" s="79"/>
      <c r="H3" s="79"/>
      <c r="I3" s="79"/>
      <c r="J3" s="56"/>
      <c r="K3" s="79"/>
      <c r="L3" s="78"/>
      <c r="M3" s="78">
        <v>0</v>
      </c>
      <c r="N3" s="78">
        <v>14</v>
      </c>
      <c r="O3" s="79">
        <f t="shared" ref="O3:O34" si="0">N3-M3</f>
        <v>14</v>
      </c>
      <c r="P3" s="332">
        <v>1</v>
      </c>
    </row>
    <row r="4" spans="1:16" s="74" customFormat="1" ht="15" x14ac:dyDescent="0.2">
      <c r="A4" s="344">
        <v>86821</v>
      </c>
      <c r="B4" s="353" t="s">
        <v>856</v>
      </c>
      <c r="C4" s="79"/>
      <c r="D4" s="79"/>
      <c r="E4" s="79"/>
      <c r="F4" s="79"/>
      <c r="G4" s="79">
        <v>20</v>
      </c>
      <c r="H4" s="79">
        <v>22</v>
      </c>
      <c r="I4" s="79">
        <v>22</v>
      </c>
      <c r="J4" s="348">
        <v>26</v>
      </c>
      <c r="K4" s="79">
        <v>28</v>
      </c>
      <c r="L4" s="78">
        <v>22</v>
      </c>
      <c r="M4" s="78">
        <v>26</v>
      </c>
      <c r="N4" s="78">
        <v>36</v>
      </c>
      <c r="O4" s="79">
        <f t="shared" si="0"/>
        <v>10</v>
      </c>
      <c r="P4" s="80">
        <f t="shared" ref="P4:P35" si="1">(N4/M4)-1</f>
        <v>0.38461538461538458</v>
      </c>
    </row>
    <row r="5" spans="1:16" s="74" customFormat="1" ht="15" x14ac:dyDescent="0.2">
      <c r="A5" s="344">
        <v>1957</v>
      </c>
      <c r="B5" s="353" t="s">
        <v>851</v>
      </c>
      <c r="C5" s="79">
        <v>44</v>
      </c>
      <c r="D5" s="79">
        <v>38</v>
      </c>
      <c r="E5" s="79">
        <v>37</v>
      </c>
      <c r="F5" s="79">
        <v>38</v>
      </c>
      <c r="G5" s="79">
        <v>34</v>
      </c>
      <c r="H5" s="79">
        <v>35</v>
      </c>
      <c r="I5" s="79">
        <v>34</v>
      </c>
      <c r="J5" s="348">
        <v>29</v>
      </c>
      <c r="K5" s="79">
        <v>24</v>
      </c>
      <c r="L5" s="78">
        <v>25</v>
      </c>
      <c r="M5" s="78">
        <v>28</v>
      </c>
      <c r="N5" s="78">
        <v>37</v>
      </c>
      <c r="O5" s="79">
        <f t="shared" si="0"/>
        <v>9</v>
      </c>
      <c r="P5" s="80">
        <f t="shared" si="1"/>
        <v>0.3214285714285714</v>
      </c>
    </row>
    <row r="6" spans="1:16" s="74" customFormat="1" ht="15" x14ac:dyDescent="0.2">
      <c r="A6" s="344">
        <v>1967</v>
      </c>
      <c r="B6" s="353" t="s">
        <v>878</v>
      </c>
      <c r="C6" s="79">
        <v>46</v>
      </c>
      <c r="D6" s="79">
        <v>50</v>
      </c>
      <c r="E6" s="79">
        <v>54</v>
      </c>
      <c r="F6" s="79">
        <v>46</v>
      </c>
      <c r="G6" s="79">
        <v>42</v>
      </c>
      <c r="H6" s="79">
        <v>40</v>
      </c>
      <c r="I6" s="79">
        <v>34</v>
      </c>
      <c r="J6" s="348">
        <v>31</v>
      </c>
      <c r="K6" s="79">
        <v>19</v>
      </c>
      <c r="L6" s="78">
        <v>18</v>
      </c>
      <c r="M6" s="78">
        <v>17</v>
      </c>
      <c r="N6" s="78">
        <v>22</v>
      </c>
      <c r="O6" s="79">
        <f t="shared" si="0"/>
        <v>5</v>
      </c>
      <c r="P6" s="80">
        <f t="shared" si="1"/>
        <v>0.29411764705882359</v>
      </c>
    </row>
    <row r="7" spans="1:16" s="74" customFormat="1" ht="15" x14ac:dyDescent="0.2">
      <c r="A7" s="51">
        <v>62133</v>
      </c>
      <c r="B7" s="162" t="s">
        <v>884</v>
      </c>
      <c r="C7" s="79">
        <v>27</v>
      </c>
      <c r="D7" s="79">
        <v>23</v>
      </c>
      <c r="E7" s="79">
        <v>27</v>
      </c>
      <c r="F7" s="79">
        <v>31</v>
      </c>
      <c r="G7" s="79">
        <v>29</v>
      </c>
      <c r="H7" s="79">
        <v>26</v>
      </c>
      <c r="I7" s="79">
        <v>21</v>
      </c>
      <c r="J7" s="56">
        <v>21</v>
      </c>
      <c r="K7" s="79">
        <v>21</v>
      </c>
      <c r="L7" s="78">
        <v>17</v>
      </c>
      <c r="M7" s="78">
        <v>16</v>
      </c>
      <c r="N7" s="78">
        <v>20</v>
      </c>
      <c r="O7" s="79">
        <f t="shared" si="0"/>
        <v>4</v>
      </c>
      <c r="P7" s="80">
        <f t="shared" si="1"/>
        <v>0.25</v>
      </c>
    </row>
    <row r="8" spans="1:16" s="74" customFormat="1" ht="15" x14ac:dyDescent="0.2">
      <c r="A8" s="51">
        <v>1947</v>
      </c>
      <c r="B8" s="162" t="s">
        <v>852</v>
      </c>
      <c r="C8" s="79">
        <v>40</v>
      </c>
      <c r="D8" s="79">
        <v>39</v>
      </c>
      <c r="E8" s="79">
        <v>36</v>
      </c>
      <c r="F8" s="79">
        <v>37</v>
      </c>
      <c r="G8" s="79">
        <v>33</v>
      </c>
      <c r="H8" s="79">
        <v>28</v>
      </c>
      <c r="I8" s="79">
        <v>31</v>
      </c>
      <c r="J8" s="56">
        <v>26</v>
      </c>
      <c r="K8" s="79">
        <v>23</v>
      </c>
      <c r="L8" s="78">
        <v>25</v>
      </c>
      <c r="M8" s="78">
        <v>22</v>
      </c>
      <c r="N8" s="78">
        <v>27</v>
      </c>
      <c r="O8" s="79">
        <f t="shared" si="0"/>
        <v>5</v>
      </c>
      <c r="P8" s="80">
        <f t="shared" si="1"/>
        <v>0.22727272727272729</v>
      </c>
    </row>
    <row r="9" spans="1:16" s="74" customFormat="1" ht="15" x14ac:dyDescent="0.2">
      <c r="A9" s="51">
        <v>69940</v>
      </c>
      <c r="B9" s="161" t="s">
        <v>897</v>
      </c>
      <c r="C9" s="79">
        <v>14</v>
      </c>
      <c r="D9" s="79">
        <v>12</v>
      </c>
      <c r="E9" s="79">
        <v>15</v>
      </c>
      <c r="F9" s="79">
        <v>15</v>
      </c>
      <c r="G9" s="79">
        <v>19</v>
      </c>
      <c r="H9" s="79">
        <v>17</v>
      </c>
      <c r="I9" s="79">
        <v>18</v>
      </c>
      <c r="J9" s="56">
        <v>18</v>
      </c>
      <c r="K9" s="79">
        <v>23</v>
      </c>
      <c r="L9" s="78">
        <v>19</v>
      </c>
      <c r="M9" s="78">
        <v>23</v>
      </c>
      <c r="N9" s="78">
        <v>28</v>
      </c>
      <c r="O9" s="79">
        <f t="shared" si="0"/>
        <v>5</v>
      </c>
      <c r="P9" s="80">
        <f t="shared" si="1"/>
        <v>0.21739130434782616</v>
      </c>
    </row>
    <row r="10" spans="1:16" s="74" customFormat="1" ht="15" x14ac:dyDescent="0.2">
      <c r="A10" s="51">
        <v>1954</v>
      </c>
      <c r="B10" s="162" t="s">
        <v>858</v>
      </c>
      <c r="C10" s="79">
        <v>29</v>
      </c>
      <c r="D10" s="79">
        <v>27</v>
      </c>
      <c r="E10" s="79">
        <v>35</v>
      </c>
      <c r="F10" s="79">
        <v>35</v>
      </c>
      <c r="G10" s="79">
        <v>37</v>
      </c>
      <c r="H10" s="79">
        <v>36</v>
      </c>
      <c r="I10" s="79">
        <v>35</v>
      </c>
      <c r="J10" s="56">
        <v>32</v>
      </c>
      <c r="K10" s="79">
        <v>31</v>
      </c>
      <c r="L10" s="78">
        <v>30</v>
      </c>
      <c r="M10" s="78">
        <v>28</v>
      </c>
      <c r="N10" s="78">
        <v>33</v>
      </c>
      <c r="O10" s="79">
        <f t="shared" si="0"/>
        <v>5</v>
      </c>
      <c r="P10" s="80">
        <f t="shared" si="1"/>
        <v>0.1785714285714286</v>
      </c>
    </row>
    <row r="11" spans="1:16" s="74" customFormat="1" ht="15" x14ac:dyDescent="0.2">
      <c r="A11" s="51">
        <v>1942</v>
      </c>
      <c r="B11" s="163" t="s">
        <v>865</v>
      </c>
      <c r="C11" s="79">
        <v>42</v>
      </c>
      <c r="D11" s="79">
        <v>42</v>
      </c>
      <c r="E11" s="79">
        <v>41</v>
      </c>
      <c r="F11" s="79">
        <v>37</v>
      </c>
      <c r="G11" s="79">
        <v>41</v>
      </c>
      <c r="H11" s="79">
        <v>41</v>
      </c>
      <c r="I11" s="79">
        <v>38</v>
      </c>
      <c r="J11" s="56">
        <v>37</v>
      </c>
      <c r="K11" s="79">
        <v>33</v>
      </c>
      <c r="L11" s="78">
        <v>33</v>
      </c>
      <c r="M11" s="78">
        <v>33</v>
      </c>
      <c r="N11" s="78">
        <v>38</v>
      </c>
      <c r="O11" s="79">
        <f t="shared" si="0"/>
        <v>5</v>
      </c>
      <c r="P11" s="80">
        <f t="shared" si="1"/>
        <v>0.1515151515151516</v>
      </c>
    </row>
    <row r="12" spans="1:16" s="74" customFormat="1" ht="15" x14ac:dyDescent="0.2">
      <c r="A12" s="344">
        <v>1955</v>
      </c>
      <c r="B12" s="166" t="s">
        <v>895</v>
      </c>
      <c r="C12" s="79">
        <v>98</v>
      </c>
      <c r="D12" s="79">
        <v>89</v>
      </c>
      <c r="E12" s="79">
        <v>86</v>
      </c>
      <c r="F12" s="79">
        <v>84</v>
      </c>
      <c r="G12" s="79">
        <v>83</v>
      </c>
      <c r="H12" s="79">
        <v>89</v>
      </c>
      <c r="I12" s="79">
        <v>93</v>
      </c>
      <c r="J12" s="56">
        <v>88</v>
      </c>
      <c r="K12" s="79">
        <v>87</v>
      </c>
      <c r="L12" s="78">
        <v>84</v>
      </c>
      <c r="M12" s="78">
        <v>72</v>
      </c>
      <c r="N12" s="78">
        <v>82</v>
      </c>
      <c r="O12" s="79">
        <f t="shared" si="0"/>
        <v>10</v>
      </c>
      <c r="P12" s="80">
        <f t="shared" si="1"/>
        <v>0.13888888888888884</v>
      </c>
    </row>
    <row r="13" spans="1:16" s="74" customFormat="1" ht="15" x14ac:dyDescent="0.2">
      <c r="A13" s="51">
        <v>1941</v>
      </c>
      <c r="B13" s="166" t="s">
        <v>893</v>
      </c>
      <c r="C13" s="79">
        <v>113</v>
      </c>
      <c r="D13" s="79">
        <v>107</v>
      </c>
      <c r="E13" s="79">
        <v>101</v>
      </c>
      <c r="F13" s="79">
        <v>118</v>
      </c>
      <c r="G13" s="79">
        <v>118</v>
      </c>
      <c r="H13" s="79">
        <v>108</v>
      </c>
      <c r="I13" s="79">
        <v>116</v>
      </c>
      <c r="J13" s="56">
        <v>124</v>
      </c>
      <c r="K13" s="79">
        <v>118</v>
      </c>
      <c r="L13" s="78">
        <v>119</v>
      </c>
      <c r="M13" s="78">
        <v>113</v>
      </c>
      <c r="N13" s="78">
        <v>128</v>
      </c>
      <c r="O13" s="79">
        <f t="shared" si="0"/>
        <v>15</v>
      </c>
      <c r="P13" s="80">
        <f t="shared" si="1"/>
        <v>0.13274336283185839</v>
      </c>
    </row>
    <row r="14" spans="1:16" s="74" customFormat="1" ht="15" x14ac:dyDescent="0.2">
      <c r="A14" s="51">
        <v>1962</v>
      </c>
      <c r="B14" s="163" t="s">
        <v>861</v>
      </c>
      <c r="C14" s="79">
        <v>28</v>
      </c>
      <c r="D14" s="79">
        <v>34</v>
      </c>
      <c r="E14" s="79">
        <v>34</v>
      </c>
      <c r="F14" s="79">
        <v>35</v>
      </c>
      <c r="G14" s="79">
        <v>32</v>
      </c>
      <c r="H14" s="79">
        <v>30</v>
      </c>
      <c r="I14" s="79">
        <v>24</v>
      </c>
      <c r="J14" s="56">
        <v>17</v>
      </c>
      <c r="K14" s="79">
        <v>20</v>
      </c>
      <c r="L14" s="78">
        <v>23</v>
      </c>
      <c r="M14" s="78">
        <v>25</v>
      </c>
      <c r="N14" s="78">
        <v>28</v>
      </c>
      <c r="O14" s="79">
        <f t="shared" si="0"/>
        <v>3</v>
      </c>
      <c r="P14" s="80">
        <f t="shared" si="1"/>
        <v>0.12000000000000011</v>
      </c>
    </row>
    <row r="15" spans="1:16" s="74" customFormat="1" ht="15" x14ac:dyDescent="0.2">
      <c r="A15" s="51">
        <v>1952</v>
      </c>
      <c r="B15" s="165" t="s">
        <v>866</v>
      </c>
      <c r="C15" s="79">
        <v>25</v>
      </c>
      <c r="D15" s="79">
        <v>25</v>
      </c>
      <c r="E15" s="79">
        <v>23</v>
      </c>
      <c r="F15" s="79">
        <v>23</v>
      </c>
      <c r="G15" s="79">
        <v>23</v>
      </c>
      <c r="H15" s="79">
        <v>24</v>
      </c>
      <c r="I15" s="79">
        <v>28</v>
      </c>
      <c r="J15" s="56">
        <v>34</v>
      </c>
      <c r="K15" s="79">
        <v>34</v>
      </c>
      <c r="L15" s="78">
        <v>31</v>
      </c>
      <c r="M15" s="78">
        <v>27</v>
      </c>
      <c r="N15" s="78">
        <v>30</v>
      </c>
      <c r="O15" s="79">
        <f t="shared" si="0"/>
        <v>3</v>
      </c>
      <c r="P15" s="80">
        <f t="shared" si="1"/>
        <v>0.11111111111111116</v>
      </c>
    </row>
    <row r="16" spans="1:16" s="74" customFormat="1" ht="15" x14ac:dyDescent="0.2">
      <c r="A16" s="51">
        <v>21228</v>
      </c>
      <c r="B16" s="161" t="s">
        <v>868</v>
      </c>
      <c r="C16" s="79">
        <v>42</v>
      </c>
      <c r="D16" s="79">
        <v>44</v>
      </c>
      <c r="E16" s="79">
        <v>44</v>
      </c>
      <c r="F16" s="79">
        <v>45</v>
      </c>
      <c r="G16" s="79">
        <v>50</v>
      </c>
      <c r="H16" s="79">
        <v>56</v>
      </c>
      <c r="I16" s="79">
        <v>59</v>
      </c>
      <c r="J16" s="56">
        <v>54</v>
      </c>
      <c r="K16" s="79">
        <v>52</v>
      </c>
      <c r="L16" s="78">
        <v>54</v>
      </c>
      <c r="M16" s="78">
        <v>49</v>
      </c>
      <c r="N16" s="78">
        <v>54</v>
      </c>
      <c r="O16" s="79">
        <f t="shared" si="0"/>
        <v>5</v>
      </c>
      <c r="P16" s="80">
        <f t="shared" si="1"/>
        <v>0.1020408163265305</v>
      </c>
    </row>
    <row r="17" spans="1:16" s="74" customFormat="1" ht="15" x14ac:dyDescent="0.2">
      <c r="A17" s="51">
        <v>1934</v>
      </c>
      <c r="B17" s="163" t="s">
        <v>1453</v>
      </c>
      <c r="C17" s="79">
        <v>19</v>
      </c>
      <c r="D17" s="79">
        <v>19</v>
      </c>
      <c r="E17" s="79">
        <v>16</v>
      </c>
      <c r="F17" s="79">
        <v>15</v>
      </c>
      <c r="G17" s="79">
        <v>18</v>
      </c>
      <c r="H17" s="79">
        <v>20</v>
      </c>
      <c r="I17" s="79">
        <v>18</v>
      </c>
      <c r="J17" s="56">
        <v>20</v>
      </c>
      <c r="K17" s="79">
        <v>18</v>
      </c>
      <c r="L17" s="78">
        <v>17</v>
      </c>
      <c r="M17" s="78">
        <v>20</v>
      </c>
      <c r="N17" s="78">
        <v>22</v>
      </c>
      <c r="O17" s="79">
        <f t="shared" si="0"/>
        <v>2</v>
      </c>
      <c r="P17" s="80">
        <f t="shared" si="1"/>
        <v>0.10000000000000009</v>
      </c>
    </row>
    <row r="18" spans="1:16" s="74" customFormat="1" ht="15" x14ac:dyDescent="0.2">
      <c r="A18" s="51">
        <v>61733</v>
      </c>
      <c r="B18" s="163" t="s">
        <v>1233</v>
      </c>
      <c r="C18" s="79">
        <v>13</v>
      </c>
      <c r="D18" s="79">
        <v>9</v>
      </c>
      <c r="E18" s="79">
        <v>11</v>
      </c>
      <c r="F18" s="79">
        <v>10</v>
      </c>
      <c r="G18" s="79">
        <v>11</v>
      </c>
      <c r="H18" s="79">
        <v>11</v>
      </c>
      <c r="I18" s="79">
        <v>9</v>
      </c>
      <c r="J18" s="56">
        <v>13</v>
      </c>
      <c r="K18" s="79">
        <v>12</v>
      </c>
      <c r="L18" s="78">
        <v>11</v>
      </c>
      <c r="M18" s="78">
        <v>10</v>
      </c>
      <c r="N18" s="78">
        <v>11</v>
      </c>
      <c r="O18" s="79">
        <f t="shared" si="0"/>
        <v>1</v>
      </c>
      <c r="P18" s="80">
        <f t="shared" si="1"/>
        <v>0.10000000000000009</v>
      </c>
    </row>
    <row r="19" spans="1:16" s="74" customFormat="1" ht="15" x14ac:dyDescent="0.2">
      <c r="A19" s="51">
        <v>1963</v>
      </c>
      <c r="B19" s="163" t="s">
        <v>869</v>
      </c>
      <c r="C19" s="79">
        <v>29</v>
      </c>
      <c r="D19" s="79">
        <v>38</v>
      </c>
      <c r="E19" s="79">
        <v>37</v>
      </c>
      <c r="F19" s="79">
        <v>38</v>
      </c>
      <c r="G19" s="79">
        <v>35</v>
      </c>
      <c r="H19" s="79">
        <v>31</v>
      </c>
      <c r="I19" s="79">
        <v>22</v>
      </c>
      <c r="J19" s="56">
        <v>23</v>
      </c>
      <c r="K19" s="79">
        <v>24</v>
      </c>
      <c r="L19" s="78">
        <v>21</v>
      </c>
      <c r="M19" s="78">
        <v>21</v>
      </c>
      <c r="N19" s="78">
        <v>23</v>
      </c>
      <c r="O19" s="79">
        <f t="shared" si="0"/>
        <v>2</v>
      </c>
      <c r="P19" s="80">
        <f t="shared" si="1"/>
        <v>9.5238095238095344E-2</v>
      </c>
    </row>
    <row r="20" spans="1:16" s="74" customFormat="1" ht="15" x14ac:dyDescent="0.2">
      <c r="A20" s="51">
        <v>1935</v>
      </c>
      <c r="B20" s="161" t="s">
        <v>872</v>
      </c>
      <c r="C20" s="79">
        <v>32</v>
      </c>
      <c r="D20" s="79">
        <v>30</v>
      </c>
      <c r="E20" s="79">
        <v>26</v>
      </c>
      <c r="F20" s="79">
        <v>29</v>
      </c>
      <c r="G20" s="79">
        <v>26</v>
      </c>
      <c r="H20" s="79">
        <v>27</v>
      </c>
      <c r="I20" s="79">
        <v>30</v>
      </c>
      <c r="J20" s="56">
        <v>30</v>
      </c>
      <c r="K20" s="79">
        <v>26</v>
      </c>
      <c r="L20" s="78">
        <v>25</v>
      </c>
      <c r="M20" s="78">
        <v>32</v>
      </c>
      <c r="N20" s="78">
        <v>35</v>
      </c>
      <c r="O20" s="79">
        <f t="shared" si="0"/>
        <v>3</v>
      </c>
      <c r="P20" s="80">
        <f t="shared" si="1"/>
        <v>9.375E-2</v>
      </c>
    </row>
    <row r="21" spans="1:16" s="74" customFormat="1" ht="15" x14ac:dyDescent="0.2">
      <c r="A21" s="344">
        <v>82890</v>
      </c>
      <c r="B21" s="165" t="s">
        <v>889</v>
      </c>
      <c r="C21" s="79">
        <v>44</v>
      </c>
      <c r="D21" s="79">
        <v>51</v>
      </c>
      <c r="E21" s="79">
        <v>52</v>
      </c>
      <c r="F21" s="79">
        <v>58</v>
      </c>
      <c r="G21" s="79">
        <v>72</v>
      </c>
      <c r="H21" s="79">
        <v>77</v>
      </c>
      <c r="I21" s="79">
        <v>79</v>
      </c>
      <c r="J21" s="56">
        <v>73</v>
      </c>
      <c r="K21" s="79">
        <v>61</v>
      </c>
      <c r="L21" s="78">
        <v>62</v>
      </c>
      <c r="M21" s="78">
        <v>54</v>
      </c>
      <c r="N21" s="78">
        <v>59</v>
      </c>
      <c r="O21" s="79">
        <f t="shared" si="0"/>
        <v>5</v>
      </c>
      <c r="P21" s="80">
        <f t="shared" si="1"/>
        <v>9.259259259259256E-2</v>
      </c>
    </row>
    <row r="22" spans="1:16" s="74" customFormat="1" ht="15" x14ac:dyDescent="0.2">
      <c r="A22" s="51">
        <v>1950</v>
      </c>
      <c r="B22" s="162" t="s">
        <v>888</v>
      </c>
      <c r="C22" s="79">
        <v>63</v>
      </c>
      <c r="D22" s="79">
        <v>63</v>
      </c>
      <c r="E22" s="79">
        <v>63</v>
      </c>
      <c r="F22" s="79">
        <v>65</v>
      </c>
      <c r="G22" s="79">
        <v>75</v>
      </c>
      <c r="H22" s="79">
        <v>72</v>
      </c>
      <c r="I22" s="79">
        <v>77</v>
      </c>
      <c r="J22" s="56">
        <v>78</v>
      </c>
      <c r="K22" s="79">
        <v>81</v>
      </c>
      <c r="L22" s="78">
        <v>76</v>
      </c>
      <c r="M22" s="78">
        <v>69</v>
      </c>
      <c r="N22" s="78">
        <v>75</v>
      </c>
      <c r="O22" s="79">
        <f t="shared" si="0"/>
        <v>6</v>
      </c>
      <c r="P22" s="80">
        <f t="shared" si="1"/>
        <v>8.6956521739130377E-2</v>
      </c>
    </row>
    <row r="23" spans="1:16" s="74" customFormat="1" ht="15" x14ac:dyDescent="0.2">
      <c r="A23" s="51">
        <v>28486</v>
      </c>
      <c r="B23" s="353" t="s">
        <v>900</v>
      </c>
      <c r="C23" s="79">
        <v>47</v>
      </c>
      <c r="D23" s="79">
        <v>47</v>
      </c>
      <c r="E23" s="79">
        <v>56</v>
      </c>
      <c r="F23" s="79">
        <v>57</v>
      </c>
      <c r="G23" s="79">
        <v>47</v>
      </c>
      <c r="H23" s="79">
        <v>46</v>
      </c>
      <c r="I23" s="79">
        <v>45</v>
      </c>
      <c r="J23" s="56">
        <v>52</v>
      </c>
      <c r="K23" s="79">
        <v>42</v>
      </c>
      <c r="L23" s="78">
        <v>39</v>
      </c>
      <c r="M23" s="78">
        <v>46</v>
      </c>
      <c r="N23" s="78">
        <v>50</v>
      </c>
      <c r="O23" s="79">
        <f t="shared" si="0"/>
        <v>4</v>
      </c>
      <c r="P23" s="80">
        <f t="shared" si="1"/>
        <v>8.6956521739130377E-2</v>
      </c>
    </row>
    <row r="24" spans="1:16" s="74" customFormat="1" ht="15" x14ac:dyDescent="0.2">
      <c r="A24" s="51">
        <v>1931</v>
      </c>
      <c r="B24" s="163" t="s">
        <v>857</v>
      </c>
      <c r="C24" s="79">
        <v>24</v>
      </c>
      <c r="D24" s="79">
        <v>25</v>
      </c>
      <c r="E24" s="79">
        <v>23</v>
      </c>
      <c r="F24" s="79">
        <v>22</v>
      </c>
      <c r="G24" s="79">
        <v>29</v>
      </c>
      <c r="H24" s="79">
        <v>23</v>
      </c>
      <c r="I24" s="79">
        <v>22</v>
      </c>
      <c r="J24" s="56">
        <v>19</v>
      </c>
      <c r="K24" s="79">
        <v>15</v>
      </c>
      <c r="L24" s="78">
        <v>15</v>
      </c>
      <c r="M24" s="78">
        <v>14</v>
      </c>
      <c r="N24" s="78">
        <v>15</v>
      </c>
      <c r="O24" s="79">
        <f t="shared" si="0"/>
        <v>1</v>
      </c>
      <c r="P24" s="80">
        <f t="shared" si="1"/>
        <v>7.1428571428571397E-2</v>
      </c>
    </row>
    <row r="25" spans="1:16" s="74" customFormat="1" ht="15" x14ac:dyDescent="0.2">
      <c r="A25" s="51">
        <v>1929</v>
      </c>
      <c r="B25" s="162" t="s">
        <v>898</v>
      </c>
      <c r="C25" s="79">
        <v>37</v>
      </c>
      <c r="D25" s="79">
        <v>34</v>
      </c>
      <c r="E25" s="79">
        <v>34</v>
      </c>
      <c r="F25" s="79">
        <v>34</v>
      </c>
      <c r="G25" s="79">
        <v>33</v>
      </c>
      <c r="H25" s="79">
        <v>26</v>
      </c>
      <c r="I25" s="79">
        <v>27</v>
      </c>
      <c r="J25" s="56">
        <v>22</v>
      </c>
      <c r="K25" s="79">
        <v>19</v>
      </c>
      <c r="L25" s="78">
        <v>17</v>
      </c>
      <c r="M25" s="78">
        <v>14</v>
      </c>
      <c r="N25" s="78">
        <v>15</v>
      </c>
      <c r="O25" s="79">
        <f t="shared" si="0"/>
        <v>1</v>
      </c>
      <c r="P25" s="80">
        <f t="shared" si="1"/>
        <v>7.1428571428571397E-2</v>
      </c>
    </row>
    <row r="26" spans="1:16" s="74" customFormat="1" ht="15" x14ac:dyDescent="0.2">
      <c r="A26" s="51">
        <v>1958</v>
      </c>
      <c r="B26" s="165" t="s">
        <v>862</v>
      </c>
      <c r="C26" s="79">
        <v>64</v>
      </c>
      <c r="D26" s="79">
        <v>65</v>
      </c>
      <c r="E26" s="79">
        <v>66</v>
      </c>
      <c r="F26" s="79">
        <v>64</v>
      </c>
      <c r="G26" s="79">
        <v>61</v>
      </c>
      <c r="H26" s="79">
        <v>55</v>
      </c>
      <c r="I26" s="79">
        <v>60</v>
      </c>
      <c r="J26" s="56">
        <v>68</v>
      </c>
      <c r="K26" s="79">
        <v>61</v>
      </c>
      <c r="L26" s="78">
        <v>59</v>
      </c>
      <c r="M26" s="78">
        <v>46</v>
      </c>
      <c r="N26" s="78">
        <v>49</v>
      </c>
      <c r="O26" s="79">
        <f t="shared" si="0"/>
        <v>3</v>
      </c>
      <c r="P26" s="80">
        <f t="shared" si="1"/>
        <v>6.5217391304347894E-2</v>
      </c>
    </row>
    <row r="27" spans="1:16" s="74" customFormat="1" ht="15" x14ac:dyDescent="0.2">
      <c r="A27" s="51">
        <v>1960</v>
      </c>
      <c r="B27" s="163" t="s">
        <v>876</v>
      </c>
      <c r="C27" s="79">
        <v>24</v>
      </c>
      <c r="D27" s="79">
        <v>22</v>
      </c>
      <c r="E27" s="79">
        <v>23</v>
      </c>
      <c r="F27" s="79">
        <v>23</v>
      </c>
      <c r="G27" s="79">
        <v>25</v>
      </c>
      <c r="H27" s="79">
        <v>27</v>
      </c>
      <c r="I27" s="79">
        <v>29</v>
      </c>
      <c r="J27" s="56">
        <v>26</v>
      </c>
      <c r="K27" s="79">
        <v>23</v>
      </c>
      <c r="L27" s="78">
        <v>21</v>
      </c>
      <c r="M27" s="78">
        <v>19</v>
      </c>
      <c r="N27" s="78">
        <v>20</v>
      </c>
      <c r="O27" s="79">
        <f t="shared" si="0"/>
        <v>1</v>
      </c>
      <c r="P27" s="80">
        <f t="shared" si="1"/>
        <v>5.2631578947368363E-2</v>
      </c>
    </row>
    <row r="28" spans="1:16" s="74" customFormat="1" ht="15" x14ac:dyDescent="0.2">
      <c r="A28" s="51">
        <v>1965</v>
      </c>
      <c r="B28" s="161" t="s">
        <v>867</v>
      </c>
      <c r="C28" s="79">
        <v>79</v>
      </c>
      <c r="D28" s="79">
        <v>82</v>
      </c>
      <c r="E28" s="79">
        <v>84</v>
      </c>
      <c r="F28" s="79">
        <v>84</v>
      </c>
      <c r="G28" s="79">
        <v>89</v>
      </c>
      <c r="H28" s="79">
        <v>87</v>
      </c>
      <c r="I28" s="79">
        <v>84</v>
      </c>
      <c r="J28" s="56">
        <v>89</v>
      </c>
      <c r="K28" s="79">
        <v>93</v>
      </c>
      <c r="L28" s="78">
        <v>83</v>
      </c>
      <c r="M28" s="78">
        <v>93</v>
      </c>
      <c r="N28" s="78">
        <v>97</v>
      </c>
      <c r="O28" s="79">
        <f t="shared" si="0"/>
        <v>4</v>
      </c>
      <c r="P28" s="80">
        <f t="shared" si="1"/>
        <v>4.3010752688172005E-2</v>
      </c>
    </row>
    <row r="29" spans="1:16" s="74" customFormat="1" ht="15" x14ac:dyDescent="0.2">
      <c r="A29" s="51">
        <v>1940</v>
      </c>
      <c r="B29" s="353" t="s">
        <v>899</v>
      </c>
      <c r="C29" s="79">
        <v>17</v>
      </c>
      <c r="D29" s="79">
        <v>16</v>
      </c>
      <c r="E29" s="79">
        <v>18</v>
      </c>
      <c r="F29" s="79">
        <v>25</v>
      </c>
      <c r="G29" s="79">
        <v>29</v>
      </c>
      <c r="H29" s="79">
        <v>32</v>
      </c>
      <c r="I29" s="79">
        <v>31</v>
      </c>
      <c r="J29" s="56">
        <v>31</v>
      </c>
      <c r="K29" s="79">
        <v>30</v>
      </c>
      <c r="L29" s="78">
        <v>28</v>
      </c>
      <c r="M29" s="78">
        <v>24</v>
      </c>
      <c r="N29" s="78">
        <v>25</v>
      </c>
      <c r="O29" s="79">
        <f t="shared" si="0"/>
        <v>1</v>
      </c>
      <c r="P29" s="80">
        <f t="shared" si="1"/>
        <v>4.1666666666666741E-2</v>
      </c>
    </row>
    <row r="30" spans="1:16" s="74" customFormat="1" ht="15" x14ac:dyDescent="0.2">
      <c r="A30" s="51">
        <v>22997</v>
      </c>
      <c r="B30" s="166" t="s">
        <v>890</v>
      </c>
      <c r="C30" s="79">
        <v>115</v>
      </c>
      <c r="D30" s="79">
        <v>119</v>
      </c>
      <c r="E30" s="79">
        <v>119</v>
      </c>
      <c r="F30" s="79">
        <v>116</v>
      </c>
      <c r="G30" s="79">
        <v>103</v>
      </c>
      <c r="H30" s="79">
        <v>92</v>
      </c>
      <c r="I30" s="79">
        <v>98</v>
      </c>
      <c r="J30" s="56">
        <v>116</v>
      </c>
      <c r="K30" s="79">
        <v>120</v>
      </c>
      <c r="L30" s="78">
        <v>106</v>
      </c>
      <c r="M30" s="78">
        <v>97</v>
      </c>
      <c r="N30" s="78">
        <v>101</v>
      </c>
      <c r="O30" s="79">
        <f t="shared" si="0"/>
        <v>4</v>
      </c>
      <c r="P30" s="80">
        <f t="shared" si="1"/>
        <v>4.1237113402061931E-2</v>
      </c>
    </row>
    <row r="31" spans="1:16" s="74" customFormat="1" ht="15" x14ac:dyDescent="0.2">
      <c r="A31" s="51">
        <v>1933</v>
      </c>
      <c r="B31" s="166" t="s">
        <v>892</v>
      </c>
      <c r="C31" s="79">
        <v>65</v>
      </c>
      <c r="D31" s="79">
        <v>60</v>
      </c>
      <c r="E31" s="79">
        <v>59</v>
      </c>
      <c r="F31" s="79">
        <v>60</v>
      </c>
      <c r="G31" s="79">
        <v>62</v>
      </c>
      <c r="H31" s="79">
        <v>74</v>
      </c>
      <c r="I31" s="79">
        <v>77</v>
      </c>
      <c r="J31" s="56">
        <v>76</v>
      </c>
      <c r="K31" s="79">
        <v>81</v>
      </c>
      <c r="L31" s="78">
        <v>75</v>
      </c>
      <c r="M31" s="78">
        <v>71</v>
      </c>
      <c r="N31" s="78">
        <v>73</v>
      </c>
      <c r="O31" s="79">
        <f t="shared" si="0"/>
        <v>2</v>
      </c>
      <c r="P31" s="80">
        <f t="shared" si="1"/>
        <v>2.8169014084507005E-2</v>
      </c>
    </row>
    <row r="32" spans="1:16" s="74" customFormat="1" ht="15" x14ac:dyDescent="0.2">
      <c r="A32" s="51">
        <v>1966</v>
      </c>
      <c r="B32" s="353" t="s">
        <v>887</v>
      </c>
      <c r="C32" s="79">
        <v>299</v>
      </c>
      <c r="D32" s="79">
        <v>294</v>
      </c>
      <c r="E32" s="79">
        <v>287</v>
      </c>
      <c r="F32" s="79">
        <v>259</v>
      </c>
      <c r="G32" s="79">
        <v>252</v>
      </c>
      <c r="H32" s="79">
        <v>235</v>
      </c>
      <c r="I32" s="79">
        <v>236</v>
      </c>
      <c r="J32" s="56">
        <v>249</v>
      </c>
      <c r="K32" s="79">
        <v>223</v>
      </c>
      <c r="L32" s="78">
        <v>211</v>
      </c>
      <c r="M32" s="78">
        <v>187</v>
      </c>
      <c r="N32" s="78">
        <v>191</v>
      </c>
      <c r="O32" s="79">
        <f t="shared" si="0"/>
        <v>4</v>
      </c>
      <c r="P32" s="80">
        <f t="shared" si="1"/>
        <v>2.1390374331550888E-2</v>
      </c>
    </row>
    <row r="33" spans="1:16" s="74" customFormat="1" ht="15" x14ac:dyDescent="0.2">
      <c r="A33" s="51">
        <v>1928</v>
      </c>
      <c r="B33" s="161" t="s">
        <v>863</v>
      </c>
      <c r="C33" s="79">
        <v>233</v>
      </c>
      <c r="D33" s="79">
        <v>217</v>
      </c>
      <c r="E33" s="79">
        <v>197</v>
      </c>
      <c r="F33" s="79">
        <v>189</v>
      </c>
      <c r="G33" s="79">
        <v>204</v>
      </c>
      <c r="H33" s="79">
        <v>205</v>
      </c>
      <c r="I33" s="79">
        <v>199</v>
      </c>
      <c r="J33" s="56">
        <v>194</v>
      </c>
      <c r="K33" s="79">
        <v>171</v>
      </c>
      <c r="L33" s="78">
        <v>159</v>
      </c>
      <c r="M33" s="78">
        <v>156</v>
      </c>
      <c r="N33" s="78">
        <v>156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50754</v>
      </c>
      <c r="B34" s="162" t="s">
        <v>891</v>
      </c>
      <c r="C34" s="79">
        <v>59</v>
      </c>
      <c r="D34" s="79">
        <v>65</v>
      </c>
      <c r="E34" s="79">
        <v>58</v>
      </c>
      <c r="F34" s="79">
        <v>66</v>
      </c>
      <c r="G34" s="79">
        <v>66</v>
      </c>
      <c r="H34" s="79">
        <v>64</v>
      </c>
      <c r="I34" s="79">
        <v>58</v>
      </c>
      <c r="J34" s="56">
        <v>53</v>
      </c>
      <c r="K34" s="79">
        <v>54</v>
      </c>
      <c r="L34" s="78">
        <v>44</v>
      </c>
      <c r="M34" s="78">
        <v>42</v>
      </c>
      <c r="N34" s="78">
        <v>42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44">
        <v>1968</v>
      </c>
      <c r="B35" s="162" t="s">
        <v>879</v>
      </c>
      <c r="C35" s="79">
        <v>39</v>
      </c>
      <c r="D35" s="79">
        <v>35</v>
      </c>
      <c r="E35" s="79">
        <v>37</v>
      </c>
      <c r="F35" s="79">
        <v>37</v>
      </c>
      <c r="G35" s="79">
        <v>36</v>
      </c>
      <c r="H35" s="79">
        <v>33</v>
      </c>
      <c r="I35" s="79">
        <v>30</v>
      </c>
      <c r="J35" s="56">
        <v>25</v>
      </c>
      <c r="K35" s="79">
        <v>27</v>
      </c>
      <c r="L35" s="78">
        <v>27</v>
      </c>
      <c r="M35" s="78">
        <v>28</v>
      </c>
      <c r="N35" s="78">
        <v>28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x14ac:dyDescent="0.2">
      <c r="A36" s="51">
        <v>1945</v>
      </c>
      <c r="B36" s="163" t="s">
        <v>1508</v>
      </c>
      <c r="C36" s="79">
        <v>30</v>
      </c>
      <c r="D36" s="79">
        <v>28</v>
      </c>
      <c r="E36" s="79">
        <v>27</v>
      </c>
      <c r="F36" s="79">
        <v>31</v>
      </c>
      <c r="G36" s="79">
        <v>30</v>
      </c>
      <c r="H36" s="79">
        <v>26</v>
      </c>
      <c r="I36" s="79">
        <v>24</v>
      </c>
      <c r="J36" s="56">
        <v>27</v>
      </c>
      <c r="K36" s="79">
        <v>27</v>
      </c>
      <c r="L36" s="78">
        <v>27</v>
      </c>
      <c r="M36" s="78">
        <v>23</v>
      </c>
      <c r="N36" s="78">
        <v>23</v>
      </c>
      <c r="O36" s="79">
        <f t="shared" si="2"/>
        <v>0</v>
      </c>
      <c r="P36" s="80">
        <f t="shared" ref="P36:P60" si="3">(N36/M36)-1</f>
        <v>0</v>
      </c>
    </row>
    <row r="37" spans="1:16" s="74" customFormat="1" ht="15" x14ac:dyDescent="0.2">
      <c r="A37" s="51">
        <v>1943</v>
      </c>
      <c r="B37" s="165" t="s">
        <v>874</v>
      </c>
      <c r="C37" s="79">
        <v>36</v>
      </c>
      <c r="D37" s="79">
        <v>33</v>
      </c>
      <c r="E37" s="79">
        <v>25</v>
      </c>
      <c r="F37" s="79">
        <v>24</v>
      </c>
      <c r="G37" s="79">
        <v>24</v>
      </c>
      <c r="H37" s="79">
        <v>29</v>
      </c>
      <c r="I37" s="79">
        <v>30</v>
      </c>
      <c r="J37" s="56">
        <v>27</v>
      </c>
      <c r="K37" s="79">
        <v>24</v>
      </c>
      <c r="L37" s="78">
        <v>23</v>
      </c>
      <c r="M37" s="78">
        <v>20</v>
      </c>
      <c r="N37" s="78">
        <v>20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26397</v>
      </c>
      <c r="B38" s="161" t="s">
        <v>896</v>
      </c>
      <c r="C38" s="79">
        <v>14</v>
      </c>
      <c r="D38" s="79">
        <v>15</v>
      </c>
      <c r="E38" s="79">
        <v>18</v>
      </c>
      <c r="F38" s="79">
        <v>19</v>
      </c>
      <c r="G38" s="79">
        <v>22</v>
      </c>
      <c r="H38" s="79">
        <v>23</v>
      </c>
      <c r="I38" s="79">
        <v>17</v>
      </c>
      <c r="J38" s="56">
        <v>19</v>
      </c>
      <c r="K38" s="79">
        <v>27</v>
      </c>
      <c r="L38" s="78">
        <v>17</v>
      </c>
      <c r="M38" s="78">
        <v>17</v>
      </c>
      <c r="N38" s="78">
        <v>17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53857</v>
      </c>
      <c r="B39" s="163" t="s">
        <v>860</v>
      </c>
      <c r="C39" s="79">
        <v>22</v>
      </c>
      <c r="D39" s="79">
        <v>24</v>
      </c>
      <c r="E39" s="79">
        <v>26</v>
      </c>
      <c r="F39" s="79">
        <v>26</v>
      </c>
      <c r="G39" s="79">
        <v>21</v>
      </c>
      <c r="H39" s="79">
        <v>19</v>
      </c>
      <c r="I39" s="79">
        <v>19</v>
      </c>
      <c r="J39" s="56">
        <v>20</v>
      </c>
      <c r="K39" s="79">
        <v>19</v>
      </c>
      <c r="L39" s="78">
        <v>17</v>
      </c>
      <c r="M39" s="78">
        <v>13</v>
      </c>
      <c r="N39" s="78">
        <v>13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31399</v>
      </c>
      <c r="B40" s="163" t="s">
        <v>883</v>
      </c>
      <c r="C40" s="79">
        <v>16</v>
      </c>
      <c r="D40" s="79">
        <v>15</v>
      </c>
      <c r="E40" s="79">
        <v>18</v>
      </c>
      <c r="F40" s="79">
        <v>18</v>
      </c>
      <c r="G40" s="79">
        <v>18</v>
      </c>
      <c r="H40" s="79">
        <v>20</v>
      </c>
      <c r="I40" s="79">
        <v>18</v>
      </c>
      <c r="J40" s="56">
        <v>14</v>
      </c>
      <c r="K40" s="79">
        <v>11</v>
      </c>
      <c r="L40" s="78">
        <v>9</v>
      </c>
      <c r="M40" s="78">
        <v>10</v>
      </c>
      <c r="N40" s="78">
        <v>10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1961</v>
      </c>
      <c r="B41" s="162" t="s">
        <v>877</v>
      </c>
      <c r="C41" s="79">
        <v>7</v>
      </c>
      <c r="D41" s="79">
        <v>8</v>
      </c>
      <c r="E41" s="79">
        <v>8</v>
      </c>
      <c r="F41" s="79">
        <v>9</v>
      </c>
      <c r="G41" s="79">
        <v>9</v>
      </c>
      <c r="H41" s="79">
        <v>12</v>
      </c>
      <c r="I41" s="79">
        <v>12</v>
      </c>
      <c r="J41" s="56">
        <v>9</v>
      </c>
      <c r="K41" s="79">
        <v>10</v>
      </c>
      <c r="L41" s="78">
        <v>9</v>
      </c>
      <c r="M41" s="78">
        <v>9</v>
      </c>
      <c r="N41" s="78">
        <v>9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51">
        <v>1948</v>
      </c>
      <c r="B42" s="166" t="s">
        <v>902</v>
      </c>
      <c r="C42" s="79">
        <v>58</v>
      </c>
      <c r="D42" s="79">
        <v>66</v>
      </c>
      <c r="E42" s="79">
        <v>71</v>
      </c>
      <c r="F42" s="79">
        <v>72</v>
      </c>
      <c r="G42" s="79">
        <v>65</v>
      </c>
      <c r="H42" s="79">
        <v>69</v>
      </c>
      <c r="I42" s="79">
        <v>72</v>
      </c>
      <c r="J42" s="56">
        <v>65</v>
      </c>
      <c r="K42" s="79">
        <v>71</v>
      </c>
      <c r="L42" s="78">
        <v>57</v>
      </c>
      <c r="M42" s="78">
        <v>60</v>
      </c>
      <c r="N42" s="78">
        <v>59</v>
      </c>
      <c r="O42" s="79">
        <f t="shared" si="2"/>
        <v>-1</v>
      </c>
      <c r="P42" s="80">
        <f t="shared" si="3"/>
        <v>-1.6666666666666718E-2</v>
      </c>
    </row>
    <row r="43" spans="1:16" s="74" customFormat="1" ht="15" x14ac:dyDescent="0.2">
      <c r="A43" s="344">
        <v>1944</v>
      </c>
      <c r="B43" s="163" t="s">
        <v>870</v>
      </c>
      <c r="C43" s="79">
        <v>29</v>
      </c>
      <c r="D43" s="79">
        <v>25</v>
      </c>
      <c r="E43" s="79">
        <v>30</v>
      </c>
      <c r="F43" s="79">
        <v>28</v>
      </c>
      <c r="G43" s="79">
        <v>30</v>
      </c>
      <c r="H43" s="79">
        <v>27</v>
      </c>
      <c r="I43" s="79">
        <v>32</v>
      </c>
      <c r="J43" s="56">
        <v>32</v>
      </c>
      <c r="K43" s="79">
        <v>33</v>
      </c>
      <c r="L43" s="78">
        <v>30</v>
      </c>
      <c r="M43" s="78">
        <v>31</v>
      </c>
      <c r="N43" s="78">
        <v>30</v>
      </c>
      <c r="O43" s="79">
        <f t="shared" si="2"/>
        <v>-1</v>
      </c>
      <c r="P43" s="80">
        <f t="shared" si="3"/>
        <v>-3.2258064516129004E-2</v>
      </c>
    </row>
    <row r="44" spans="1:16" s="74" customFormat="1" ht="15" x14ac:dyDescent="0.2">
      <c r="A44" s="51">
        <v>1930</v>
      </c>
      <c r="B44" s="163" t="s">
        <v>850</v>
      </c>
      <c r="C44" s="79">
        <v>24</v>
      </c>
      <c r="D44" s="79">
        <v>25</v>
      </c>
      <c r="E44" s="79">
        <v>24</v>
      </c>
      <c r="F44" s="79">
        <v>21</v>
      </c>
      <c r="G44" s="79">
        <v>24</v>
      </c>
      <c r="H44" s="79">
        <v>23</v>
      </c>
      <c r="I44" s="79">
        <v>24</v>
      </c>
      <c r="J44" s="56">
        <v>25</v>
      </c>
      <c r="K44" s="79">
        <v>22</v>
      </c>
      <c r="L44" s="78">
        <v>22</v>
      </c>
      <c r="M44" s="78">
        <v>30</v>
      </c>
      <c r="N44" s="78">
        <v>29</v>
      </c>
      <c r="O44" s="79">
        <f t="shared" si="2"/>
        <v>-1</v>
      </c>
      <c r="P44" s="80">
        <f t="shared" si="3"/>
        <v>-3.3333333333333326E-2</v>
      </c>
    </row>
    <row r="45" spans="1:16" s="74" customFormat="1" ht="15" x14ac:dyDescent="0.2">
      <c r="A45" s="51">
        <v>1938</v>
      </c>
      <c r="B45" s="162" t="s">
        <v>903</v>
      </c>
      <c r="C45" s="79">
        <v>53</v>
      </c>
      <c r="D45" s="79">
        <v>47</v>
      </c>
      <c r="E45" s="79">
        <v>47</v>
      </c>
      <c r="F45" s="79">
        <v>46</v>
      </c>
      <c r="G45" s="79">
        <v>47</v>
      </c>
      <c r="H45" s="79">
        <v>49</v>
      </c>
      <c r="I45" s="79">
        <v>33</v>
      </c>
      <c r="J45" s="56">
        <v>30</v>
      </c>
      <c r="K45" s="79">
        <v>38</v>
      </c>
      <c r="L45" s="78">
        <v>29</v>
      </c>
      <c r="M45" s="78">
        <v>28</v>
      </c>
      <c r="N45" s="78">
        <v>27</v>
      </c>
      <c r="O45" s="79">
        <f t="shared" si="2"/>
        <v>-1</v>
      </c>
      <c r="P45" s="80">
        <f t="shared" si="3"/>
        <v>-3.5714285714285698E-2</v>
      </c>
    </row>
    <row r="46" spans="1:16" s="74" customFormat="1" ht="15" x14ac:dyDescent="0.2">
      <c r="A46" s="344">
        <v>1953</v>
      </c>
      <c r="B46" s="353" t="s">
        <v>875</v>
      </c>
      <c r="C46" s="79">
        <v>31</v>
      </c>
      <c r="D46" s="79">
        <v>34</v>
      </c>
      <c r="E46" s="79">
        <v>34</v>
      </c>
      <c r="F46" s="79">
        <v>26</v>
      </c>
      <c r="G46" s="79">
        <v>24</v>
      </c>
      <c r="H46" s="79">
        <v>25</v>
      </c>
      <c r="I46" s="79">
        <v>25</v>
      </c>
      <c r="J46" s="56">
        <v>25</v>
      </c>
      <c r="K46" s="79">
        <v>23</v>
      </c>
      <c r="L46" s="78">
        <v>22</v>
      </c>
      <c r="M46" s="78">
        <v>24</v>
      </c>
      <c r="N46" s="78">
        <v>23</v>
      </c>
      <c r="O46" s="79">
        <f t="shared" si="2"/>
        <v>-1</v>
      </c>
      <c r="P46" s="80">
        <f t="shared" si="3"/>
        <v>-4.166666666666663E-2</v>
      </c>
    </row>
    <row r="47" spans="1:16" s="74" customFormat="1" ht="15" x14ac:dyDescent="0.2">
      <c r="A47" s="344">
        <v>222498</v>
      </c>
      <c r="B47" s="359" t="s">
        <v>1</v>
      </c>
      <c r="C47" s="79"/>
      <c r="D47" s="79"/>
      <c r="E47" s="79"/>
      <c r="F47" s="79"/>
      <c r="G47" s="79"/>
      <c r="H47" s="79"/>
      <c r="I47" s="79"/>
      <c r="J47" s="56"/>
      <c r="K47" s="79"/>
      <c r="L47" s="78">
        <v>0</v>
      </c>
      <c r="M47" s="78">
        <v>23</v>
      </c>
      <c r="N47" s="78">
        <v>22</v>
      </c>
      <c r="O47" s="79">
        <f t="shared" si="2"/>
        <v>-1</v>
      </c>
      <c r="P47" s="80">
        <f t="shared" si="3"/>
        <v>-4.3478260869565188E-2</v>
      </c>
    </row>
    <row r="48" spans="1:16" s="74" customFormat="1" ht="15" x14ac:dyDescent="0.2">
      <c r="A48" s="51">
        <v>1932</v>
      </c>
      <c r="B48" s="163" t="s">
        <v>864</v>
      </c>
      <c r="C48" s="79">
        <v>35</v>
      </c>
      <c r="D48" s="79">
        <v>32</v>
      </c>
      <c r="E48" s="79">
        <v>29</v>
      </c>
      <c r="F48" s="79">
        <v>28</v>
      </c>
      <c r="G48" s="79">
        <v>29</v>
      </c>
      <c r="H48" s="79">
        <v>33</v>
      </c>
      <c r="I48" s="79">
        <v>28</v>
      </c>
      <c r="J48" s="56">
        <v>28</v>
      </c>
      <c r="K48" s="79">
        <v>26</v>
      </c>
      <c r="L48" s="78">
        <v>23</v>
      </c>
      <c r="M48" s="78">
        <v>22</v>
      </c>
      <c r="N48" s="78">
        <v>21</v>
      </c>
      <c r="O48" s="79">
        <f t="shared" si="2"/>
        <v>-1</v>
      </c>
      <c r="P48" s="80">
        <f t="shared" si="3"/>
        <v>-4.5454545454545414E-2</v>
      </c>
    </row>
    <row r="49" spans="1:17" s="74" customFormat="1" ht="15" x14ac:dyDescent="0.2">
      <c r="A49" s="51">
        <v>27512</v>
      </c>
      <c r="B49" s="353" t="s">
        <v>894</v>
      </c>
      <c r="C49" s="79">
        <v>54</v>
      </c>
      <c r="D49" s="79">
        <v>51</v>
      </c>
      <c r="E49" s="79">
        <v>55</v>
      </c>
      <c r="F49" s="79">
        <v>61</v>
      </c>
      <c r="G49" s="79">
        <v>58</v>
      </c>
      <c r="H49" s="79">
        <v>49</v>
      </c>
      <c r="I49" s="79">
        <v>40</v>
      </c>
      <c r="J49" s="56">
        <v>33</v>
      </c>
      <c r="K49" s="79">
        <v>31</v>
      </c>
      <c r="L49" s="78">
        <v>27</v>
      </c>
      <c r="M49" s="78">
        <v>31</v>
      </c>
      <c r="N49" s="78">
        <v>29</v>
      </c>
      <c r="O49" s="79">
        <f t="shared" si="2"/>
        <v>-2</v>
      </c>
      <c r="P49" s="80">
        <f t="shared" si="3"/>
        <v>-6.4516129032258118E-2</v>
      </c>
    </row>
    <row r="50" spans="1:17" s="74" customFormat="1" ht="15" x14ac:dyDescent="0.2">
      <c r="A50" s="51">
        <v>31668</v>
      </c>
      <c r="B50" s="161" t="s">
        <v>854</v>
      </c>
      <c r="C50" s="79">
        <v>42</v>
      </c>
      <c r="D50" s="79">
        <v>36</v>
      </c>
      <c r="E50" s="79">
        <v>39</v>
      </c>
      <c r="F50" s="79">
        <v>46</v>
      </c>
      <c r="G50" s="79">
        <v>47</v>
      </c>
      <c r="H50" s="79">
        <v>53</v>
      </c>
      <c r="I50" s="79">
        <v>52</v>
      </c>
      <c r="J50" s="56">
        <v>60</v>
      </c>
      <c r="K50" s="79">
        <v>61</v>
      </c>
      <c r="L50" s="78">
        <v>66</v>
      </c>
      <c r="M50" s="78">
        <v>64</v>
      </c>
      <c r="N50" s="78">
        <v>59</v>
      </c>
      <c r="O50" s="79">
        <f t="shared" si="2"/>
        <v>-5</v>
      </c>
      <c r="P50" s="80">
        <f t="shared" si="3"/>
        <v>-7.8125E-2</v>
      </c>
    </row>
    <row r="51" spans="1:17" s="74" customFormat="1" ht="15" x14ac:dyDescent="0.2">
      <c r="A51" s="51">
        <v>1937</v>
      </c>
      <c r="B51" s="165" t="s">
        <v>871</v>
      </c>
      <c r="C51" s="79">
        <v>48</v>
      </c>
      <c r="D51" s="79">
        <v>50</v>
      </c>
      <c r="E51" s="79">
        <v>54</v>
      </c>
      <c r="F51" s="79">
        <v>59</v>
      </c>
      <c r="G51" s="79">
        <v>68</v>
      </c>
      <c r="H51" s="79">
        <v>59</v>
      </c>
      <c r="I51" s="79">
        <v>60</v>
      </c>
      <c r="J51" s="56">
        <v>64</v>
      </c>
      <c r="K51" s="79">
        <v>65</v>
      </c>
      <c r="L51" s="78">
        <v>54</v>
      </c>
      <c r="M51" s="78">
        <v>49</v>
      </c>
      <c r="N51" s="78">
        <v>45</v>
      </c>
      <c r="O51" s="79">
        <f t="shared" si="2"/>
        <v>-4</v>
      </c>
      <c r="P51" s="80">
        <f t="shared" si="3"/>
        <v>-8.1632653061224469E-2</v>
      </c>
    </row>
    <row r="52" spans="1:17" s="74" customFormat="1" ht="15" x14ac:dyDescent="0.2">
      <c r="A52" s="51">
        <v>222399</v>
      </c>
      <c r="B52" s="398" t="s">
        <v>0</v>
      </c>
      <c r="C52" s="358"/>
      <c r="D52" s="79"/>
      <c r="E52" s="79"/>
      <c r="F52" s="79"/>
      <c r="G52" s="79"/>
      <c r="H52" s="79"/>
      <c r="I52" s="79"/>
      <c r="J52" s="56"/>
      <c r="K52" s="79"/>
      <c r="L52" s="78">
        <v>0</v>
      </c>
      <c r="M52" s="78">
        <v>21</v>
      </c>
      <c r="N52" s="78">
        <v>19</v>
      </c>
      <c r="O52" s="79">
        <f t="shared" si="2"/>
        <v>-2</v>
      </c>
      <c r="P52" s="80">
        <f t="shared" si="3"/>
        <v>-9.5238095238095233E-2</v>
      </c>
    </row>
    <row r="53" spans="1:17" s="74" customFormat="1" ht="15" x14ac:dyDescent="0.2">
      <c r="A53" s="51">
        <v>1946</v>
      </c>
      <c r="B53" s="163" t="s">
        <v>855</v>
      </c>
      <c r="C53" s="79">
        <v>11</v>
      </c>
      <c r="D53" s="79">
        <v>11</v>
      </c>
      <c r="E53" s="79">
        <v>11</v>
      </c>
      <c r="F53" s="79">
        <v>8</v>
      </c>
      <c r="G53" s="79">
        <v>9</v>
      </c>
      <c r="H53" s="79">
        <v>10</v>
      </c>
      <c r="I53" s="79">
        <v>10</v>
      </c>
      <c r="J53" s="56">
        <v>10</v>
      </c>
      <c r="K53" s="79">
        <v>9</v>
      </c>
      <c r="L53" s="78">
        <v>10</v>
      </c>
      <c r="M53" s="78">
        <v>8</v>
      </c>
      <c r="N53" s="78">
        <v>7</v>
      </c>
      <c r="O53" s="79">
        <f t="shared" si="2"/>
        <v>-1</v>
      </c>
      <c r="P53" s="80">
        <f t="shared" si="3"/>
        <v>-0.125</v>
      </c>
    </row>
    <row r="54" spans="1:17" s="74" customFormat="1" ht="15" x14ac:dyDescent="0.2">
      <c r="A54" s="51">
        <v>1951</v>
      </c>
      <c r="B54" s="353" t="s">
        <v>853</v>
      </c>
      <c r="C54" s="79">
        <v>26</v>
      </c>
      <c r="D54" s="79">
        <v>20</v>
      </c>
      <c r="E54" s="79">
        <v>25</v>
      </c>
      <c r="F54" s="79">
        <v>21</v>
      </c>
      <c r="G54" s="79">
        <v>27</v>
      </c>
      <c r="H54" s="79">
        <v>29</v>
      </c>
      <c r="I54" s="79">
        <v>26</v>
      </c>
      <c r="J54" s="56">
        <v>18</v>
      </c>
      <c r="K54" s="79">
        <v>16</v>
      </c>
      <c r="L54" s="78">
        <v>10</v>
      </c>
      <c r="M54" s="78">
        <v>20</v>
      </c>
      <c r="N54" s="78">
        <v>17</v>
      </c>
      <c r="O54" s="79">
        <f t="shared" si="2"/>
        <v>-3</v>
      </c>
      <c r="P54" s="80">
        <f t="shared" si="3"/>
        <v>-0.15000000000000002</v>
      </c>
    </row>
    <row r="55" spans="1:17" s="74" customFormat="1" ht="15" x14ac:dyDescent="0.2">
      <c r="A55" s="344">
        <v>24685</v>
      </c>
      <c r="B55" s="163" t="s">
        <v>881</v>
      </c>
      <c r="C55" s="79">
        <v>16</v>
      </c>
      <c r="D55" s="79">
        <v>12</v>
      </c>
      <c r="E55" s="79">
        <v>12</v>
      </c>
      <c r="F55" s="79">
        <v>14</v>
      </c>
      <c r="G55" s="79">
        <v>10</v>
      </c>
      <c r="H55" s="79">
        <v>13</v>
      </c>
      <c r="I55" s="79">
        <v>11</v>
      </c>
      <c r="J55" s="56">
        <v>12</v>
      </c>
      <c r="K55" s="79">
        <v>12</v>
      </c>
      <c r="L55" s="78">
        <v>12</v>
      </c>
      <c r="M55" s="78">
        <v>11</v>
      </c>
      <c r="N55" s="78">
        <v>9</v>
      </c>
      <c r="O55" s="79">
        <f t="shared" si="2"/>
        <v>-2</v>
      </c>
      <c r="P55" s="80">
        <f t="shared" si="3"/>
        <v>-0.18181818181818177</v>
      </c>
    </row>
    <row r="56" spans="1:17" s="74" customFormat="1" ht="15" x14ac:dyDescent="0.2">
      <c r="A56" s="344">
        <v>77086</v>
      </c>
      <c r="B56" s="162" t="s">
        <v>885</v>
      </c>
      <c r="C56" s="79">
        <v>27</v>
      </c>
      <c r="D56" s="79">
        <v>24</v>
      </c>
      <c r="E56" s="79">
        <v>25</v>
      </c>
      <c r="F56" s="79">
        <v>32</v>
      </c>
      <c r="G56" s="79">
        <v>34</v>
      </c>
      <c r="H56" s="79">
        <v>32</v>
      </c>
      <c r="I56" s="79">
        <v>33</v>
      </c>
      <c r="J56" s="56">
        <v>30</v>
      </c>
      <c r="K56" s="79">
        <v>35</v>
      </c>
      <c r="L56" s="78">
        <v>33</v>
      </c>
      <c r="M56" s="78">
        <v>36</v>
      </c>
      <c r="N56" s="78">
        <v>29</v>
      </c>
      <c r="O56" s="79">
        <f t="shared" si="2"/>
        <v>-7</v>
      </c>
      <c r="P56" s="80">
        <f t="shared" si="3"/>
        <v>-0.19444444444444442</v>
      </c>
    </row>
    <row r="57" spans="1:17" s="74" customFormat="1" ht="15" x14ac:dyDescent="0.2">
      <c r="A57" s="51">
        <v>24231</v>
      </c>
      <c r="B57" s="353" t="s">
        <v>880</v>
      </c>
      <c r="C57" s="79">
        <v>32</v>
      </c>
      <c r="D57" s="79">
        <v>28</v>
      </c>
      <c r="E57" s="79">
        <v>37</v>
      </c>
      <c r="F57" s="79">
        <v>37</v>
      </c>
      <c r="G57" s="79">
        <v>34</v>
      </c>
      <c r="H57" s="79">
        <v>34</v>
      </c>
      <c r="I57" s="79">
        <v>35</v>
      </c>
      <c r="J57" s="56">
        <v>37</v>
      </c>
      <c r="K57" s="79">
        <v>39</v>
      </c>
      <c r="L57" s="78">
        <v>33</v>
      </c>
      <c r="M57" s="78">
        <v>41</v>
      </c>
      <c r="N57" s="78">
        <v>32</v>
      </c>
      <c r="O57" s="79">
        <f t="shared" si="2"/>
        <v>-9</v>
      </c>
      <c r="P57" s="80">
        <f t="shared" si="3"/>
        <v>-0.21951219512195119</v>
      </c>
      <c r="Q57" s="387" t="s">
        <v>1581</v>
      </c>
    </row>
    <row r="58" spans="1:17" s="74" customFormat="1" ht="15" x14ac:dyDescent="0.2">
      <c r="A58" s="351">
        <v>1939</v>
      </c>
      <c r="B58" s="163" t="s">
        <v>859</v>
      </c>
      <c r="C58" s="79">
        <v>21</v>
      </c>
      <c r="D58" s="79">
        <v>16</v>
      </c>
      <c r="E58" s="79">
        <v>16</v>
      </c>
      <c r="F58" s="79">
        <v>20</v>
      </c>
      <c r="G58" s="79">
        <v>20</v>
      </c>
      <c r="H58" s="79">
        <v>15</v>
      </c>
      <c r="I58" s="79">
        <v>15</v>
      </c>
      <c r="J58" s="56">
        <v>15</v>
      </c>
      <c r="K58" s="79">
        <v>16</v>
      </c>
      <c r="L58" s="78">
        <v>17</v>
      </c>
      <c r="M58" s="78">
        <v>18</v>
      </c>
      <c r="N58" s="78">
        <v>14</v>
      </c>
      <c r="O58" s="79">
        <f t="shared" si="2"/>
        <v>-4</v>
      </c>
      <c r="P58" s="80">
        <f t="shared" si="3"/>
        <v>-0.22222222222222221</v>
      </c>
    </row>
    <row r="59" spans="1:17" s="74" customFormat="1" ht="15" x14ac:dyDescent="0.2">
      <c r="A59" s="344">
        <v>1936</v>
      </c>
      <c r="B59" s="163" t="s">
        <v>873</v>
      </c>
      <c r="C59" s="79">
        <v>19</v>
      </c>
      <c r="D59" s="79">
        <v>20</v>
      </c>
      <c r="E59" s="79">
        <v>22</v>
      </c>
      <c r="F59" s="79">
        <v>21</v>
      </c>
      <c r="G59" s="79">
        <v>20</v>
      </c>
      <c r="H59" s="79">
        <v>21</v>
      </c>
      <c r="I59" s="79">
        <v>16</v>
      </c>
      <c r="J59" s="56">
        <v>15</v>
      </c>
      <c r="K59" s="79">
        <v>15</v>
      </c>
      <c r="L59" s="78">
        <v>14</v>
      </c>
      <c r="M59" s="78">
        <v>13</v>
      </c>
      <c r="N59" s="78">
        <v>10</v>
      </c>
      <c r="O59" s="79">
        <f t="shared" si="2"/>
        <v>-3</v>
      </c>
      <c r="P59" s="80">
        <f t="shared" si="3"/>
        <v>-0.23076923076923073</v>
      </c>
    </row>
    <row r="60" spans="1:17" s="74" customFormat="1" ht="15" x14ac:dyDescent="0.2">
      <c r="A60" s="344">
        <v>31136</v>
      </c>
      <c r="B60" s="162" t="s">
        <v>901</v>
      </c>
      <c r="C60" s="79">
        <v>51</v>
      </c>
      <c r="D60" s="79">
        <v>46</v>
      </c>
      <c r="E60" s="79">
        <v>35</v>
      </c>
      <c r="F60" s="79">
        <v>28</v>
      </c>
      <c r="G60" s="79">
        <v>11</v>
      </c>
      <c r="H60" s="79">
        <v>12</v>
      </c>
      <c r="I60" s="79">
        <v>15</v>
      </c>
      <c r="J60" s="56">
        <v>14</v>
      </c>
      <c r="K60" s="79">
        <v>13</v>
      </c>
      <c r="L60" s="78">
        <v>10</v>
      </c>
      <c r="M60" s="78">
        <v>10</v>
      </c>
      <c r="N60" s="78">
        <v>0</v>
      </c>
      <c r="O60" s="79">
        <f t="shared" si="2"/>
        <v>-10</v>
      </c>
      <c r="P60" s="80">
        <f t="shared" si="3"/>
        <v>-1</v>
      </c>
    </row>
    <row r="61" spans="1:17" s="74" customFormat="1" ht="15" x14ac:dyDescent="0.2">
      <c r="A61" s="51"/>
      <c r="B61" s="177"/>
      <c r="C61" s="79"/>
      <c r="D61" s="79"/>
      <c r="E61" s="79"/>
      <c r="F61" s="79"/>
      <c r="G61" s="79"/>
      <c r="H61" s="79"/>
      <c r="I61" s="79"/>
      <c r="J61" s="127"/>
      <c r="K61" s="79"/>
      <c r="L61" s="78"/>
      <c r="M61" s="78"/>
      <c r="N61" s="78"/>
      <c r="O61" s="79"/>
      <c r="P61" s="80"/>
      <c r="Q61" s="365"/>
    </row>
    <row r="62" spans="1:17" s="74" customFormat="1" ht="15" x14ac:dyDescent="0.2">
      <c r="A62" s="51"/>
      <c r="B62" s="177"/>
      <c r="C62" s="79"/>
      <c r="D62" s="79"/>
      <c r="E62" s="79"/>
      <c r="F62" s="79"/>
      <c r="G62" s="79"/>
      <c r="H62" s="79"/>
      <c r="I62" s="79"/>
      <c r="J62" s="127"/>
      <c r="K62" s="79"/>
      <c r="L62" s="78"/>
      <c r="M62" s="78"/>
      <c r="N62" s="78"/>
      <c r="O62" s="79"/>
      <c r="P62" s="80"/>
    </row>
    <row r="63" spans="1:17" s="74" customFormat="1" ht="15" x14ac:dyDescent="0.2">
      <c r="A63" s="73"/>
      <c r="B63" s="38" t="s">
        <v>907</v>
      </c>
      <c r="C63" s="79">
        <v>25</v>
      </c>
      <c r="D63" s="79">
        <v>24</v>
      </c>
      <c r="E63" s="79">
        <v>25</v>
      </c>
      <c r="F63" s="79">
        <v>21</v>
      </c>
      <c r="G63" s="79">
        <v>21</v>
      </c>
      <c r="H63" s="79">
        <v>21</v>
      </c>
      <c r="I63" s="78">
        <v>20</v>
      </c>
      <c r="J63" s="10">
        <v>0</v>
      </c>
      <c r="K63" s="10"/>
      <c r="L63" s="10"/>
      <c r="M63" s="341"/>
      <c r="N63" s="10"/>
      <c r="O63" s="78"/>
      <c r="P63" s="126"/>
    </row>
    <row r="64" spans="1:17" s="74" customFormat="1" ht="15" x14ac:dyDescent="0.2">
      <c r="A64" s="73"/>
      <c r="B64" s="198" t="s">
        <v>904</v>
      </c>
      <c r="C64" s="79">
        <v>11</v>
      </c>
      <c r="D64" s="79">
        <v>10</v>
      </c>
      <c r="E64" s="79">
        <v>9</v>
      </c>
      <c r="F64" s="79">
        <v>28</v>
      </c>
      <c r="G64" s="79">
        <v>24</v>
      </c>
      <c r="H64" s="79">
        <v>19</v>
      </c>
      <c r="I64" s="78">
        <v>18</v>
      </c>
      <c r="J64" s="55">
        <v>21</v>
      </c>
      <c r="K64" s="78">
        <v>0</v>
      </c>
      <c r="L64" s="10"/>
      <c r="M64" s="341"/>
      <c r="N64" s="10"/>
      <c r="O64" s="78"/>
      <c r="P64" s="126"/>
    </row>
    <row r="65" spans="1:17" s="74" customFormat="1" ht="15" x14ac:dyDescent="0.2">
      <c r="A65" s="51"/>
      <c r="B65" s="38" t="s">
        <v>1576</v>
      </c>
      <c r="C65" s="79">
        <v>10</v>
      </c>
      <c r="D65" s="79">
        <v>21</v>
      </c>
      <c r="E65" s="79">
        <v>21</v>
      </c>
      <c r="F65" s="79">
        <v>0</v>
      </c>
      <c r="G65" s="79"/>
      <c r="H65" s="79"/>
      <c r="I65" s="78"/>
      <c r="J65" s="78"/>
      <c r="K65" s="78"/>
      <c r="L65" s="78"/>
      <c r="M65" s="78"/>
      <c r="N65" s="78"/>
      <c r="O65" s="78"/>
      <c r="P65" s="126"/>
    </row>
    <row r="66" spans="1:17" s="74" customFormat="1" ht="15" x14ac:dyDescent="0.2">
      <c r="A66" s="73">
        <v>89873</v>
      </c>
      <c r="B66" s="342" t="s">
        <v>886</v>
      </c>
      <c r="J66" s="74">
        <v>0</v>
      </c>
      <c r="K66" s="74">
        <v>22</v>
      </c>
      <c r="L66" s="78">
        <v>12</v>
      </c>
      <c r="M66" s="78">
        <v>0</v>
      </c>
      <c r="N66" s="78"/>
      <c r="O66" s="79"/>
      <c r="P66" s="80"/>
      <c r="Q66" s="387" t="s">
        <v>1580</v>
      </c>
    </row>
    <row r="67" spans="1:17" s="74" customFormat="1" ht="15" x14ac:dyDescent="0.2">
      <c r="A67" s="73"/>
      <c r="B67" s="38" t="s">
        <v>909</v>
      </c>
      <c r="C67" s="79">
        <v>23</v>
      </c>
      <c r="D67" s="79">
        <v>19</v>
      </c>
      <c r="E67" s="79">
        <v>0</v>
      </c>
      <c r="F67" s="79"/>
      <c r="G67" s="79"/>
      <c r="H67" s="79"/>
      <c r="I67" s="78"/>
      <c r="J67" s="78"/>
      <c r="K67" s="78"/>
      <c r="L67" s="78"/>
      <c r="M67" s="78"/>
      <c r="N67" s="78"/>
      <c r="O67" s="10"/>
      <c r="P67" s="199"/>
    </row>
    <row r="68" spans="1:17" s="74" customFormat="1" ht="15" x14ac:dyDescent="0.2">
      <c r="A68" s="73"/>
      <c r="B68" s="38" t="s">
        <v>910</v>
      </c>
      <c r="C68" s="79">
        <v>17</v>
      </c>
      <c r="D68" s="79">
        <v>13</v>
      </c>
      <c r="E68" s="79">
        <v>10</v>
      </c>
      <c r="F68" s="79">
        <v>0</v>
      </c>
      <c r="G68" s="79"/>
      <c r="H68" s="79"/>
      <c r="I68" s="78"/>
      <c r="J68" s="78"/>
      <c r="K68" s="78"/>
      <c r="L68" s="78"/>
      <c r="M68" s="78"/>
      <c r="N68" s="78"/>
      <c r="O68" s="10"/>
      <c r="P68" s="199"/>
    </row>
    <row r="69" spans="1:17" s="74" customFormat="1" ht="15" x14ac:dyDescent="0.2">
      <c r="A69" s="73"/>
      <c r="B69" s="38" t="s">
        <v>911</v>
      </c>
      <c r="C69" s="79">
        <v>14</v>
      </c>
      <c r="D69" s="79">
        <v>14</v>
      </c>
      <c r="E69" s="79">
        <v>0</v>
      </c>
      <c r="F69" s="79"/>
      <c r="G69" s="79"/>
      <c r="H69" s="79"/>
      <c r="I69" s="78"/>
      <c r="J69" s="78"/>
      <c r="K69" s="78"/>
      <c r="L69" s="78"/>
      <c r="M69" s="78"/>
      <c r="N69" s="78"/>
      <c r="O69" s="10"/>
      <c r="P69" s="199"/>
    </row>
    <row r="70" spans="1:17" s="74" customFormat="1" ht="15" x14ac:dyDescent="0.2">
      <c r="A70" s="73"/>
      <c r="B70" s="38" t="s">
        <v>61</v>
      </c>
      <c r="C70" s="79">
        <v>16</v>
      </c>
      <c r="D70" s="79">
        <v>16</v>
      </c>
      <c r="E70" s="79">
        <v>9</v>
      </c>
      <c r="F70" s="79">
        <v>10</v>
      </c>
      <c r="G70" s="79">
        <v>9</v>
      </c>
      <c r="H70" s="79">
        <v>12</v>
      </c>
      <c r="I70" s="78">
        <v>8</v>
      </c>
      <c r="J70" s="197">
        <v>0</v>
      </c>
      <c r="K70" s="78"/>
      <c r="L70" s="78"/>
      <c r="M70" s="78"/>
      <c r="N70" s="78"/>
      <c r="O70" s="341"/>
      <c r="P70" s="199"/>
    </row>
    <row r="71" spans="1:17" s="74" customFormat="1" ht="15" x14ac:dyDescent="0.2">
      <c r="A71" s="73"/>
      <c r="B71" s="38" t="s">
        <v>906</v>
      </c>
      <c r="C71" s="79">
        <v>21</v>
      </c>
      <c r="D71" s="79">
        <v>21</v>
      </c>
      <c r="E71" s="79">
        <v>35</v>
      </c>
      <c r="F71" s="79">
        <v>30</v>
      </c>
      <c r="G71" s="79">
        <v>31</v>
      </c>
      <c r="H71" s="79">
        <v>23</v>
      </c>
      <c r="I71" s="78">
        <v>13</v>
      </c>
      <c r="J71" s="10">
        <v>0</v>
      </c>
      <c r="K71" s="10"/>
      <c r="L71" s="78"/>
      <c r="M71" s="78"/>
      <c r="N71" s="78"/>
      <c r="O71" s="78"/>
      <c r="P71" s="199"/>
    </row>
    <row r="72" spans="1:17" s="74" customFormat="1" ht="15" x14ac:dyDescent="0.2">
      <c r="A72" s="51">
        <v>29111</v>
      </c>
      <c r="B72" s="198" t="s">
        <v>882</v>
      </c>
      <c r="C72" s="79">
        <v>12</v>
      </c>
      <c r="D72" s="79">
        <v>10</v>
      </c>
      <c r="E72" s="79">
        <v>9</v>
      </c>
      <c r="F72" s="79">
        <v>10</v>
      </c>
      <c r="G72" s="79">
        <v>10</v>
      </c>
      <c r="H72" s="79">
        <v>11</v>
      </c>
      <c r="I72" s="78">
        <v>10</v>
      </c>
      <c r="J72" s="55">
        <v>12</v>
      </c>
      <c r="K72" s="78">
        <v>9</v>
      </c>
      <c r="L72" s="78">
        <v>0</v>
      </c>
      <c r="M72" s="78"/>
      <c r="N72" s="78"/>
      <c r="O72" s="78"/>
      <c r="P72" s="199"/>
    </row>
    <row r="73" spans="1:17" s="74" customFormat="1" ht="15" x14ac:dyDescent="0.2">
      <c r="A73" s="73"/>
      <c r="B73" s="38" t="s">
        <v>912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  <c r="P73" s="199"/>
    </row>
    <row r="74" spans="1:17" s="74" customFormat="1" ht="15" x14ac:dyDescent="0.2">
      <c r="A74" s="73"/>
      <c r="B74" s="38" t="s">
        <v>905</v>
      </c>
      <c r="C74" s="79">
        <v>10</v>
      </c>
      <c r="D74" s="79">
        <v>14</v>
      </c>
      <c r="E74" s="79">
        <v>12</v>
      </c>
      <c r="F74" s="79">
        <v>13</v>
      </c>
      <c r="G74" s="79">
        <v>17</v>
      </c>
      <c r="H74" s="79">
        <v>14</v>
      </c>
      <c r="I74" s="78">
        <v>11</v>
      </c>
      <c r="J74" s="10">
        <v>0</v>
      </c>
      <c r="K74" s="78"/>
      <c r="L74" s="78"/>
      <c r="M74" s="78"/>
      <c r="N74" s="78"/>
      <c r="O74" s="78"/>
      <c r="P74" s="199"/>
    </row>
    <row r="75" spans="1:17" s="74" customFormat="1" ht="15" x14ac:dyDescent="0.2">
      <c r="A75" s="73"/>
      <c r="B75" s="38" t="s">
        <v>913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96"/>
    </row>
    <row r="76" spans="1:17" s="74" customFormat="1" ht="15" x14ac:dyDescent="0.2">
      <c r="A76" s="73"/>
      <c r="B76" s="38" t="s">
        <v>908</v>
      </c>
      <c r="C76" s="79">
        <v>34</v>
      </c>
      <c r="D76" s="79">
        <v>32</v>
      </c>
      <c r="E76" s="79">
        <v>27</v>
      </c>
      <c r="F76" s="79">
        <v>28</v>
      </c>
      <c r="G76" s="79">
        <v>22</v>
      </c>
      <c r="H76" s="79">
        <v>23</v>
      </c>
      <c r="I76" s="78">
        <v>0</v>
      </c>
      <c r="J76" s="10"/>
      <c r="K76" s="10"/>
      <c r="L76" s="10"/>
      <c r="M76" s="341"/>
      <c r="N76" s="10"/>
      <c r="O76" s="79"/>
      <c r="P76" s="196"/>
    </row>
    <row r="77" spans="1:17" s="74" customFormat="1" ht="15" x14ac:dyDescent="0.2">
      <c r="A77" s="73"/>
      <c r="B77" s="38" t="s">
        <v>914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196"/>
    </row>
    <row r="78" spans="1:17" s="74" customFormat="1" ht="15" x14ac:dyDescent="0.2">
      <c r="A78" s="73"/>
      <c r="B78" s="38" t="s">
        <v>1577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96"/>
    </row>
    <row r="79" spans="1:17" s="74" customFormat="1" ht="15" x14ac:dyDescent="0.2">
      <c r="A79" s="73"/>
      <c r="B79" s="38" t="s">
        <v>915</v>
      </c>
      <c r="C79" s="79">
        <v>22</v>
      </c>
      <c r="D79" s="79">
        <v>22</v>
      </c>
      <c r="E79" s="79">
        <v>21</v>
      </c>
      <c r="F79" s="79">
        <v>18</v>
      </c>
      <c r="G79" s="79">
        <v>0</v>
      </c>
      <c r="H79" s="79"/>
      <c r="I79" s="79"/>
      <c r="J79" s="79"/>
      <c r="K79" s="79"/>
      <c r="L79" s="79"/>
      <c r="M79" s="79"/>
      <c r="N79" s="79"/>
      <c r="O79" s="79"/>
      <c r="P79" s="196"/>
    </row>
    <row r="80" spans="1:17" s="74" customFormat="1" ht="15" x14ac:dyDescent="0.2">
      <c r="A80" s="73"/>
      <c r="B80" s="38" t="s">
        <v>916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196"/>
    </row>
    <row r="81" spans="1:17" s="74" customFormat="1" ht="15" x14ac:dyDescent="0.2">
      <c r="A81" s="73"/>
      <c r="B81" s="38" t="s">
        <v>917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96"/>
    </row>
    <row r="82" spans="1:17" s="74" customFormat="1" ht="15" x14ac:dyDescent="0.2">
      <c r="A82" s="73"/>
      <c r="B82" s="200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196"/>
    </row>
    <row r="83" spans="1:17" s="74" customFormat="1" ht="15" x14ac:dyDescent="0.2">
      <c r="A83" s="73"/>
      <c r="B83" s="200" t="s">
        <v>1455</v>
      </c>
      <c r="C83" s="78">
        <f>SUM(C3:C82)</f>
        <v>2767</v>
      </c>
      <c r="D83" s="82">
        <f>SUM(D$3:D82)</f>
        <v>2703</v>
      </c>
      <c r="E83" s="82">
        <f>SUM(E$3:E82)</f>
        <v>2665</v>
      </c>
      <c r="F83" s="82">
        <f>SUM(F$3:F82)</f>
        <v>2648</v>
      </c>
      <c r="G83" s="82">
        <f>SUM(G$3:G82)</f>
        <v>2649</v>
      </c>
      <c r="H83" s="82">
        <f>SUM(H$3:H82)</f>
        <v>2594</v>
      </c>
      <c r="I83" s="82">
        <f>SUM(I$3:I82)</f>
        <v>2511</v>
      </c>
      <c r="J83" s="82">
        <f>SUM(J$3:J82)</f>
        <v>2456</v>
      </c>
      <c r="K83" s="82">
        <f>SUM(K$3:K82)</f>
        <v>2368</v>
      </c>
      <c r="L83" s="82">
        <f>SUM(L$3:L82)</f>
        <v>2179</v>
      </c>
      <c r="M83" s="82">
        <f>SUM(M$3:M82)</f>
        <v>2154</v>
      </c>
      <c r="N83" s="82">
        <f>SUM(N$3:N82)</f>
        <v>2237</v>
      </c>
      <c r="O83" s="78">
        <f>SUM(O$3:O82)</f>
        <v>83</v>
      </c>
      <c r="P83" s="80">
        <f>(N83/M83)-1</f>
        <v>3.8532961931290632E-2</v>
      </c>
    </row>
    <row r="84" spans="1:17" s="74" customFormat="1" ht="15" x14ac:dyDescent="0.2">
      <c r="A84" s="73"/>
      <c r="B84" s="201"/>
      <c r="C84" s="79"/>
      <c r="D84" s="79">
        <f t="shared" ref="D84:L84" si="4">SUM(D83-C83)</f>
        <v>-64</v>
      </c>
      <c r="E84" s="79">
        <f t="shared" si="4"/>
        <v>-38</v>
      </c>
      <c r="F84" s="79">
        <f t="shared" si="4"/>
        <v>-17</v>
      </c>
      <c r="G84" s="79">
        <f t="shared" si="4"/>
        <v>1</v>
      </c>
      <c r="H84" s="79">
        <f t="shared" si="4"/>
        <v>-55</v>
      </c>
      <c r="I84" s="79">
        <f t="shared" si="4"/>
        <v>-83</v>
      </c>
      <c r="J84" s="79">
        <f t="shared" si="4"/>
        <v>-55</v>
      </c>
      <c r="K84" s="79">
        <f t="shared" si="4"/>
        <v>-88</v>
      </c>
      <c r="L84" s="79">
        <f t="shared" si="4"/>
        <v>-189</v>
      </c>
      <c r="M84" s="79">
        <f t="shared" ref="M84:N84" si="5">M83-L83</f>
        <v>-25</v>
      </c>
      <c r="N84" s="79">
        <f t="shared" si="5"/>
        <v>83</v>
      </c>
      <c r="O84" s="79"/>
      <c r="P84" s="73"/>
    </row>
    <row r="85" spans="1:17" s="74" customFormat="1" ht="15" x14ac:dyDescent="0.2">
      <c r="A85" s="73"/>
      <c r="B85" s="201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73"/>
      <c r="B86" s="202" t="s">
        <v>1456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172" t="s">
        <v>1457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173" t="s">
        <v>1458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s="74" customFormat="1" ht="15" x14ac:dyDescent="0.2">
      <c r="A89" s="73"/>
      <c r="B89" s="174" t="s">
        <v>1459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3"/>
    </row>
    <row r="90" spans="1:17" s="74" customFormat="1" ht="15" x14ac:dyDescent="0.2">
      <c r="A90" s="73"/>
      <c r="B90" s="175" t="s">
        <v>1460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</row>
    <row r="91" spans="1:17" s="74" customFormat="1" ht="15" x14ac:dyDescent="0.2">
      <c r="A91" s="73"/>
      <c r="B91" s="176" t="s">
        <v>1461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17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7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3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3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3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3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3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3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Q102" s="2"/>
    </row>
    <row r="103" spans="3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Q103" s="2"/>
    </row>
    <row r="104" spans="3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3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7" type="noConversion"/>
  <conditionalFormatting sqref="D83:M83">
    <cfRule type="expression" dxfId="146" priority="7">
      <formula>D84&lt;0</formula>
    </cfRule>
    <cfRule type="expression" dxfId="145" priority="8">
      <formula>D84=0</formula>
    </cfRule>
    <cfRule type="expression" dxfId="144" priority="9">
      <formula>D84&gt;0</formula>
    </cfRule>
  </conditionalFormatting>
  <conditionalFormatting sqref="N83">
    <cfRule type="expression" dxfId="143" priority="4">
      <formula>N84&lt;0</formula>
    </cfRule>
    <cfRule type="expression" dxfId="142" priority="5">
      <formula>N84=0</formula>
    </cfRule>
    <cfRule type="expression" dxfId="141" priority="6">
      <formula>N84&gt;0</formula>
    </cfRule>
  </conditionalFormatting>
  <conditionalFormatting sqref="B4:B60">
    <cfRule type="expression" dxfId="140" priority="10">
      <formula>O4&lt;0</formula>
    </cfRule>
    <cfRule type="expression" dxfId="139" priority="11">
      <formula>O4=0</formula>
    </cfRule>
    <cfRule type="expression" dxfId="138" priority="12">
      <formula>O4&gt;0</formula>
    </cfRule>
  </conditionalFormatting>
  <printOptions gridLines="1"/>
  <pageMargins left="0.45" right="0.45" top="0.75" bottom="0.5" header="0.5" footer="0.05"/>
  <pageSetup scale="73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295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B4" sqref="B4"/>
    </sheetView>
  </sheetViews>
  <sheetFormatPr baseColWidth="10" defaultColWidth="9" defaultRowHeight="14" x14ac:dyDescent="0.2"/>
  <cols>
    <col min="1" max="1" width="9" style="67"/>
    <col min="2" max="2" width="32.5" style="178" customWidth="1"/>
    <col min="3" max="3" width="10" style="2" customWidth="1"/>
    <col min="4" max="4" width="9.5" style="2" customWidth="1"/>
    <col min="5" max="5" width="10.5" style="2" customWidth="1"/>
    <col min="6" max="9" width="9.5" style="2" customWidth="1"/>
    <col min="10" max="10" width="10.1640625" style="2" customWidth="1"/>
    <col min="11" max="11" width="9.5" style="2" customWidth="1"/>
    <col min="12" max="13" width="11" style="2" customWidth="1"/>
    <col min="14" max="14" width="12" style="2" customWidth="1"/>
    <col min="15" max="15" width="8.5" style="2" customWidth="1"/>
    <col min="16" max="16" width="8.5" style="67" customWidth="1"/>
    <col min="17" max="17" width="18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154" t="s">
        <v>918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5" x14ac:dyDescent="0.2">
      <c r="A3" s="344">
        <v>1982</v>
      </c>
      <c r="B3" s="322" t="s">
        <v>751</v>
      </c>
      <c r="C3" s="79">
        <v>44</v>
      </c>
      <c r="D3" s="79">
        <v>35</v>
      </c>
      <c r="E3" s="79">
        <v>30</v>
      </c>
      <c r="F3" s="79">
        <v>30</v>
      </c>
      <c r="G3" s="79">
        <v>35</v>
      </c>
      <c r="H3" s="79">
        <v>24</v>
      </c>
      <c r="I3" s="79">
        <v>25</v>
      </c>
      <c r="J3" s="348">
        <v>26</v>
      </c>
      <c r="K3" s="79">
        <v>29</v>
      </c>
      <c r="L3" s="78">
        <v>31</v>
      </c>
      <c r="M3" s="78">
        <v>26</v>
      </c>
      <c r="N3" s="78">
        <v>57</v>
      </c>
      <c r="O3" s="79">
        <f t="shared" ref="O3:O34" si="0">N3-M3</f>
        <v>31</v>
      </c>
      <c r="P3" s="80">
        <f>(N3/M3)-1</f>
        <v>1.1923076923076925</v>
      </c>
    </row>
    <row r="4" spans="1:16" s="74" customFormat="1" ht="15" x14ac:dyDescent="0.2">
      <c r="A4" s="417">
        <v>224152</v>
      </c>
      <c r="B4" s="402" t="s">
        <v>1602</v>
      </c>
      <c r="C4" s="79"/>
      <c r="D4" s="79"/>
      <c r="E4" s="79"/>
      <c r="F4" s="79"/>
      <c r="G4" s="79"/>
      <c r="H4" s="79"/>
      <c r="I4" s="79"/>
      <c r="J4" s="348"/>
      <c r="K4" s="79"/>
      <c r="L4" s="78"/>
      <c r="M4" s="78">
        <v>0</v>
      </c>
      <c r="N4" s="78">
        <v>30</v>
      </c>
      <c r="O4" s="79">
        <f t="shared" si="0"/>
        <v>30</v>
      </c>
      <c r="P4" s="332">
        <v>1</v>
      </c>
    </row>
    <row r="5" spans="1:16" s="74" customFormat="1" ht="15" x14ac:dyDescent="0.2">
      <c r="A5" s="344">
        <v>2000</v>
      </c>
      <c r="B5" s="163" t="s">
        <v>752</v>
      </c>
      <c r="C5" s="79">
        <v>17</v>
      </c>
      <c r="D5" s="79">
        <v>18</v>
      </c>
      <c r="E5" s="79">
        <v>12</v>
      </c>
      <c r="F5" s="79">
        <v>18</v>
      </c>
      <c r="G5" s="79">
        <v>20</v>
      </c>
      <c r="H5" s="79">
        <v>19</v>
      </c>
      <c r="I5" s="79">
        <v>18</v>
      </c>
      <c r="J5" s="348">
        <v>15</v>
      </c>
      <c r="K5" s="79">
        <v>14</v>
      </c>
      <c r="L5" s="78">
        <v>11</v>
      </c>
      <c r="M5" s="78">
        <v>4</v>
      </c>
      <c r="N5" s="78">
        <v>8</v>
      </c>
      <c r="O5" s="79">
        <f t="shared" si="0"/>
        <v>4</v>
      </c>
      <c r="P5" s="80">
        <f t="shared" ref="P5:P36" si="1">(N5/M5)-1</f>
        <v>1</v>
      </c>
    </row>
    <row r="6" spans="1:16" s="74" customFormat="1" ht="15" x14ac:dyDescent="0.2">
      <c r="A6" s="344">
        <v>1978</v>
      </c>
      <c r="B6" s="162" t="s">
        <v>932</v>
      </c>
      <c r="C6" s="79">
        <v>21</v>
      </c>
      <c r="D6" s="79">
        <v>21</v>
      </c>
      <c r="E6" s="79">
        <v>21</v>
      </c>
      <c r="F6" s="79">
        <v>21</v>
      </c>
      <c r="G6" s="79">
        <v>27</v>
      </c>
      <c r="H6" s="79">
        <v>31</v>
      </c>
      <c r="I6" s="79">
        <v>25</v>
      </c>
      <c r="J6" s="348">
        <v>34</v>
      </c>
      <c r="K6" s="79">
        <v>39</v>
      </c>
      <c r="L6" s="78">
        <v>26</v>
      </c>
      <c r="M6" s="78">
        <v>27</v>
      </c>
      <c r="N6" s="78">
        <v>38</v>
      </c>
      <c r="O6" s="79">
        <f t="shared" si="0"/>
        <v>11</v>
      </c>
      <c r="P6" s="80">
        <f t="shared" si="1"/>
        <v>0.40740740740740744</v>
      </c>
    </row>
    <row r="7" spans="1:16" s="74" customFormat="1" ht="15" x14ac:dyDescent="0.2">
      <c r="A7" s="344">
        <v>88468</v>
      </c>
      <c r="B7" s="353" t="s">
        <v>766</v>
      </c>
      <c r="C7" s="79"/>
      <c r="D7" s="79"/>
      <c r="E7" s="79"/>
      <c r="F7" s="79"/>
      <c r="G7" s="79"/>
      <c r="H7" s="79"/>
      <c r="I7" s="79">
        <v>37</v>
      </c>
      <c r="J7" s="348">
        <v>30</v>
      </c>
      <c r="K7" s="79">
        <v>14</v>
      </c>
      <c r="L7" s="78">
        <v>10</v>
      </c>
      <c r="M7" s="78">
        <v>10</v>
      </c>
      <c r="N7" s="78">
        <v>14</v>
      </c>
      <c r="O7" s="79">
        <f t="shared" si="0"/>
        <v>4</v>
      </c>
      <c r="P7" s="80">
        <f t="shared" si="1"/>
        <v>0.39999999999999991</v>
      </c>
    </row>
    <row r="8" spans="1:16" s="74" customFormat="1" ht="15" x14ac:dyDescent="0.2">
      <c r="A8" s="344">
        <v>69641</v>
      </c>
      <c r="B8" s="163" t="s">
        <v>762</v>
      </c>
      <c r="C8" s="79">
        <v>38</v>
      </c>
      <c r="D8" s="79">
        <v>27</v>
      </c>
      <c r="E8" s="79">
        <v>25</v>
      </c>
      <c r="F8" s="79">
        <v>25</v>
      </c>
      <c r="G8" s="79">
        <v>22</v>
      </c>
      <c r="H8" s="79">
        <v>28</v>
      </c>
      <c r="I8" s="79">
        <v>25</v>
      </c>
      <c r="J8" s="348">
        <v>24</v>
      </c>
      <c r="K8" s="79">
        <v>2</v>
      </c>
      <c r="L8" s="78">
        <v>6</v>
      </c>
      <c r="M8" s="78">
        <v>6</v>
      </c>
      <c r="N8" s="78">
        <v>8</v>
      </c>
      <c r="O8" s="79">
        <f t="shared" si="0"/>
        <v>2</v>
      </c>
      <c r="P8" s="80">
        <f t="shared" si="1"/>
        <v>0.33333333333333326</v>
      </c>
    </row>
    <row r="9" spans="1:16" s="74" customFormat="1" ht="15" x14ac:dyDescent="0.2">
      <c r="A9" s="51">
        <v>67515</v>
      </c>
      <c r="B9" s="163" t="s">
        <v>921</v>
      </c>
      <c r="C9" s="79">
        <v>13</v>
      </c>
      <c r="D9" s="79">
        <v>14</v>
      </c>
      <c r="E9" s="79">
        <v>12</v>
      </c>
      <c r="F9" s="79">
        <v>11</v>
      </c>
      <c r="G9" s="79">
        <v>11</v>
      </c>
      <c r="H9" s="79">
        <v>13</v>
      </c>
      <c r="I9" s="79">
        <v>20</v>
      </c>
      <c r="J9" s="56">
        <v>15</v>
      </c>
      <c r="K9" s="79">
        <v>11</v>
      </c>
      <c r="L9" s="78">
        <v>11</v>
      </c>
      <c r="M9" s="78">
        <v>10</v>
      </c>
      <c r="N9" s="78">
        <v>13</v>
      </c>
      <c r="O9" s="79">
        <f t="shared" si="0"/>
        <v>3</v>
      </c>
      <c r="P9" s="80">
        <f t="shared" si="1"/>
        <v>0.30000000000000004</v>
      </c>
    </row>
    <row r="10" spans="1:16" s="74" customFormat="1" ht="15" x14ac:dyDescent="0.2">
      <c r="A10" s="344">
        <v>1979</v>
      </c>
      <c r="B10" s="161" t="s">
        <v>1504</v>
      </c>
      <c r="C10" s="79">
        <v>37</v>
      </c>
      <c r="D10" s="79">
        <v>36</v>
      </c>
      <c r="E10" s="79">
        <v>44</v>
      </c>
      <c r="F10" s="79">
        <v>39</v>
      </c>
      <c r="G10" s="79">
        <v>41</v>
      </c>
      <c r="H10" s="79">
        <v>41</v>
      </c>
      <c r="I10" s="79">
        <v>36</v>
      </c>
      <c r="J10" s="348">
        <v>35</v>
      </c>
      <c r="K10" s="79">
        <v>44</v>
      </c>
      <c r="L10" s="78">
        <v>44</v>
      </c>
      <c r="M10" s="78">
        <v>34</v>
      </c>
      <c r="N10" s="78">
        <v>43</v>
      </c>
      <c r="O10" s="79">
        <f t="shared" si="0"/>
        <v>9</v>
      </c>
      <c r="P10" s="80">
        <f t="shared" si="1"/>
        <v>0.26470588235294112</v>
      </c>
    </row>
    <row r="11" spans="1:16" s="74" customFormat="1" ht="15" x14ac:dyDescent="0.2">
      <c r="A11" s="51">
        <v>22289</v>
      </c>
      <c r="B11" s="359" t="s">
        <v>781</v>
      </c>
      <c r="C11" s="79">
        <v>15</v>
      </c>
      <c r="D11" s="79">
        <v>8</v>
      </c>
      <c r="E11" s="79">
        <v>10</v>
      </c>
      <c r="F11" s="79">
        <v>14</v>
      </c>
      <c r="G11" s="79">
        <v>12</v>
      </c>
      <c r="H11" s="79">
        <v>7</v>
      </c>
      <c r="I11" s="79">
        <v>3</v>
      </c>
      <c r="J11" s="56">
        <v>4</v>
      </c>
      <c r="K11" s="79">
        <v>9</v>
      </c>
      <c r="L11" s="78">
        <v>8</v>
      </c>
      <c r="M11" s="78">
        <v>18</v>
      </c>
      <c r="N11" s="78">
        <v>22</v>
      </c>
      <c r="O11" s="79">
        <f t="shared" si="0"/>
        <v>4</v>
      </c>
      <c r="P11" s="80">
        <f t="shared" si="1"/>
        <v>0.22222222222222232</v>
      </c>
    </row>
    <row r="12" spans="1:16" s="74" customFormat="1" ht="15" x14ac:dyDescent="0.2">
      <c r="A12" s="344">
        <v>1970</v>
      </c>
      <c r="B12" s="165" t="s">
        <v>923</v>
      </c>
      <c r="C12" s="79">
        <v>50</v>
      </c>
      <c r="D12" s="79">
        <v>42</v>
      </c>
      <c r="E12" s="79">
        <v>39</v>
      </c>
      <c r="F12" s="79">
        <v>41</v>
      </c>
      <c r="G12" s="79">
        <v>52</v>
      </c>
      <c r="H12" s="79">
        <v>48</v>
      </c>
      <c r="I12" s="79">
        <v>36</v>
      </c>
      <c r="J12" s="348">
        <v>33</v>
      </c>
      <c r="K12" s="79">
        <v>31</v>
      </c>
      <c r="L12" s="78">
        <v>41</v>
      </c>
      <c r="M12" s="78">
        <v>36</v>
      </c>
      <c r="N12" s="78">
        <v>43</v>
      </c>
      <c r="O12" s="79">
        <f t="shared" si="0"/>
        <v>7</v>
      </c>
      <c r="P12" s="80">
        <f t="shared" si="1"/>
        <v>0.19444444444444442</v>
      </c>
    </row>
    <row r="13" spans="1:16" s="74" customFormat="1" ht="15" x14ac:dyDescent="0.2">
      <c r="A13" s="344">
        <v>2007</v>
      </c>
      <c r="B13" s="162" t="s">
        <v>922</v>
      </c>
      <c r="C13" s="79">
        <v>18</v>
      </c>
      <c r="D13" s="79">
        <v>17</v>
      </c>
      <c r="E13" s="79">
        <v>13</v>
      </c>
      <c r="F13" s="79">
        <v>22</v>
      </c>
      <c r="G13" s="79">
        <v>17</v>
      </c>
      <c r="H13" s="79">
        <v>19</v>
      </c>
      <c r="I13" s="79">
        <v>18</v>
      </c>
      <c r="J13" s="348">
        <v>16</v>
      </c>
      <c r="K13" s="79">
        <v>18</v>
      </c>
      <c r="L13" s="78">
        <v>20</v>
      </c>
      <c r="M13" s="78">
        <v>17</v>
      </c>
      <c r="N13" s="78">
        <v>20</v>
      </c>
      <c r="O13" s="79">
        <f t="shared" si="0"/>
        <v>3</v>
      </c>
      <c r="P13" s="80">
        <f t="shared" si="1"/>
        <v>0.17647058823529416</v>
      </c>
    </row>
    <row r="14" spans="1:16" s="74" customFormat="1" ht="15" x14ac:dyDescent="0.2">
      <c r="A14" s="344">
        <v>2005</v>
      </c>
      <c r="B14" s="163" t="s">
        <v>754</v>
      </c>
      <c r="C14" s="79">
        <v>28</v>
      </c>
      <c r="D14" s="79">
        <v>25</v>
      </c>
      <c r="E14" s="79">
        <v>20</v>
      </c>
      <c r="F14" s="79">
        <v>19</v>
      </c>
      <c r="G14" s="79">
        <v>21</v>
      </c>
      <c r="H14" s="79">
        <v>27</v>
      </c>
      <c r="I14" s="79">
        <v>23</v>
      </c>
      <c r="J14" s="348">
        <v>23</v>
      </c>
      <c r="K14" s="79">
        <v>19</v>
      </c>
      <c r="L14" s="78">
        <v>19</v>
      </c>
      <c r="M14" s="78">
        <v>13</v>
      </c>
      <c r="N14" s="78">
        <v>15</v>
      </c>
      <c r="O14" s="79">
        <f t="shared" si="0"/>
        <v>2</v>
      </c>
      <c r="P14" s="80">
        <f t="shared" si="1"/>
        <v>0.15384615384615374</v>
      </c>
    </row>
    <row r="15" spans="1:16" s="74" customFormat="1" ht="15" x14ac:dyDescent="0.2">
      <c r="A15" s="51">
        <v>79592</v>
      </c>
      <c r="B15" s="162" t="s">
        <v>764</v>
      </c>
      <c r="C15" s="79">
        <v>27</v>
      </c>
      <c r="D15" s="79">
        <v>26</v>
      </c>
      <c r="E15" s="79">
        <v>36</v>
      </c>
      <c r="F15" s="79">
        <v>42</v>
      </c>
      <c r="G15" s="79">
        <v>46</v>
      </c>
      <c r="H15" s="79">
        <v>45</v>
      </c>
      <c r="I15" s="79">
        <v>39</v>
      </c>
      <c r="J15" s="56">
        <v>38</v>
      </c>
      <c r="K15" s="79">
        <v>41</v>
      </c>
      <c r="L15" s="78">
        <v>37</v>
      </c>
      <c r="M15" s="78">
        <v>36</v>
      </c>
      <c r="N15" s="78">
        <v>40</v>
      </c>
      <c r="O15" s="79">
        <f t="shared" si="0"/>
        <v>4</v>
      </c>
      <c r="P15" s="80">
        <f t="shared" si="1"/>
        <v>0.11111111111111116</v>
      </c>
    </row>
    <row r="16" spans="1:16" s="74" customFormat="1" ht="15" x14ac:dyDescent="0.2">
      <c r="A16" s="344">
        <v>1974</v>
      </c>
      <c r="B16" s="162" t="s">
        <v>770</v>
      </c>
      <c r="C16" s="79">
        <v>47</v>
      </c>
      <c r="D16" s="79">
        <v>49</v>
      </c>
      <c r="E16" s="79">
        <v>51</v>
      </c>
      <c r="F16" s="79">
        <v>55</v>
      </c>
      <c r="G16" s="79">
        <v>52</v>
      </c>
      <c r="H16" s="79">
        <v>50</v>
      </c>
      <c r="I16" s="79">
        <v>50</v>
      </c>
      <c r="J16" s="348">
        <v>47</v>
      </c>
      <c r="K16" s="79">
        <v>48</v>
      </c>
      <c r="L16" s="78">
        <v>45</v>
      </c>
      <c r="M16" s="78">
        <v>46</v>
      </c>
      <c r="N16" s="78">
        <v>51</v>
      </c>
      <c r="O16" s="79">
        <f t="shared" si="0"/>
        <v>5</v>
      </c>
      <c r="P16" s="80">
        <f t="shared" si="1"/>
        <v>0.10869565217391308</v>
      </c>
    </row>
    <row r="17" spans="1:16" s="74" customFormat="1" ht="15" x14ac:dyDescent="0.2">
      <c r="A17" s="344">
        <v>1971</v>
      </c>
      <c r="B17" s="165" t="s">
        <v>749</v>
      </c>
      <c r="C17" s="79">
        <v>46</v>
      </c>
      <c r="D17" s="79">
        <v>39</v>
      </c>
      <c r="E17" s="79">
        <v>28</v>
      </c>
      <c r="F17" s="79">
        <v>28</v>
      </c>
      <c r="G17" s="79">
        <v>26</v>
      </c>
      <c r="H17" s="79">
        <v>24</v>
      </c>
      <c r="I17" s="79">
        <v>25</v>
      </c>
      <c r="J17" s="348">
        <v>26</v>
      </c>
      <c r="K17" s="79">
        <v>28</v>
      </c>
      <c r="L17" s="78">
        <v>33</v>
      </c>
      <c r="M17" s="78">
        <v>37</v>
      </c>
      <c r="N17" s="78">
        <v>41</v>
      </c>
      <c r="O17" s="79">
        <f t="shared" si="0"/>
        <v>4</v>
      </c>
      <c r="P17" s="80">
        <f t="shared" si="1"/>
        <v>0.10810810810810811</v>
      </c>
    </row>
    <row r="18" spans="1:16" s="74" customFormat="1" ht="15" x14ac:dyDescent="0.2">
      <c r="A18" s="51">
        <v>2008</v>
      </c>
      <c r="B18" s="165" t="s">
        <v>755</v>
      </c>
      <c r="C18" s="79">
        <v>8</v>
      </c>
      <c r="D18" s="79">
        <v>9</v>
      </c>
      <c r="E18" s="79">
        <v>9</v>
      </c>
      <c r="F18" s="79">
        <v>9</v>
      </c>
      <c r="G18" s="79">
        <v>10</v>
      </c>
      <c r="H18" s="79">
        <v>13</v>
      </c>
      <c r="I18" s="79">
        <v>22</v>
      </c>
      <c r="J18" s="56">
        <v>21</v>
      </c>
      <c r="K18" s="79">
        <v>22</v>
      </c>
      <c r="L18" s="78">
        <v>21</v>
      </c>
      <c r="M18" s="78">
        <v>29</v>
      </c>
      <c r="N18" s="78">
        <v>32</v>
      </c>
      <c r="O18" s="79">
        <f t="shared" si="0"/>
        <v>3</v>
      </c>
      <c r="P18" s="80">
        <f t="shared" si="1"/>
        <v>0.10344827586206895</v>
      </c>
    </row>
    <row r="19" spans="1:16" s="74" customFormat="1" ht="15" x14ac:dyDescent="0.2">
      <c r="A19" s="344">
        <v>2016</v>
      </c>
      <c r="B19" s="163" t="s">
        <v>758</v>
      </c>
      <c r="C19" s="79">
        <v>31</v>
      </c>
      <c r="D19" s="79">
        <v>30</v>
      </c>
      <c r="E19" s="79">
        <v>28</v>
      </c>
      <c r="F19" s="79">
        <v>29</v>
      </c>
      <c r="G19" s="79">
        <v>25</v>
      </c>
      <c r="H19" s="79">
        <v>28</v>
      </c>
      <c r="I19" s="79">
        <v>29</v>
      </c>
      <c r="J19" s="348">
        <v>28</v>
      </c>
      <c r="K19" s="79">
        <v>28</v>
      </c>
      <c r="L19" s="78">
        <v>29</v>
      </c>
      <c r="M19" s="78">
        <v>29</v>
      </c>
      <c r="N19" s="78">
        <v>32</v>
      </c>
      <c r="O19" s="79">
        <f t="shared" si="0"/>
        <v>3</v>
      </c>
      <c r="P19" s="80">
        <f t="shared" si="1"/>
        <v>0.10344827586206895</v>
      </c>
    </row>
    <row r="20" spans="1:16" s="74" customFormat="1" ht="15" x14ac:dyDescent="0.2">
      <c r="A20" s="129">
        <v>89566</v>
      </c>
      <c r="B20" s="161" t="s">
        <v>925</v>
      </c>
      <c r="C20" s="79"/>
      <c r="D20" s="79"/>
      <c r="E20" s="79"/>
      <c r="F20" s="79"/>
      <c r="G20" s="79"/>
      <c r="H20" s="79"/>
      <c r="I20" s="79"/>
      <c r="J20" s="127">
        <v>0</v>
      </c>
      <c r="K20" s="79">
        <v>115</v>
      </c>
      <c r="L20" s="78">
        <v>122</v>
      </c>
      <c r="M20" s="78">
        <v>124</v>
      </c>
      <c r="N20" s="78">
        <v>136</v>
      </c>
      <c r="O20" s="79">
        <f t="shared" si="0"/>
        <v>12</v>
      </c>
      <c r="P20" s="80">
        <f t="shared" si="1"/>
        <v>9.6774193548387011E-2</v>
      </c>
    </row>
    <row r="21" spans="1:16" s="74" customFormat="1" ht="15" x14ac:dyDescent="0.2">
      <c r="A21" s="51">
        <v>1990</v>
      </c>
      <c r="B21" s="162" t="s">
        <v>741</v>
      </c>
      <c r="C21" s="79">
        <v>57</v>
      </c>
      <c r="D21" s="79">
        <v>52</v>
      </c>
      <c r="E21" s="79">
        <v>52</v>
      </c>
      <c r="F21" s="79">
        <v>51</v>
      </c>
      <c r="G21" s="79">
        <v>53</v>
      </c>
      <c r="H21" s="79">
        <v>46</v>
      </c>
      <c r="I21" s="79">
        <v>46</v>
      </c>
      <c r="J21" s="56">
        <v>44</v>
      </c>
      <c r="K21" s="79">
        <v>45</v>
      </c>
      <c r="L21" s="78">
        <v>45</v>
      </c>
      <c r="M21" s="78">
        <v>43</v>
      </c>
      <c r="N21" s="78">
        <v>47</v>
      </c>
      <c r="O21" s="79">
        <f t="shared" si="0"/>
        <v>4</v>
      </c>
      <c r="P21" s="80">
        <f t="shared" si="1"/>
        <v>9.3023255813953432E-2</v>
      </c>
    </row>
    <row r="22" spans="1:16" s="74" customFormat="1" ht="15" x14ac:dyDescent="0.2">
      <c r="A22" s="51">
        <v>2015</v>
      </c>
      <c r="B22" s="165" t="s">
        <v>926</v>
      </c>
      <c r="C22" s="79">
        <v>15</v>
      </c>
      <c r="D22" s="79">
        <v>16</v>
      </c>
      <c r="E22" s="79">
        <v>15</v>
      </c>
      <c r="F22" s="79">
        <v>14</v>
      </c>
      <c r="G22" s="79">
        <v>12</v>
      </c>
      <c r="H22" s="79">
        <v>12</v>
      </c>
      <c r="I22" s="79">
        <v>14</v>
      </c>
      <c r="J22" s="56">
        <v>12</v>
      </c>
      <c r="K22" s="79">
        <v>11</v>
      </c>
      <c r="L22" s="78">
        <v>13</v>
      </c>
      <c r="M22" s="78">
        <v>11</v>
      </c>
      <c r="N22" s="78">
        <v>12</v>
      </c>
      <c r="O22" s="79">
        <f t="shared" si="0"/>
        <v>1</v>
      </c>
      <c r="P22" s="80">
        <f t="shared" si="1"/>
        <v>9.0909090909090828E-2</v>
      </c>
    </row>
    <row r="23" spans="1:16" s="74" customFormat="1" ht="15" x14ac:dyDescent="0.2">
      <c r="A23" s="51">
        <v>1993</v>
      </c>
      <c r="B23" s="161" t="s">
        <v>744</v>
      </c>
      <c r="C23" s="79">
        <v>40</v>
      </c>
      <c r="D23" s="79">
        <v>36</v>
      </c>
      <c r="E23" s="79">
        <v>35</v>
      </c>
      <c r="F23" s="79">
        <v>39</v>
      </c>
      <c r="G23" s="79">
        <v>35</v>
      </c>
      <c r="H23" s="79">
        <v>39</v>
      </c>
      <c r="I23" s="79">
        <v>32</v>
      </c>
      <c r="J23" s="56">
        <v>35</v>
      </c>
      <c r="K23" s="79">
        <v>35</v>
      </c>
      <c r="L23" s="78">
        <v>36</v>
      </c>
      <c r="M23" s="78">
        <v>39</v>
      </c>
      <c r="N23" s="78">
        <v>42</v>
      </c>
      <c r="O23" s="79">
        <f t="shared" si="0"/>
        <v>3</v>
      </c>
      <c r="P23" s="80">
        <f t="shared" si="1"/>
        <v>7.6923076923076872E-2</v>
      </c>
    </row>
    <row r="24" spans="1:16" s="74" customFormat="1" ht="15" x14ac:dyDescent="0.2">
      <c r="A24" s="51">
        <v>1988</v>
      </c>
      <c r="B24" s="163" t="s">
        <v>934</v>
      </c>
      <c r="C24" s="79">
        <v>193</v>
      </c>
      <c r="D24" s="79">
        <v>184</v>
      </c>
      <c r="E24" s="79">
        <v>168</v>
      </c>
      <c r="F24" s="79">
        <v>136</v>
      </c>
      <c r="G24" s="79">
        <v>162</v>
      </c>
      <c r="H24" s="79">
        <v>179</v>
      </c>
      <c r="I24" s="79">
        <v>157</v>
      </c>
      <c r="J24" s="56">
        <v>114</v>
      </c>
      <c r="K24" s="79">
        <v>111</v>
      </c>
      <c r="L24" s="78">
        <v>114</v>
      </c>
      <c r="M24" s="78">
        <v>108</v>
      </c>
      <c r="N24" s="78">
        <v>116</v>
      </c>
      <c r="O24" s="79">
        <f t="shared" si="0"/>
        <v>8</v>
      </c>
      <c r="P24" s="80">
        <f t="shared" si="1"/>
        <v>7.4074074074074181E-2</v>
      </c>
    </row>
    <row r="25" spans="1:16" s="74" customFormat="1" ht="15" x14ac:dyDescent="0.2">
      <c r="A25" s="51">
        <v>85740</v>
      </c>
      <c r="B25" s="162" t="s">
        <v>776</v>
      </c>
      <c r="C25" s="79"/>
      <c r="D25" s="79"/>
      <c r="E25" s="79"/>
      <c r="F25" s="79">
        <v>29</v>
      </c>
      <c r="G25" s="79">
        <v>37</v>
      </c>
      <c r="H25" s="79">
        <v>36</v>
      </c>
      <c r="I25" s="79">
        <v>30</v>
      </c>
      <c r="J25" s="56">
        <v>29</v>
      </c>
      <c r="K25" s="79">
        <v>35</v>
      </c>
      <c r="L25" s="78">
        <v>29</v>
      </c>
      <c r="M25" s="78">
        <v>28</v>
      </c>
      <c r="N25" s="78">
        <v>30</v>
      </c>
      <c r="O25" s="79">
        <f t="shared" si="0"/>
        <v>2</v>
      </c>
      <c r="P25" s="80">
        <f t="shared" si="1"/>
        <v>7.1428571428571397E-2</v>
      </c>
    </row>
    <row r="26" spans="1:16" s="74" customFormat="1" ht="15" x14ac:dyDescent="0.2">
      <c r="A26" s="51">
        <v>1977</v>
      </c>
      <c r="B26" s="166" t="s">
        <v>1275</v>
      </c>
      <c r="C26" s="79">
        <v>25</v>
      </c>
      <c r="D26" s="79">
        <v>25</v>
      </c>
      <c r="E26" s="79">
        <v>24</v>
      </c>
      <c r="F26" s="79">
        <v>22</v>
      </c>
      <c r="G26" s="79">
        <v>22</v>
      </c>
      <c r="H26" s="79">
        <v>17</v>
      </c>
      <c r="I26" s="79">
        <v>17</v>
      </c>
      <c r="J26" s="56">
        <v>19</v>
      </c>
      <c r="K26" s="79">
        <v>18</v>
      </c>
      <c r="L26" s="78">
        <v>19</v>
      </c>
      <c r="M26" s="78">
        <v>16</v>
      </c>
      <c r="N26" s="78">
        <v>17</v>
      </c>
      <c r="O26" s="79">
        <f t="shared" si="0"/>
        <v>1</v>
      </c>
      <c r="P26" s="80">
        <f t="shared" si="1"/>
        <v>6.25E-2</v>
      </c>
    </row>
    <row r="27" spans="1:16" s="74" customFormat="1" ht="15" x14ac:dyDescent="0.2">
      <c r="A27" s="51">
        <v>1985</v>
      </c>
      <c r="B27" s="163" t="s">
        <v>924</v>
      </c>
      <c r="C27" s="79">
        <v>23</v>
      </c>
      <c r="D27" s="79">
        <v>22</v>
      </c>
      <c r="E27" s="79">
        <v>20</v>
      </c>
      <c r="F27" s="79">
        <v>23</v>
      </c>
      <c r="G27" s="79">
        <v>21</v>
      </c>
      <c r="H27" s="79">
        <v>16</v>
      </c>
      <c r="I27" s="79">
        <v>15</v>
      </c>
      <c r="J27" s="56">
        <v>17</v>
      </c>
      <c r="K27" s="79">
        <v>15</v>
      </c>
      <c r="L27" s="78">
        <v>18</v>
      </c>
      <c r="M27" s="78">
        <v>17</v>
      </c>
      <c r="N27" s="78">
        <v>18</v>
      </c>
      <c r="O27" s="79">
        <f t="shared" si="0"/>
        <v>1</v>
      </c>
      <c r="P27" s="80">
        <f t="shared" si="1"/>
        <v>5.8823529411764719E-2</v>
      </c>
    </row>
    <row r="28" spans="1:16" s="74" customFormat="1" ht="15" x14ac:dyDescent="0.2">
      <c r="A28" s="344">
        <v>1987</v>
      </c>
      <c r="B28" s="163" t="s">
        <v>933</v>
      </c>
      <c r="C28" s="79">
        <v>21</v>
      </c>
      <c r="D28" s="79">
        <v>19</v>
      </c>
      <c r="E28" s="79">
        <v>20</v>
      </c>
      <c r="F28" s="79">
        <v>26</v>
      </c>
      <c r="G28" s="79">
        <v>27</v>
      </c>
      <c r="H28" s="79">
        <v>31</v>
      </c>
      <c r="I28" s="79">
        <v>22</v>
      </c>
      <c r="J28" s="348">
        <v>22</v>
      </c>
      <c r="K28" s="79">
        <v>20</v>
      </c>
      <c r="L28" s="78">
        <v>20</v>
      </c>
      <c r="M28" s="78">
        <v>19</v>
      </c>
      <c r="N28" s="78">
        <v>20</v>
      </c>
      <c r="O28" s="79">
        <f t="shared" si="0"/>
        <v>1</v>
      </c>
      <c r="P28" s="80">
        <f t="shared" si="1"/>
        <v>5.2631578947368363E-2</v>
      </c>
    </row>
    <row r="29" spans="1:16" s="74" customFormat="1" ht="15" x14ac:dyDescent="0.2">
      <c r="A29" s="51">
        <v>2011</v>
      </c>
      <c r="B29" s="163" t="s">
        <v>927</v>
      </c>
      <c r="C29" s="79">
        <v>32</v>
      </c>
      <c r="D29" s="79">
        <v>28</v>
      </c>
      <c r="E29" s="79">
        <v>24</v>
      </c>
      <c r="F29" s="79">
        <v>24</v>
      </c>
      <c r="G29" s="79">
        <v>19</v>
      </c>
      <c r="H29" s="79">
        <v>18</v>
      </c>
      <c r="I29" s="79">
        <v>24</v>
      </c>
      <c r="J29" s="56">
        <v>19</v>
      </c>
      <c r="K29" s="79">
        <v>22</v>
      </c>
      <c r="L29" s="78">
        <v>22</v>
      </c>
      <c r="M29" s="78">
        <v>24</v>
      </c>
      <c r="N29" s="78">
        <v>25</v>
      </c>
      <c r="O29" s="79">
        <f t="shared" si="0"/>
        <v>1</v>
      </c>
      <c r="P29" s="80">
        <f t="shared" si="1"/>
        <v>4.1666666666666741E-2</v>
      </c>
    </row>
    <row r="30" spans="1:16" s="74" customFormat="1" ht="15" x14ac:dyDescent="0.2">
      <c r="A30" s="51">
        <v>2010</v>
      </c>
      <c r="B30" s="166" t="s">
        <v>930</v>
      </c>
      <c r="C30" s="79">
        <v>119</v>
      </c>
      <c r="D30" s="79">
        <v>108</v>
      </c>
      <c r="E30" s="79">
        <v>104</v>
      </c>
      <c r="F30" s="79">
        <v>99</v>
      </c>
      <c r="G30" s="79">
        <v>113</v>
      </c>
      <c r="H30" s="79">
        <v>99</v>
      </c>
      <c r="I30" s="79">
        <v>92</v>
      </c>
      <c r="J30" s="56">
        <v>82</v>
      </c>
      <c r="K30" s="79">
        <v>83</v>
      </c>
      <c r="L30" s="78">
        <v>78</v>
      </c>
      <c r="M30" s="78">
        <v>72</v>
      </c>
      <c r="N30" s="78">
        <v>74</v>
      </c>
      <c r="O30" s="79">
        <f t="shared" si="0"/>
        <v>2</v>
      </c>
      <c r="P30" s="80">
        <f t="shared" si="1"/>
        <v>2.7777777777777679E-2</v>
      </c>
    </row>
    <row r="31" spans="1:16" s="74" customFormat="1" ht="15" x14ac:dyDescent="0.2">
      <c r="A31" s="51">
        <v>1975</v>
      </c>
      <c r="B31" s="165" t="s">
        <v>750</v>
      </c>
      <c r="C31" s="79">
        <v>93</v>
      </c>
      <c r="D31" s="79">
        <v>86</v>
      </c>
      <c r="E31" s="79">
        <v>88</v>
      </c>
      <c r="F31" s="79">
        <v>82</v>
      </c>
      <c r="G31" s="79">
        <v>92</v>
      </c>
      <c r="H31" s="79">
        <v>99</v>
      </c>
      <c r="I31" s="79">
        <v>87</v>
      </c>
      <c r="J31" s="56">
        <v>88</v>
      </c>
      <c r="K31" s="79">
        <v>90</v>
      </c>
      <c r="L31" s="78">
        <v>84</v>
      </c>
      <c r="M31" s="78">
        <v>84</v>
      </c>
      <c r="N31" s="78">
        <v>85</v>
      </c>
      <c r="O31" s="79">
        <f t="shared" si="0"/>
        <v>1</v>
      </c>
      <c r="P31" s="80">
        <f t="shared" si="1"/>
        <v>1.1904761904761862E-2</v>
      </c>
    </row>
    <row r="32" spans="1:16" s="74" customFormat="1" ht="15" x14ac:dyDescent="0.2">
      <c r="A32" s="51">
        <v>2001</v>
      </c>
      <c r="B32" s="163" t="s">
        <v>1492</v>
      </c>
      <c r="C32" s="79">
        <v>143</v>
      </c>
      <c r="D32" s="79">
        <v>139</v>
      </c>
      <c r="E32" s="79">
        <v>125</v>
      </c>
      <c r="F32" s="79">
        <v>118</v>
      </c>
      <c r="G32" s="79">
        <v>100</v>
      </c>
      <c r="H32" s="79">
        <v>84</v>
      </c>
      <c r="I32" s="79">
        <v>83</v>
      </c>
      <c r="J32" s="56">
        <v>73</v>
      </c>
      <c r="K32" s="79">
        <v>67</v>
      </c>
      <c r="L32" s="78">
        <v>67</v>
      </c>
      <c r="M32" s="78">
        <v>61</v>
      </c>
      <c r="N32" s="78">
        <v>61</v>
      </c>
      <c r="O32" s="79">
        <f t="shared" si="0"/>
        <v>0</v>
      </c>
      <c r="P32" s="80">
        <f t="shared" si="1"/>
        <v>0</v>
      </c>
    </row>
    <row r="33" spans="1:17" s="74" customFormat="1" ht="15" x14ac:dyDescent="0.2">
      <c r="A33" s="51">
        <v>58601</v>
      </c>
      <c r="B33" s="165" t="s">
        <v>782</v>
      </c>
      <c r="C33" s="79">
        <v>80</v>
      </c>
      <c r="D33" s="79">
        <v>82</v>
      </c>
      <c r="E33" s="79">
        <v>87</v>
      </c>
      <c r="F33" s="79">
        <v>90</v>
      </c>
      <c r="G33" s="79">
        <v>89</v>
      </c>
      <c r="H33" s="79">
        <v>88</v>
      </c>
      <c r="I33" s="79">
        <v>92</v>
      </c>
      <c r="J33" s="56">
        <v>80</v>
      </c>
      <c r="K33" s="79">
        <v>68</v>
      </c>
      <c r="L33" s="78">
        <v>57</v>
      </c>
      <c r="M33" s="78">
        <v>52</v>
      </c>
      <c r="N33" s="78">
        <v>52</v>
      </c>
      <c r="O33" s="79">
        <f t="shared" si="0"/>
        <v>0</v>
      </c>
      <c r="P33" s="80">
        <f t="shared" si="1"/>
        <v>0</v>
      </c>
    </row>
    <row r="34" spans="1:17" s="74" customFormat="1" ht="15" x14ac:dyDescent="0.2">
      <c r="A34" s="51">
        <v>1995</v>
      </c>
      <c r="B34" s="165" t="s">
        <v>746</v>
      </c>
      <c r="C34" s="79">
        <v>50</v>
      </c>
      <c r="D34" s="79">
        <v>49</v>
      </c>
      <c r="E34" s="79">
        <v>55</v>
      </c>
      <c r="F34" s="79">
        <v>53</v>
      </c>
      <c r="G34" s="79">
        <v>55</v>
      </c>
      <c r="H34" s="79">
        <v>60</v>
      </c>
      <c r="I34" s="79">
        <v>62</v>
      </c>
      <c r="J34" s="56">
        <v>61</v>
      </c>
      <c r="K34" s="79">
        <v>54</v>
      </c>
      <c r="L34" s="78">
        <v>54</v>
      </c>
      <c r="M34" s="78">
        <v>47</v>
      </c>
      <c r="N34" s="78">
        <v>47</v>
      </c>
      <c r="O34" s="79">
        <f t="shared" si="0"/>
        <v>0</v>
      </c>
      <c r="P34" s="80">
        <f t="shared" si="1"/>
        <v>0</v>
      </c>
    </row>
    <row r="35" spans="1:17" s="74" customFormat="1" ht="15" x14ac:dyDescent="0.2">
      <c r="A35" s="51">
        <v>2003</v>
      </c>
      <c r="B35" s="353" t="s">
        <v>1517</v>
      </c>
      <c r="C35" s="79">
        <v>54</v>
      </c>
      <c r="D35" s="79">
        <v>56</v>
      </c>
      <c r="E35" s="79">
        <v>68</v>
      </c>
      <c r="F35" s="79">
        <v>52</v>
      </c>
      <c r="G35" s="79">
        <v>52</v>
      </c>
      <c r="H35" s="79">
        <v>50</v>
      </c>
      <c r="I35" s="79">
        <v>45</v>
      </c>
      <c r="J35" s="56">
        <v>45</v>
      </c>
      <c r="K35" s="79">
        <v>45</v>
      </c>
      <c r="L35" s="78">
        <v>43</v>
      </c>
      <c r="M35" s="78">
        <v>42</v>
      </c>
      <c r="N35" s="78">
        <v>42</v>
      </c>
      <c r="O35" s="79">
        <f t="shared" ref="O35:O66" si="2">N35-M35</f>
        <v>0</v>
      </c>
      <c r="P35" s="80">
        <f t="shared" si="1"/>
        <v>0</v>
      </c>
    </row>
    <row r="36" spans="1:17" s="74" customFormat="1" ht="15" x14ac:dyDescent="0.2">
      <c r="A36" s="51">
        <v>2002</v>
      </c>
      <c r="B36" s="163" t="s">
        <v>768</v>
      </c>
      <c r="C36" s="79">
        <v>27</v>
      </c>
      <c r="D36" s="79">
        <v>29</v>
      </c>
      <c r="E36" s="79">
        <v>28</v>
      </c>
      <c r="F36" s="79">
        <v>19</v>
      </c>
      <c r="G36" s="79">
        <v>22</v>
      </c>
      <c r="H36" s="79">
        <v>24</v>
      </c>
      <c r="I36" s="79">
        <v>21</v>
      </c>
      <c r="J36" s="56">
        <v>22</v>
      </c>
      <c r="K36" s="79">
        <v>38</v>
      </c>
      <c r="L36" s="78">
        <v>39</v>
      </c>
      <c r="M36" s="78">
        <v>35</v>
      </c>
      <c r="N36" s="78">
        <v>35</v>
      </c>
      <c r="O36" s="79">
        <f t="shared" si="2"/>
        <v>0</v>
      </c>
      <c r="P36" s="80">
        <f t="shared" si="1"/>
        <v>0</v>
      </c>
    </row>
    <row r="37" spans="1:17" s="74" customFormat="1" ht="15" x14ac:dyDescent="0.2">
      <c r="A37" s="51">
        <v>2014</v>
      </c>
      <c r="B37" s="163" t="s">
        <v>757</v>
      </c>
      <c r="C37" s="79">
        <v>24</v>
      </c>
      <c r="D37" s="79">
        <v>21</v>
      </c>
      <c r="E37" s="79">
        <v>20</v>
      </c>
      <c r="F37" s="79">
        <v>20</v>
      </c>
      <c r="G37" s="79">
        <v>22</v>
      </c>
      <c r="H37" s="79">
        <v>23</v>
      </c>
      <c r="I37" s="79">
        <v>21</v>
      </c>
      <c r="J37" s="56">
        <v>18</v>
      </c>
      <c r="K37" s="79">
        <v>35</v>
      </c>
      <c r="L37" s="78">
        <v>42</v>
      </c>
      <c r="M37" s="78">
        <v>28</v>
      </c>
      <c r="N37" s="78">
        <v>28</v>
      </c>
      <c r="O37" s="79">
        <f t="shared" si="2"/>
        <v>0</v>
      </c>
      <c r="P37" s="80">
        <f t="shared" ref="P37:P64" si="3">(N37/M37)-1</f>
        <v>0</v>
      </c>
    </row>
    <row r="38" spans="1:17" s="74" customFormat="1" ht="15" x14ac:dyDescent="0.2">
      <c r="A38" s="51">
        <v>76906</v>
      </c>
      <c r="B38" s="163" t="s">
        <v>763</v>
      </c>
      <c r="C38" s="79">
        <v>17</v>
      </c>
      <c r="D38" s="79">
        <v>17</v>
      </c>
      <c r="E38" s="79">
        <v>20</v>
      </c>
      <c r="F38" s="79">
        <v>15</v>
      </c>
      <c r="G38" s="79">
        <v>15</v>
      </c>
      <c r="H38" s="79">
        <v>18</v>
      </c>
      <c r="I38" s="79">
        <v>19</v>
      </c>
      <c r="J38" s="56">
        <v>18</v>
      </c>
      <c r="K38" s="79">
        <v>16</v>
      </c>
      <c r="L38" s="78">
        <v>17</v>
      </c>
      <c r="M38" s="78">
        <v>16</v>
      </c>
      <c r="N38" s="78">
        <v>16</v>
      </c>
      <c r="O38" s="79">
        <f t="shared" si="2"/>
        <v>0</v>
      </c>
      <c r="P38" s="80">
        <f t="shared" si="3"/>
        <v>0</v>
      </c>
    </row>
    <row r="39" spans="1:17" s="74" customFormat="1" ht="15" x14ac:dyDescent="0.2">
      <c r="A39" s="51">
        <v>78818</v>
      </c>
      <c r="B39" s="163" t="s">
        <v>780</v>
      </c>
      <c r="C39" s="79">
        <v>22</v>
      </c>
      <c r="D39" s="79">
        <v>24</v>
      </c>
      <c r="E39" s="79">
        <v>25</v>
      </c>
      <c r="F39" s="79">
        <v>22</v>
      </c>
      <c r="G39" s="79">
        <v>18</v>
      </c>
      <c r="H39" s="79">
        <v>17</v>
      </c>
      <c r="I39" s="79">
        <v>17</v>
      </c>
      <c r="J39" s="56">
        <v>20</v>
      </c>
      <c r="K39" s="79">
        <v>22</v>
      </c>
      <c r="L39" s="78">
        <v>18</v>
      </c>
      <c r="M39" s="78">
        <v>16</v>
      </c>
      <c r="N39" s="78">
        <v>16</v>
      </c>
      <c r="O39" s="79">
        <f t="shared" si="2"/>
        <v>0</v>
      </c>
      <c r="P39" s="80">
        <f t="shared" si="3"/>
        <v>0</v>
      </c>
    </row>
    <row r="40" spans="1:17" s="74" customFormat="1" ht="15" x14ac:dyDescent="0.2">
      <c r="A40" s="51">
        <v>2006</v>
      </c>
      <c r="B40" s="353" t="s">
        <v>777</v>
      </c>
      <c r="C40" s="79">
        <v>17</v>
      </c>
      <c r="D40" s="79">
        <v>16</v>
      </c>
      <c r="E40" s="79">
        <v>16</v>
      </c>
      <c r="F40" s="79">
        <v>15</v>
      </c>
      <c r="G40" s="79">
        <v>16</v>
      </c>
      <c r="H40" s="79">
        <v>23</v>
      </c>
      <c r="I40" s="79">
        <v>18</v>
      </c>
      <c r="J40" s="56">
        <v>12</v>
      </c>
      <c r="K40" s="79">
        <v>16</v>
      </c>
      <c r="L40" s="78">
        <v>16</v>
      </c>
      <c r="M40" s="78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7" s="74" customFormat="1" ht="15" x14ac:dyDescent="0.2">
      <c r="A41" s="51">
        <v>29161</v>
      </c>
      <c r="B41" s="161" t="s">
        <v>919</v>
      </c>
      <c r="C41" s="79">
        <v>32</v>
      </c>
      <c r="D41" s="79">
        <v>38</v>
      </c>
      <c r="E41" s="79">
        <v>27</v>
      </c>
      <c r="F41" s="79">
        <v>24</v>
      </c>
      <c r="G41" s="79">
        <v>23</v>
      </c>
      <c r="H41" s="79">
        <v>19</v>
      </c>
      <c r="I41" s="79">
        <v>19</v>
      </c>
      <c r="J41" s="56">
        <v>19</v>
      </c>
      <c r="K41" s="79">
        <v>18</v>
      </c>
      <c r="L41" s="78">
        <v>17</v>
      </c>
      <c r="M41" s="78">
        <v>13</v>
      </c>
      <c r="N41" s="78">
        <v>13</v>
      </c>
      <c r="O41" s="79">
        <f t="shared" si="2"/>
        <v>0</v>
      </c>
      <c r="P41" s="80">
        <f t="shared" si="3"/>
        <v>0</v>
      </c>
    </row>
    <row r="42" spans="1:17" s="74" customFormat="1" ht="15" x14ac:dyDescent="0.2">
      <c r="A42" s="51">
        <v>30713</v>
      </c>
      <c r="B42" s="162" t="s">
        <v>760</v>
      </c>
      <c r="C42" s="79">
        <v>15</v>
      </c>
      <c r="D42" s="79">
        <v>13</v>
      </c>
      <c r="E42" s="79">
        <v>17</v>
      </c>
      <c r="F42" s="79">
        <v>16</v>
      </c>
      <c r="G42" s="79">
        <v>14</v>
      </c>
      <c r="H42" s="79">
        <v>13</v>
      </c>
      <c r="I42" s="79">
        <v>13</v>
      </c>
      <c r="J42" s="56">
        <v>11</v>
      </c>
      <c r="K42" s="79">
        <v>13</v>
      </c>
      <c r="L42" s="78">
        <v>12</v>
      </c>
      <c r="M42" s="78">
        <v>12</v>
      </c>
      <c r="N42" s="78">
        <v>12</v>
      </c>
      <c r="O42" s="79">
        <f t="shared" si="2"/>
        <v>0</v>
      </c>
      <c r="P42" s="80">
        <f t="shared" si="3"/>
        <v>0</v>
      </c>
      <c r="Q42" s="338" t="s">
        <v>1588</v>
      </c>
    </row>
    <row r="43" spans="1:17" s="74" customFormat="1" ht="15" x14ac:dyDescent="0.2">
      <c r="A43" s="51">
        <v>83246</v>
      </c>
      <c r="B43" s="163" t="s">
        <v>779</v>
      </c>
      <c r="C43" s="79">
        <v>14</v>
      </c>
      <c r="D43" s="79">
        <v>11</v>
      </c>
      <c r="E43" s="79">
        <v>11</v>
      </c>
      <c r="F43" s="79">
        <v>12</v>
      </c>
      <c r="G43" s="79">
        <v>10</v>
      </c>
      <c r="H43" s="79">
        <v>11</v>
      </c>
      <c r="I43" s="79">
        <v>12</v>
      </c>
      <c r="J43" s="56">
        <v>12</v>
      </c>
      <c r="K43" s="79">
        <v>11</v>
      </c>
      <c r="L43" s="78">
        <v>7</v>
      </c>
      <c r="M43" s="78">
        <v>7</v>
      </c>
      <c r="N43" s="78">
        <v>7</v>
      </c>
      <c r="O43" s="79">
        <f t="shared" si="2"/>
        <v>0</v>
      </c>
      <c r="P43" s="80">
        <f t="shared" si="3"/>
        <v>0</v>
      </c>
    </row>
    <row r="44" spans="1:17" s="74" customFormat="1" ht="15" x14ac:dyDescent="0.2">
      <c r="A44" s="344">
        <v>1981</v>
      </c>
      <c r="B44" s="163" t="s">
        <v>767</v>
      </c>
      <c r="C44" s="79">
        <v>102</v>
      </c>
      <c r="D44" s="79">
        <v>99</v>
      </c>
      <c r="E44" s="79">
        <v>100</v>
      </c>
      <c r="F44" s="79">
        <v>101</v>
      </c>
      <c r="G44" s="79">
        <v>110</v>
      </c>
      <c r="H44" s="79">
        <v>110</v>
      </c>
      <c r="I44" s="79">
        <v>99</v>
      </c>
      <c r="J44" s="348">
        <v>104</v>
      </c>
      <c r="K44" s="79">
        <v>98</v>
      </c>
      <c r="L44" s="78">
        <v>101</v>
      </c>
      <c r="M44" s="78">
        <v>99</v>
      </c>
      <c r="N44" s="78">
        <v>98</v>
      </c>
      <c r="O44" s="79">
        <f t="shared" si="2"/>
        <v>-1</v>
      </c>
      <c r="P44" s="80">
        <f t="shared" si="3"/>
        <v>-1.0101010101010055E-2</v>
      </c>
    </row>
    <row r="45" spans="1:17" s="74" customFormat="1" ht="15" x14ac:dyDescent="0.2">
      <c r="A45" s="344">
        <v>1992</v>
      </c>
      <c r="B45" s="166" t="s">
        <v>931</v>
      </c>
      <c r="C45" s="79">
        <v>37</v>
      </c>
      <c r="D45" s="79">
        <v>38</v>
      </c>
      <c r="E45" s="79">
        <v>37</v>
      </c>
      <c r="F45" s="79">
        <v>34</v>
      </c>
      <c r="G45" s="79">
        <v>50</v>
      </c>
      <c r="H45" s="79">
        <v>55</v>
      </c>
      <c r="I45" s="79">
        <v>69</v>
      </c>
      <c r="J45" s="348">
        <v>71</v>
      </c>
      <c r="K45" s="79">
        <v>89</v>
      </c>
      <c r="L45" s="78">
        <v>80</v>
      </c>
      <c r="M45" s="78">
        <v>81</v>
      </c>
      <c r="N45" s="78">
        <v>80</v>
      </c>
      <c r="O45" s="79">
        <f t="shared" si="2"/>
        <v>-1</v>
      </c>
      <c r="P45" s="80">
        <f t="shared" si="3"/>
        <v>-1.2345679012345734E-2</v>
      </c>
    </row>
    <row r="46" spans="1:17" s="74" customFormat="1" ht="15" x14ac:dyDescent="0.2">
      <c r="A46" s="344">
        <v>2012</v>
      </c>
      <c r="B46" s="166" t="s">
        <v>742</v>
      </c>
      <c r="C46" s="79">
        <v>77</v>
      </c>
      <c r="D46" s="79">
        <v>79</v>
      </c>
      <c r="E46" s="79">
        <v>76</v>
      </c>
      <c r="F46" s="79">
        <v>68</v>
      </c>
      <c r="G46" s="79">
        <v>64</v>
      </c>
      <c r="H46" s="79">
        <v>60</v>
      </c>
      <c r="I46" s="79">
        <v>61</v>
      </c>
      <c r="J46" s="348">
        <v>55</v>
      </c>
      <c r="K46" s="79">
        <v>58</v>
      </c>
      <c r="L46" s="78">
        <v>54</v>
      </c>
      <c r="M46" s="78">
        <v>54</v>
      </c>
      <c r="N46" s="78">
        <v>53</v>
      </c>
      <c r="O46" s="79">
        <f t="shared" si="2"/>
        <v>-1</v>
      </c>
      <c r="P46" s="80">
        <f t="shared" si="3"/>
        <v>-1.851851851851849E-2</v>
      </c>
    </row>
    <row r="47" spans="1:17" s="74" customFormat="1" ht="15" x14ac:dyDescent="0.2">
      <c r="A47" s="344">
        <v>1997</v>
      </c>
      <c r="B47" s="163" t="s">
        <v>747</v>
      </c>
      <c r="C47" s="79">
        <v>83</v>
      </c>
      <c r="D47" s="79">
        <v>83</v>
      </c>
      <c r="E47" s="79">
        <v>85</v>
      </c>
      <c r="F47" s="79">
        <v>82</v>
      </c>
      <c r="G47" s="79">
        <v>83</v>
      </c>
      <c r="H47" s="79">
        <v>73</v>
      </c>
      <c r="I47" s="79">
        <v>76</v>
      </c>
      <c r="J47" s="348">
        <v>73</v>
      </c>
      <c r="K47" s="79">
        <v>72</v>
      </c>
      <c r="L47" s="78">
        <v>76</v>
      </c>
      <c r="M47" s="78">
        <v>75</v>
      </c>
      <c r="N47" s="78">
        <v>73</v>
      </c>
      <c r="O47" s="79">
        <f t="shared" si="2"/>
        <v>-2</v>
      </c>
      <c r="P47" s="80">
        <f t="shared" si="3"/>
        <v>-2.6666666666666616E-2</v>
      </c>
    </row>
    <row r="48" spans="1:17" s="74" customFormat="1" ht="15" x14ac:dyDescent="0.2">
      <c r="A48" s="344">
        <v>2018</v>
      </c>
      <c r="B48" s="165" t="s">
        <v>745</v>
      </c>
      <c r="C48" s="79">
        <v>43</v>
      </c>
      <c r="D48" s="79">
        <v>40</v>
      </c>
      <c r="E48" s="79">
        <v>41</v>
      </c>
      <c r="F48" s="79">
        <v>41</v>
      </c>
      <c r="G48" s="79">
        <v>38</v>
      </c>
      <c r="H48" s="79">
        <v>42</v>
      </c>
      <c r="I48" s="79">
        <v>45</v>
      </c>
      <c r="J48" s="348">
        <v>47</v>
      </c>
      <c r="K48" s="79">
        <v>46</v>
      </c>
      <c r="L48" s="78">
        <v>39</v>
      </c>
      <c r="M48" s="78">
        <v>37</v>
      </c>
      <c r="N48" s="78">
        <v>36</v>
      </c>
      <c r="O48" s="79">
        <f t="shared" si="2"/>
        <v>-1</v>
      </c>
      <c r="P48" s="80">
        <f t="shared" si="3"/>
        <v>-2.7027027027026973E-2</v>
      </c>
    </row>
    <row r="49" spans="1:16" s="74" customFormat="1" ht="15" x14ac:dyDescent="0.2">
      <c r="A49" s="51">
        <v>83268</v>
      </c>
      <c r="B49" s="353" t="s">
        <v>765</v>
      </c>
      <c r="C49" s="79">
        <v>15</v>
      </c>
      <c r="D49" s="79">
        <v>14</v>
      </c>
      <c r="E49" s="79">
        <v>11</v>
      </c>
      <c r="F49" s="79">
        <v>10</v>
      </c>
      <c r="G49" s="79">
        <v>11</v>
      </c>
      <c r="H49" s="79">
        <v>14</v>
      </c>
      <c r="I49" s="79">
        <v>13</v>
      </c>
      <c r="J49" s="56">
        <v>12</v>
      </c>
      <c r="K49" s="79">
        <v>12</v>
      </c>
      <c r="L49" s="78">
        <v>12</v>
      </c>
      <c r="M49" s="78">
        <v>37</v>
      </c>
      <c r="N49" s="78">
        <v>36</v>
      </c>
      <c r="O49" s="79">
        <f t="shared" si="2"/>
        <v>-1</v>
      </c>
      <c r="P49" s="80">
        <f t="shared" si="3"/>
        <v>-2.7027027027026973E-2</v>
      </c>
    </row>
    <row r="50" spans="1:16" s="74" customFormat="1" ht="15" x14ac:dyDescent="0.2">
      <c r="A50" s="51">
        <v>1991</v>
      </c>
      <c r="B50" s="353" t="s">
        <v>778</v>
      </c>
      <c r="C50" s="79">
        <v>78</v>
      </c>
      <c r="D50" s="79">
        <v>79</v>
      </c>
      <c r="E50" s="79">
        <v>74</v>
      </c>
      <c r="F50" s="79">
        <v>74</v>
      </c>
      <c r="G50" s="79">
        <v>71</v>
      </c>
      <c r="H50" s="79">
        <v>69</v>
      </c>
      <c r="I50" s="79">
        <v>86</v>
      </c>
      <c r="J50" s="56">
        <v>84</v>
      </c>
      <c r="K50" s="79">
        <v>72</v>
      </c>
      <c r="L50" s="78">
        <v>75</v>
      </c>
      <c r="M50" s="78">
        <v>82</v>
      </c>
      <c r="N50" s="78">
        <v>79</v>
      </c>
      <c r="O50" s="79">
        <f t="shared" si="2"/>
        <v>-3</v>
      </c>
      <c r="P50" s="80">
        <f t="shared" si="3"/>
        <v>-3.6585365853658569E-2</v>
      </c>
    </row>
    <row r="51" spans="1:16" s="74" customFormat="1" ht="15" x14ac:dyDescent="0.2">
      <c r="A51" s="51">
        <v>1972</v>
      </c>
      <c r="B51" s="162" t="s">
        <v>748</v>
      </c>
      <c r="C51" s="79">
        <v>33</v>
      </c>
      <c r="D51" s="79">
        <v>34</v>
      </c>
      <c r="E51" s="79">
        <v>32</v>
      </c>
      <c r="F51" s="79">
        <v>31</v>
      </c>
      <c r="G51" s="79">
        <v>28</v>
      </c>
      <c r="H51" s="79">
        <v>25</v>
      </c>
      <c r="I51" s="79">
        <v>30</v>
      </c>
      <c r="J51" s="56">
        <v>32</v>
      </c>
      <c r="K51" s="79">
        <v>33</v>
      </c>
      <c r="L51" s="78">
        <v>33</v>
      </c>
      <c r="M51" s="78">
        <v>24</v>
      </c>
      <c r="N51" s="78">
        <v>23</v>
      </c>
      <c r="O51" s="79">
        <f t="shared" si="2"/>
        <v>-1</v>
      </c>
      <c r="P51" s="80">
        <f t="shared" si="3"/>
        <v>-4.166666666666663E-2</v>
      </c>
    </row>
    <row r="52" spans="1:16" s="74" customFormat="1" ht="15" x14ac:dyDescent="0.2">
      <c r="A52" s="51">
        <v>2013</v>
      </c>
      <c r="B52" s="353" t="s">
        <v>771</v>
      </c>
      <c r="C52" s="79">
        <v>48</v>
      </c>
      <c r="D52" s="79">
        <v>44</v>
      </c>
      <c r="E52" s="79">
        <v>43</v>
      </c>
      <c r="F52" s="79">
        <v>37</v>
      </c>
      <c r="G52" s="79">
        <v>40</v>
      </c>
      <c r="H52" s="79">
        <v>42</v>
      </c>
      <c r="I52" s="79">
        <v>42</v>
      </c>
      <c r="J52" s="56">
        <v>42</v>
      </c>
      <c r="K52" s="79">
        <v>41</v>
      </c>
      <c r="L52" s="78">
        <v>40</v>
      </c>
      <c r="M52" s="78">
        <v>43</v>
      </c>
      <c r="N52" s="78">
        <v>41</v>
      </c>
      <c r="O52" s="79">
        <f t="shared" si="2"/>
        <v>-2</v>
      </c>
      <c r="P52" s="80">
        <f t="shared" si="3"/>
        <v>-4.6511627906976716E-2</v>
      </c>
    </row>
    <row r="53" spans="1:16" s="74" customFormat="1" ht="15" x14ac:dyDescent="0.2">
      <c r="A53" s="51">
        <v>1973</v>
      </c>
      <c r="B53" s="166" t="s">
        <v>773</v>
      </c>
      <c r="C53" s="79">
        <v>104</v>
      </c>
      <c r="D53" s="79">
        <v>99</v>
      </c>
      <c r="E53" s="79">
        <v>105</v>
      </c>
      <c r="F53" s="79">
        <v>104</v>
      </c>
      <c r="G53" s="79">
        <v>107</v>
      </c>
      <c r="H53" s="79">
        <v>102</v>
      </c>
      <c r="I53" s="79">
        <v>96</v>
      </c>
      <c r="J53" s="56">
        <v>105</v>
      </c>
      <c r="K53" s="79">
        <v>109</v>
      </c>
      <c r="L53" s="78">
        <v>106</v>
      </c>
      <c r="M53" s="78">
        <v>102</v>
      </c>
      <c r="N53" s="78">
        <v>97</v>
      </c>
      <c r="O53" s="79">
        <f t="shared" si="2"/>
        <v>-5</v>
      </c>
      <c r="P53" s="80">
        <f t="shared" si="3"/>
        <v>-4.9019607843137303E-2</v>
      </c>
    </row>
    <row r="54" spans="1:16" s="74" customFormat="1" ht="15" x14ac:dyDescent="0.2">
      <c r="A54" s="344">
        <v>30784</v>
      </c>
      <c r="B54" s="166" t="s">
        <v>769</v>
      </c>
      <c r="C54" s="79">
        <v>104</v>
      </c>
      <c r="D54" s="79">
        <v>109</v>
      </c>
      <c r="E54" s="79">
        <v>116</v>
      </c>
      <c r="F54" s="79">
        <v>110</v>
      </c>
      <c r="G54" s="79">
        <v>105</v>
      </c>
      <c r="H54" s="79">
        <v>103</v>
      </c>
      <c r="I54" s="79">
        <v>108</v>
      </c>
      <c r="J54" s="56">
        <v>101</v>
      </c>
      <c r="K54" s="79">
        <v>103</v>
      </c>
      <c r="L54" s="78">
        <v>93</v>
      </c>
      <c r="M54" s="78">
        <v>90</v>
      </c>
      <c r="N54" s="78">
        <v>85</v>
      </c>
      <c r="O54" s="79">
        <f t="shared" si="2"/>
        <v>-5</v>
      </c>
      <c r="P54" s="80">
        <f t="shared" si="3"/>
        <v>-5.555555555555558E-2</v>
      </c>
    </row>
    <row r="55" spans="1:16" s="74" customFormat="1" ht="15" x14ac:dyDescent="0.2">
      <c r="A55" s="51">
        <v>23493</v>
      </c>
      <c r="B55" s="161" t="s">
        <v>929</v>
      </c>
      <c r="C55" s="79">
        <v>84</v>
      </c>
      <c r="D55" s="79">
        <v>59</v>
      </c>
      <c r="E55" s="79">
        <v>57</v>
      </c>
      <c r="F55" s="79">
        <v>65</v>
      </c>
      <c r="G55" s="79">
        <v>61</v>
      </c>
      <c r="H55" s="79">
        <v>67</v>
      </c>
      <c r="I55" s="79">
        <v>72</v>
      </c>
      <c r="J55" s="56">
        <v>69</v>
      </c>
      <c r="K55" s="79">
        <v>69</v>
      </c>
      <c r="L55" s="78">
        <v>66</v>
      </c>
      <c r="M55" s="78">
        <v>64</v>
      </c>
      <c r="N55" s="78">
        <v>60</v>
      </c>
      <c r="O55" s="79">
        <f t="shared" si="2"/>
        <v>-4</v>
      </c>
      <c r="P55" s="80">
        <f t="shared" si="3"/>
        <v>-6.25E-2</v>
      </c>
    </row>
    <row r="56" spans="1:16" s="74" customFormat="1" ht="15" x14ac:dyDescent="0.2">
      <c r="A56" s="51">
        <v>58710</v>
      </c>
      <c r="B56" s="162" t="s">
        <v>761</v>
      </c>
      <c r="C56" s="79">
        <v>23</v>
      </c>
      <c r="D56" s="79">
        <v>25</v>
      </c>
      <c r="E56" s="79">
        <v>17</v>
      </c>
      <c r="F56" s="79">
        <v>14</v>
      </c>
      <c r="G56" s="79">
        <v>15</v>
      </c>
      <c r="H56" s="79">
        <v>15</v>
      </c>
      <c r="I56" s="79">
        <v>20</v>
      </c>
      <c r="J56" s="56">
        <v>15</v>
      </c>
      <c r="K56" s="79">
        <v>17</v>
      </c>
      <c r="L56" s="78">
        <v>14</v>
      </c>
      <c r="M56" s="78">
        <v>16</v>
      </c>
      <c r="N56" s="78">
        <v>15</v>
      </c>
      <c r="O56" s="79">
        <f t="shared" si="2"/>
        <v>-1</v>
      </c>
      <c r="P56" s="80">
        <f t="shared" si="3"/>
        <v>-6.25E-2</v>
      </c>
    </row>
    <row r="57" spans="1:16" s="74" customFormat="1" ht="15" x14ac:dyDescent="0.2">
      <c r="A57" s="51">
        <v>1986</v>
      </c>
      <c r="B57" s="163" t="s">
        <v>772</v>
      </c>
      <c r="C57" s="79">
        <v>62</v>
      </c>
      <c r="D57" s="79">
        <v>49</v>
      </c>
      <c r="E57" s="79">
        <v>50</v>
      </c>
      <c r="F57" s="79">
        <v>49</v>
      </c>
      <c r="G57" s="79">
        <v>47</v>
      </c>
      <c r="H57" s="79">
        <v>39</v>
      </c>
      <c r="I57" s="79">
        <v>47</v>
      </c>
      <c r="J57" s="56">
        <v>42</v>
      </c>
      <c r="K57" s="79">
        <v>40</v>
      </c>
      <c r="L57" s="78">
        <v>34</v>
      </c>
      <c r="M57" s="78">
        <v>38</v>
      </c>
      <c r="N57" s="78">
        <v>35</v>
      </c>
      <c r="O57" s="79">
        <f t="shared" si="2"/>
        <v>-3</v>
      </c>
      <c r="P57" s="80">
        <f t="shared" si="3"/>
        <v>-7.8947368421052655E-2</v>
      </c>
    </row>
    <row r="58" spans="1:16" s="74" customFormat="1" ht="15" x14ac:dyDescent="0.2">
      <c r="A58" s="344">
        <v>84118</v>
      </c>
      <c r="B58" s="162" t="s">
        <v>920</v>
      </c>
      <c r="C58" s="79"/>
      <c r="D58" s="79">
        <v>26</v>
      </c>
      <c r="E58" s="79">
        <v>27</v>
      </c>
      <c r="F58" s="79">
        <v>32</v>
      </c>
      <c r="G58" s="79">
        <v>33</v>
      </c>
      <c r="H58" s="79">
        <v>33</v>
      </c>
      <c r="I58" s="79">
        <v>33</v>
      </c>
      <c r="J58" s="56">
        <v>30</v>
      </c>
      <c r="K58" s="79">
        <v>27</v>
      </c>
      <c r="L58" s="78">
        <v>32</v>
      </c>
      <c r="M58" s="78">
        <v>30</v>
      </c>
      <c r="N58" s="78">
        <v>27</v>
      </c>
      <c r="O58" s="79">
        <f t="shared" si="2"/>
        <v>-3</v>
      </c>
      <c r="P58" s="80">
        <f t="shared" si="3"/>
        <v>-9.9999999999999978E-2</v>
      </c>
    </row>
    <row r="59" spans="1:16" s="74" customFormat="1" ht="15" x14ac:dyDescent="0.2">
      <c r="A59" s="51">
        <v>222433</v>
      </c>
      <c r="B59" s="322" t="s">
        <v>1574</v>
      </c>
      <c r="C59" s="79"/>
      <c r="D59" s="79"/>
      <c r="E59" s="79"/>
      <c r="F59" s="79"/>
      <c r="G59" s="79"/>
      <c r="H59" s="79"/>
      <c r="I59" s="79"/>
      <c r="J59" s="56"/>
      <c r="K59" s="79"/>
      <c r="L59" s="78">
        <v>0</v>
      </c>
      <c r="M59" s="78">
        <v>37</v>
      </c>
      <c r="N59" s="78">
        <v>33</v>
      </c>
      <c r="O59" s="79">
        <f t="shared" si="2"/>
        <v>-4</v>
      </c>
      <c r="P59" s="80">
        <f t="shared" si="3"/>
        <v>-0.10810810810810811</v>
      </c>
    </row>
    <row r="60" spans="1:16" s="74" customFormat="1" ht="15" x14ac:dyDescent="0.2">
      <c r="A60" s="344">
        <v>85583</v>
      </c>
      <c r="B60" s="166" t="s">
        <v>928</v>
      </c>
      <c r="C60" s="79"/>
      <c r="D60" s="79"/>
      <c r="E60" s="79"/>
      <c r="F60" s="79">
        <v>35</v>
      </c>
      <c r="G60" s="79">
        <v>63</v>
      </c>
      <c r="H60" s="79">
        <v>58</v>
      </c>
      <c r="I60" s="79">
        <v>62</v>
      </c>
      <c r="J60" s="348">
        <v>39</v>
      </c>
      <c r="K60" s="79">
        <v>50</v>
      </c>
      <c r="L60" s="78">
        <v>59</v>
      </c>
      <c r="M60" s="78">
        <v>66</v>
      </c>
      <c r="N60" s="78">
        <v>58</v>
      </c>
      <c r="O60" s="79">
        <f t="shared" si="2"/>
        <v>-8</v>
      </c>
      <c r="P60" s="80">
        <f t="shared" si="3"/>
        <v>-0.12121212121212122</v>
      </c>
    </row>
    <row r="61" spans="1:16" s="74" customFormat="1" ht="15" x14ac:dyDescent="0.2">
      <c r="A61" s="129">
        <v>90016</v>
      </c>
      <c r="B61" s="161" t="s">
        <v>774</v>
      </c>
      <c r="C61" s="79"/>
      <c r="D61" s="79"/>
      <c r="E61" s="79"/>
      <c r="F61" s="79"/>
      <c r="G61" s="79"/>
      <c r="H61" s="79"/>
      <c r="I61" s="79"/>
      <c r="J61" s="127">
        <v>0</v>
      </c>
      <c r="K61" s="79">
        <v>23</v>
      </c>
      <c r="L61" s="78">
        <v>13</v>
      </c>
      <c r="M61" s="78">
        <v>16</v>
      </c>
      <c r="N61" s="78">
        <v>14</v>
      </c>
      <c r="O61" s="79">
        <f t="shared" si="2"/>
        <v>-2</v>
      </c>
      <c r="P61" s="80">
        <f t="shared" si="3"/>
        <v>-0.125</v>
      </c>
    </row>
    <row r="62" spans="1:16" s="74" customFormat="1" ht="15" x14ac:dyDescent="0.2">
      <c r="A62" s="344">
        <v>1976</v>
      </c>
      <c r="B62" s="353" t="s">
        <v>775</v>
      </c>
      <c r="C62" s="79">
        <v>86</v>
      </c>
      <c r="D62" s="79">
        <v>89</v>
      </c>
      <c r="E62" s="79">
        <v>71</v>
      </c>
      <c r="F62" s="79">
        <v>71</v>
      </c>
      <c r="G62" s="79">
        <v>72</v>
      </c>
      <c r="H62" s="79">
        <v>60</v>
      </c>
      <c r="I62" s="79">
        <v>48</v>
      </c>
      <c r="J62" s="56">
        <v>48</v>
      </c>
      <c r="K62" s="79">
        <v>40</v>
      </c>
      <c r="L62" s="78">
        <v>39</v>
      </c>
      <c r="M62" s="78">
        <v>27</v>
      </c>
      <c r="N62" s="78">
        <v>23</v>
      </c>
      <c r="O62" s="79">
        <f t="shared" si="2"/>
        <v>-4</v>
      </c>
      <c r="P62" s="80">
        <f t="shared" si="3"/>
        <v>-0.14814814814814814</v>
      </c>
    </row>
    <row r="63" spans="1:16" s="74" customFormat="1" ht="15" x14ac:dyDescent="0.2">
      <c r="A63" s="51">
        <v>28455</v>
      </c>
      <c r="B63" s="166" t="s">
        <v>743</v>
      </c>
      <c r="C63" s="79">
        <v>58</v>
      </c>
      <c r="D63" s="79">
        <v>58</v>
      </c>
      <c r="E63" s="79">
        <v>54</v>
      </c>
      <c r="F63" s="79">
        <v>54</v>
      </c>
      <c r="G63" s="79">
        <v>53</v>
      </c>
      <c r="H63" s="79">
        <v>56</v>
      </c>
      <c r="I63" s="79">
        <v>57</v>
      </c>
      <c r="J63" s="348">
        <v>57</v>
      </c>
      <c r="K63" s="79">
        <v>65</v>
      </c>
      <c r="L63" s="78">
        <v>69</v>
      </c>
      <c r="M63" s="78">
        <v>64</v>
      </c>
      <c r="N63" s="78">
        <v>52</v>
      </c>
      <c r="O63" s="79">
        <f t="shared" si="2"/>
        <v>-12</v>
      </c>
      <c r="P63" s="80">
        <f t="shared" si="3"/>
        <v>-0.1875</v>
      </c>
    </row>
    <row r="64" spans="1:16" s="74" customFormat="1" ht="15" x14ac:dyDescent="0.2">
      <c r="A64" s="51">
        <v>2004</v>
      </c>
      <c r="B64" s="353" t="s">
        <v>753</v>
      </c>
      <c r="C64" s="79">
        <v>27</v>
      </c>
      <c r="D64" s="79">
        <v>21</v>
      </c>
      <c r="E64" s="79">
        <v>15</v>
      </c>
      <c r="F64" s="79">
        <v>20</v>
      </c>
      <c r="G64" s="79">
        <v>19</v>
      </c>
      <c r="H64" s="79">
        <v>30</v>
      </c>
      <c r="I64" s="79">
        <v>25</v>
      </c>
      <c r="J64" s="56">
        <v>18</v>
      </c>
      <c r="K64" s="79">
        <v>16</v>
      </c>
      <c r="L64" s="78">
        <v>16</v>
      </c>
      <c r="M64" s="78">
        <v>18</v>
      </c>
      <c r="N64" s="78">
        <v>14</v>
      </c>
      <c r="O64" s="79">
        <f t="shared" si="2"/>
        <v>-4</v>
      </c>
      <c r="P64" s="80">
        <f t="shared" si="3"/>
        <v>-0.22222222222222221</v>
      </c>
    </row>
    <row r="65" spans="1:17" s="74" customFormat="1" ht="15" x14ac:dyDescent="0.2">
      <c r="A65" s="351"/>
      <c r="B65" s="366"/>
      <c r="C65" s="79"/>
      <c r="D65" s="79"/>
      <c r="E65" s="79"/>
      <c r="F65" s="79"/>
      <c r="G65" s="79"/>
      <c r="H65" s="79"/>
      <c r="I65" s="79"/>
      <c r="J65" s="347"/>
      <c r="K65" s="79"/>
      <c r="L65" s="78"/>
      <c r="M65" s="78"/>
      <c r="N65" s="78"/>
      <c r="O65" s="79"/>
      <c r="P65" s="80"/>
    </row>
    <row r="66" spans="1:17" s="74" customFormat="1" ht="15" x14ac:dyDescent="0.2">
      <c r="A66" s="351"/>
      <c r="B66" s="366"/>
      <c r="C66" s="79"/>
      <c r="D66" s="79"/>
      <c r="E66" s="79"/>
      <c r="F66" s="79"/>
      <c r="G66" s="79"/>
      <c r="H66" s="79"/>
      <c r="I66" s="79"/>
      <c r="J66" s="347"/>
      <c r="K66" s="79"/>
      <c r="L66" s="78"/>
      <c r="M66" s="78"/>
      <c r="N66" s="78"/>
      <c r="O66" s="79"/>
      <c r="P66" s="80"/>
    </row>
    <row r="67" spans="1:17" s="74" customFormat="1" ht="15" x14ac:dyDescent="0.2">
      <c r="A67" s="51"/>
      <c r="B67" s="177"/>
      <c r="C67" s="79"/>
      <c r="D67" s="79"/>
      <c r="E67" s="79"/>
      <c r="F67" s="79"/>
      <c r="G67" s="79"/>
      <c r="H67" s="79"/>
      <c r="I67" s="79"/>
      <c r="J67" s="55"/>
      <c r="K67" s="79"/>
      <c r="L67" s="78"/>
      <c r="M67" s="78"/>
      <c r="N67" s="78"/>
      <c r="O67" s="79"/>
      <c r="P67" s="80"/>
    </row>
    <row r="68" spans="1:17" s="74" customFormat="1" ht="15" x14ac:dyDescent="0.2">
      <c r="A68" s="73"/>
      <c r="B68" s="38" t="s">
        <v>796</v>
      </c>
      <c r="C68" s="79">
        <v>10</v>
      </c>
      <c r="D68" s="79">
        <v>8</v>
      </c>
      <c r="E68" s="79">
        <v>0</v>
      </c>
      <c r="F68" s="79"/>
      <c r="G68" s="79"/>
      <c r="H68" s="79"/>
      <c r="I68" s="79"/>
      <c r="J68" s="79"/>
      <c r="K68" s="79"/>
      <c r="L68" s="78"/>
      <c r="M68" s="78"/>
      <c r="N68" s="167"/>
      <c r="O68" s="167"/>
      <c r="P68" s="196"/>
    </row>
    <row r="69" spans="1:17" s="74" customFormat="1" ht="15" x14ac:dyDescent="0.2">
      <c r="A69" s="73"/>
      <c r="B69" s="38" t="s">
        <v>784</v>
      </c>
      <c r="C69" s="79"/>
      <c r="D69" s="79"/>
      <c r="E69" s="79"/>
      <c r="F69" s="79"/>
      <c r="G69" s="79"/>
      <c r="H69" s="79"/>
      <c r="I69" s="79"/>
      <c r="J69" s="79"/>
      <c r="K69" s="79"/>
      <c r="L69" s="167"/>
      <c r="M69" s="167"/>
      <c r="N69" s="167"/>
      <c r="O69" s="167"/>
      <c r="P69" s="196"/>
    </row>
    <row r="70" spans="1:17" s="74" customFormat="1" ht="15" x14ac:dyDescent="0.2">
      <c r="A70" s="73"/>
      <c r="B70" s="38" t="s">
        <v>785</v>
      </c>
      <c r="C70" s="79"/>
      <c r="D70" s="79"/>
      <c r="E70" s="79"/>
      <c r="F70" s="79"/>
      <c r="G70" s="79"/>
      <c r="H70" s="79"/>
      <c r="I70" s="79"/>
      <c r="J70" s="79"/>
      <c r="K70" s="79"/>
      <c r="L70" s="167"/>
      <c r="M70" s="167"/>
      <c r="N70" s="167"/>
      <c r="O70" s="167"/>
      <c r="P70" s="196"/>
    </row>
    <row r="71" spans="1:17" s="74" customFormat="1" ht="15" x14ac:dyDescent="0.2">
      <c r="A71" s="73"/>
      <c r="B71" s="38" t="s">
        <v>786</v>
      </c>
      <c r="C71" s="79"/>
      <c r="D71" s="79"/>
      <c r="E71" s="79"/>
      <c r="F71" s="79"/>
      <c r="G71" s="79"/>
      <c r="H71" s="79"/>
      <c r="I71" s="79"/>
      <c r="J71" s="79"/>
      <c r="K71" s="79"/>
      <c r="L71" s="167"/>
      <c r="M71" s="167"/>
      <c r="N71" s="167"/>
      <c r="O71" s="167"/>
      <c r="P71" s="196"/>
    </row>
    <row r="72" spans="1:17" s="74" customFormat="1" ht="15" x14ac:dyDescent="0.2">
      <c r="A72" s="73"/>
      <c r="B72" s="38" t="s">
        <v>787</v>
      </c>
      <c r="C72" s="79">
        <v>26</v>
      </c>
      <c r="D72" s="79">
        <v>23</v>
      </c>
      <c r="E72" s="79">
        <v>21</v>
      </c>
      <c r="F72" s="79">
        <v>23</v>
      </c>
      <c r="G72" s="79">
        <v>26</v>
      </c>
      <c r="H72" s="79">
        <v>0</v>
      </c>
      <c r="I72" s="79"/>
      <c r="J72" s="79"/>
      <c r="K72" s="79"/>
      <c r="L72" s="167"/>
      <c r="M72" s="167"/>
      <c r="N72" s="167"/>
      <c r="O72" s="167"/>
      <c r="P72" s="196"/>
    </row>
    <row r="73" spans="1:17" s="74" customFormat="1" ht="15" x14ac:dyDescent="0.2">
      <c r="A73" s="73"/>
      <c r="B73" s="38" t="s">
        <v>788</v>
      </c>
      <c r="C73" s="79">
        <v>11</v>
      </c>
      <c r="D73" s="79">
        <v>11</v>
      </c>
      <c r="E73" s="79">
        <v>7</v>
      </c>
      <c r="F73" s="79">
        <v>6</v>
      </c>
      <c r="G73" s="79">
        <v>6</v>
      </c>
      <c r="H73" s="79">
        <v>0</v>
      </c>
      <c r="I73" s="79"/>
      <c r="J73" s="79"/>
      <c r="K73" s="79"/>
      <c r="L73" s="167"/>
      <c r="M73" s="167"/>
      <c r="N73" s="167"/>
      <c r="O73" s="167"/>
      <c r="P73" s="196"/>
    </row>
    <row r="74" spans="1:17" s="74" customFormat="1" ht="15" x14ac:dyDescent="0.2">
      <c r="A74" s="73"/>
      <c r="B74" s="38" t="s">
        <v>789</v>
      </c>
      <c r="C74" s="79"/>
      <c r="D74" s="79"/>
      <c r="E74" s="79"/>
      <c r="F74" s="79"/>
      <c r="G74" s="79"/>
      <c r="H74" s="79"/>
      <c r="I74" s="79"/>
      <c r="J74" s="79"/>
      <c r="K74" s="79"/>
      <c r="L74" s="167"/>
      <c r="M74" s="167"/>
      <c r="N74" s="167"/>
      <c r="O74" s="167"/>
      <c r="P74" s="196"/>
    </row>
    <row r="75" spans="1:17" s="74" customFormat="1" ht="15" x14ac:dyDescent="0.2">
      <c r="A75" s="73"/>
      <c r="B75" s="38" t="s">
        <v>790</v>
      </c>
      <c r="C75" s="79"/>
      <c r="D75" s="79"/>
      <c r="E75" s="79"/>
      <c r="F75" s="79"/>
      <c r="G75" s="79"/>
      <c r="H75" s="79"/>
      <c r="I75" s="79"/>
      <c r="J75" s="79"/>
      <c r="K75" s="79"/>
      <c r="L75" s="167"/>
      <c r="M75" s="167"/>
      <c r="N75" s="167"/>
      <c r="O75" s="167"/>
      <c r="P75" s="196"/>
    </row>
    <row r="76" spans="1:17" s="74" customFormat="1" ht="15" x14ac:dyDescent="0.2">
      <c r="A76" s="344">
        <v>2009</v>
      </c>
      <c r="B76" s="342" t="s">
        <v>756</v>
      </c>
      <c r="C76" s="79">
        <v>25</v>
      </c>
      <c r="D76" s="79">
        <v>24</v>
      </c>
      <c r="E76" s="79">
        <v>23</v>
      </c>
      <c r="F76" s="79">
        <v>23</v>
      </c>
      <c r="G76" s="79">
        <v>26</v>
      </c>
      <c r="H76" s="79">
        <v>24</v>
      </c>
      <c r="I76" s="79">
        <v>25</v>
      </c>
      <c r="J76" s="347">
        <v>24</v>
      </c>
      <c r="K76" s="79">
        <v>22</v>
      </c>
      <c r="L76" s="78">
        <v>17</v>
      </c>
      <c r="M76" s="78">
        <v>0</v>
      </c>
      <c r="N76" s="78">
        <v>0</v>
      </c>
      <c r="O76" s="79"/>
      <c r="P76" s="80"/>
      <c r="Q76" s="338" t="s">
        <v>1582</v>
      </c>
    </row>
    <row r="77" spans="1:17" s="74" customFormat="1" ht="15" x14ac:dyDescent="0.2">
      <c r="A77" s="344">
        <v>1999</v>
      </c>
      <c r="B77" s="342" t="s">
        <v>783</v>
      </c>
      <c r="C77" s="79">
        <v>40</v>
      </c>
      <c r="D77" s="79">
        <v>37</v>
      </c>
      <c r="E77" s="79">
        <v>34</v>
      </c>
      <c r="F77" s="79">
        <v>32</v>
      </c>
      <c r="G77" s="79">
        <v>25</v>
      </c>
      <c r="H77" s="79">
        <v>23</v>
      </c>
      <c r="I77" s="79">
        <v>19</v>
      </c>
      <c r="J77" s="347">
        <v>11</v>
      </c>
      <c r="K77" s="79">
        <v>12</v>
      </c>
      <c r="L77" s="78">
        <v>9</v>
      </c>
      <c r="M77" s="78">
        <v>9</v>
      </c>
      <c r="N77" s="78">
        <v>0</v>
      </c>
      <c r="O77" s="79">
        <v>-9</v>
      </c>
      <c r="P77" s="80">
        <v>-1</v>
      </c>
      <c r="Q77" s="338" t="s">
        <v>1598</v>
      </c>
    </row>
    <row r="78" spans="1:17" s="74" customFormat="1" ht="15" x14ac:dyDescent="0.2">
      <c r="A78" s="73"/>
      <c r="B78" s="38" t="s">
        <v>791</v>
      </c>
      <c r="C78" s="79"/>
      <c r="D78" s="79"/>
      <c r="E78" s="79"/>
      <c r="F78" s="79"/>
      <c r="G78" s="79"/>
      <c r="H78" s="79"/>
      <c r="I78" s="79"/>
      <c r="J78" s="79"/>
      <c r="K78" s="79"/>
      <c r="L78" s="167"/>
      <c r="M78" s="167"/>
      <c r="N78" s="167"/>
      <c r="O78" s="167"/>
      <c r="P78" s="196"/>
    </row>
    <row r="79" spans="1:17" s="74" customFormat="1" ht="15" x14ac:dyDescent="0.2">
      <c r="A79" s="73"/>
      <c r="B79" s="38" t="s">
        <v>792</v>
      </c>
      <c r="C79" s="79"/>
      <c r="D79" s="79"/>
      <c r="E79" s="79"/>
      <c r="F79" s="79"/>
      <c r="G79" s="79"/>
      <c r="H79" s="79"/>
      <c r="I79" s="79"/>
      <c r="J79" s="79"/>
      <c r="K79" s="79"/>
      <c r="L79" s="167"/>
      <c r="M79" s="167"/>
      <c r="N79" s="167"/>
      <c r="O79" s="167"/>
      <c r="P79" s="196"/>
    </row>
    <row r="80" spans="1:17" s="74" customFormat="1" ht="15" x14ac:dyDescent="0.2">
      <c r="A80" s="73"/>
      <c r="B80" s="38" t="s">
        <v>793</v>
      </c>
      <c r="C80" s="79">
        <v>46</v>
      </c>
      <c r="D80" s="79">
        <v>23</v>
      </c>
      <c r="E80" s="79">
        <v>18</v>
      </c>
      <c r="F80" s="79">
        <v>14</v>
      </c>
      <c r="G80" s="79">
        <v>13</v>
      </c>
      <c r="H80" s="79">
        <v>0</v>
      </c>
      <c r="I80" s="79"/>
      <c r="J80" s="79"/>
      <c r="K80" s="79"/>
      <c r="L80" s="167"/>
      <c r="M80" s="167"/>
      <c r="N80" s="167"/>
      <c r="O80" s="167"/>
      <c r="P80" s="196"/>
    </row>
    <row r="81" spans="1:16" s="74" customFormat="1" ht="15" x14ac:dyDescent="0.2">
      <c r="A81" s="73"/>
      <c r="B81" s="38" t="s">
        <v>794</v>
      </c>
      <c r="C81" s="79"/>
      <c r="D81" s="79"/>
      <c r="E81" s="79"/>
      <c r="F81" s="79"/>
      <c r="G81" s="79"/>
      <c r="H81" s="79"/>
      <c r="I81" s="79"/>
      <c r="J81" s="79"/>
      <c r="K81" s="79"/>
      <c r="L81" s="167"/>
      <c r="M81" s="167"/>
      <c r="N81" s="167"/>
      <c r="O81" s="167"/>
      <c r="P81" s="196"/>
    </row>
    <row r="82" spans="1:16" s="74" customFormat="1" ht="15" x14ac:dyDescent="0.2">
      <c r="A82" s="73"/>
      <c r="B82" s="342" t="s">
        <v>795</v>
      </c>
      <c r="C82" s="79">
        <v>15</v>
      </c>
      <c r="D82" s="79">
        <v>0</v>
      </c>
      <c r="E82" s="79"/>
      <c r="F82" s="79"/>
      <c r="G82" s="79"/>
      <c r="H82" s="79"/>
      <c r="I82" s="79"/>
      <c r="J82" s="79"/>
      <c r="K82" s="79"/>
      <c r="L82" s="167"/>
      <c r="M82" s="167"/>
      <c r="N82" s="167"/>
      <c r="O82" s="167"/>
      <c r="P82" s="196"/>
    </row>
    <row r="83" spans="1:16" s="74" customFormat="1" ht="15" x14ac:dyDescent="0.2">
      <c r="A83" s="73">
        <v>21952</v>
      </c>
      <c r="B83" s="38" t="s">
        <v>759</v>
      </c>
      <c r="C83" s="79">
        <v>35</v>
      </c>
      <c r="D83" s="79">
        <v>34</v>
      </c>
      <c r="E83" s="79">
        <v>33</v>
      </c>
      <c r="F83" s="79">
        <v>26</v>
      </c>
      <c r="G83" s="79">
        <v>23</v>
      </c>
      <c r="H83" s="79">
        <v>25</v>
      </c>
      <c r="I83" s="79">
        <v>22</v>
      </c>
      <c r="J83" s="79">
        <v>20</v>
      </c>
      <c r="K83" s="79">
        <v>18</v>
      </c>
      <c r="L83" s="167">
        <v>18</v>
      </c>
      <c r="M83" s="167">
        <v>0</v>
      </c>
      <c r="N83" s="78">
        <v>0</v>
      </c>
      <c r="O83" s="79"/>
      <c r="P83" s="80"/>
    </row>
    <row r="84" spans="1:16" s="74" customFormat="1" ht="15" x14ac:dyDescent="0.2">
      <c r="A84" s="73"/>
      <c r="B84" s="169"/>
      <c r="C84" s="79"/>
      <c r="D84" s="79"/>
      <c r="E84" s="79"/>
      <c r="F84" s="79"/>
      <c r="G84" s="79"/>
      <c r="H84" s="79"/>
      <c r="I84" s="79"/>
      <c r="J84" s="167"/>
      <c r="K84" s="167"/>
      <c r="L84" s="167"/>
      <c r="M84" s="167"/>
      <c r="N84" s="167"/>
      <c r="O84" s="167"/>
      <c r="P84" s="196"/>
    </row>
    <row r="85" spans="1:16" s="74" customFormat="1" ht="15" x14ac:dyDescent="0.2">
      <c r="A85" s="73"/>
      <c r="B85" s="170" t="s">
        <v>1455</v>
      </c>
      <c r="C85" s="78">
        <f t="shared" ref="C85" si="4">SUM(C3:C84)</f>
        <v>2825</v>
      </c>
      <c r="D85" s="82">
        <f>SUM(D$3:D84)</f>
        <v>2672</v>
      </c>
      <c r="E85" s="82">
        <f>SUM(E$3:E84)</f>
        <v>2574</v>
      </c>
      <c r="F85" s="82">
        <f>SUM(F$3:F84)</f>
        <v>2560</v>
      </c>
      <c r="G85" s="82">
        <f>SUM(G$3:G84)</f>
        <v>2635</v>
      </c>
      <c r="H85" s="82">
        <f>SUM(H$3:H84)</f>
        <v>2564</v>
      </c>
      <c r="I85" s="82">
        <f>SUM(I$3:I84)</f>
        <v>2544</v>
      </c>
      <c r="J85" s="82">
        <f>SUM(J$3:J84)</f>
        <v>2386</v>
      </c>
      <c r="K85" s="82">
        <f>SUM(K$3:K84)</f>
        <v>2532</v>
      </c>
      <c r="L85" s="82">
        <f>SUM(L$3:L84)</f>
        <v>2476</v>
      </c>
      <c r="M85" s="82">
        <f>SUM(M$3:M84)</f>
        <v>2414</v>
      </c>
      <c r="N85" s="82">
        <f>SUM(N$3:N84)</f>
        <v>2503</v>
      </c>
      <c r="O85" s="78">
        <f>SUM(O$3:O84)</f>
        <v>89</v>
      </c>
      <c r="P85" s="80">
        <f>(N85/M85)-1</f>
        <v>3.6868268434134155E-2</v>
      </c>
    </row>
    <row r="86" spans="1:16" s="74" customFormat="1" ht="15" x14ac:dyDescent="0.2">
      <c r="A86" s="73"/>
      <c r="B86" s="169"/>
      <c r="C86" s="79"/>
      <c r="D86" s="79">
        <f t="shared" ref="D86:N86" si="5">D85-C85</f>
        <v>-153</v>
      </c>
      <c r="E86" s="79">
        <f t="shared" si="5"/>
        <v>-98</v>
      </c>
      <c r="F86" s="79">
        <f t="shared" si="5"/>
        <v>-14</v>
      </c>
      <c r="G86" s="79">
        <f t="shared" si="5"/>
        <v>75</v>
      </c>
      <c r="H86" s="79">
        <f t="shared" si="5"/>
        <v>-71</v>
      </c>
      <c r="I86" s="79">
        <f t="shared" si="5"/>
        <v>-20</v>
      </c>
      <c r="J86" s="79">
        <f t="shared" si="5"/>
        <v>-158</v>
      </c>
      <c r="K86" s="79">
        <f t="shared" si="5"/>
        <v>146</v>
      </c>
      <c r="L86" s="79">
        <f t="shared" si="5"/>
        <v>-56</v>
      </c>
      <c r="M86" s="79">
        <f t="shared" si="5"/>
        <v>-62</v>
      </c>
      <c r="N86" s="79">
        <f t="shared" si="5"/>
        <v>89</v>
      </c>
      <c r="O86" s="167"/>
      <c r="P86" s="196"/>
    </row>
    <row r="87" spans="1:16" s="74" customFormat="1" ht="15" x14ac:dyDescent="0.2">
      <c r="A87" s="73"/>
      <c r="B87" s="171" t="s">
        <v>1456</v>
      </c>
      <c r="C87" s="79"/>
      <c r="D87" s="79"/>
      <c r="E87" s="79"/>
      <c r="F87" s="79"/>
      <c r="G87" s="79"/>
      <c r="H87" s="79"/>
      <c r="I87" s="79"/>
      <c r="J87" s="167"/>
      <c r="K87" s="167"/>
      <c r="L87" s="167"/>
      <c r="M87" s="167"/>
      <c r="N87" s="167"/>
      <c r="O87" s="167"/>
      <c r="P87" s="73"/>
    </row>
    <row r="88" spans="1:16" s="74" customFormat="1" ht="15" x14ac:dyDescent="0.2">
      <c r="A88" s="73"/>
      <c r="B88" s="172" t="s">
        <v>1457</v>
      </c>
      <c r="C88" s="79"/>
      <c r="D88" s="79"/>
      <c r="E88" s="79"/>
      <c r="F88" s="79"/>
      <c r="G88" s="79"/>
      <c r="H88" s="79"/>
      <c r="I88" s="79"/>
      <c r="J88" s="167"/>
      <c r="K88" s="167"/>
      <c r="L88" s="167"/>
      <c r="M88" s="167"/>
      <c r="N88" s="167"/>
      <c r="O88" s="167"/>
      <c r="P88" s="73"/>
    </row>
    <row r="89" spans="1:16" s="74" customFormat="1" ht="15" x14ac:dyDescent="0.2">
      <c r="A89" s="73"/>
      <c r="B89" s="173" t="s">
        <v>1458</v>
      </c>
      <c r="C89" s="79"/>
      <c r="D89" s="79"/>
      <c r="E89" s="79"/>
      <c r="F89" s="79"/>
      <c r="G89" s="79"/>
      <c r="H89" s="79"/>
      <c r="I89" s="79"/>
      <c r="J89" s="167"/>
      <c r="K89" s="167"/>
      <c r="L89" s="167"/>
      <c r="M89" s="167"/>
      <c r="N89" s="167"/>
      <c r="O89" s="167"/>
      <c r="P89" s="73"/>
    </row>
    <row r="90" spans="1:16" s="74" customFormat="1" ht="15" x14ac:dyDescent="0.2">
      <c r="A90" s="73"/>
      <c r="B90" s="174" t="s">
        <v>1459</v>
      </c>
      <c r="C90" s="79"/>
      <c r="D90" s="79"/>
      <c r="E90" s="79"/>
      <c r="F90" s="79"/>
      <c r="G90" s="79"/>
      <c r="H90" s="79"/>
      <c r="I90" s="79"/>
      <c r="J90" s="167"/>
      <c r="K90" s="167"/>
      <c r="L90" s="167"/>
      <c r="M90" s="167"/>
      <c r="N90" s="167"/>
      <c r="O90" s="167"/>
      <c r="P90" s="73"/>
    </row>
    <row r="91" spans="1:16" s="74" customFormat="1" ht="15" x14ac:dyDescent="0.2">
      <c r="A91" s="73"/>
      <c r="B91" s="175" t="s">
        <v>1460</v>
      </c>
      <c r="C91" s="79"/>
      <c r="D91" s="79"/>
      <c r="E91" s="79"/>
      <c r="F91" s="79"/>
      <c r="G91" s="79"/>
      <c r="H91" s="79"/>
      <c r="I91" s="79"/>
      <c r="J91" s="167"/>
      <c r="K91" s="167"/>
      <c r="L91" s="167"/>
      <c r="M91" s="167"/>
      <c r="N91" s="167"/>
      <c r="O91" s="167"/>
      <c r="P91" s="73"/>
    </row>
    <row r="92" spans="1:16" s="74" customFormat="1" ht="15" x14ac:dyDescent="0.2">
      <c r="A92" s="73"/>
      <c r="B92" s="176" t="s">
        <v>1461</v>
      </c>
      <c r="C92" s="79"/>
      <c r="D92" s="79"/>
      <c r="E92" s="79"/>
      <c r="F92" s="79"/>
      <c r="G92" s="79"/>
      <c r="H92" s="79"/>
      <c r="I92" s="79"/>
      <c r="J92" s="167"/>
      <c r="K92" s="167"/>
      <c r="L92" s="167"/>
      <c r="M92" s="167"/>
      <c r="N92" s="167"/>
      <c r="O92" s="167"/>
      <c r="P92" s="73"/>
    </row>
    <row r="93" spans="1:16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167"/>
      <c r="K93" s="167"/>
      <c r="L93" s="167"/>
      <c r="M93" s="167"/>
      <c r="N93" s="167"/>
      <c r="O93" s="167"/>
      <c r="P93" s="73"/>
    </row>
    <row r="94" spans="1:16" s="74" customFormat="1" ht="15" x14ac:dyDescent="0.2">
      <c r="A94" s="73"/>
      <c r="B94" s="177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64">
    <sortCondition descending="1" ref="P3:P64"/>
    <sortCondition descending="1" ref="N3:N64"/>
  </sortState>
  <mergeCells count="1">
    <mergeCell ref="O1:P1"/>
  </mergeCells>
  <phoneticPr fontId="37" type="noConversion"/>
  <conditionalFormatting sqref="M85">
    <cfRule type="expression" dxfId="137" priority="40">
      <formula>M86&lt;0</formula>
    </cfRule>
    <cfRule type="expression" dxfId="136" priority="41">
      <formula>M86=0</formula>
    </cfRule>
    <cfRule type="expression" dxfId="135" priority="42">
      <formula>M86&gt;0</formula>
    </cfRule>
  </conditionalFormatting>
  <conditionalFormatting sqref="N85">
    <cfRule type="expression" dxfId="134" priority="37">
      <formula>N86&lt;0</formula>
    </cfRule>
    <cfRule type="expression" dxfId="133" priority="38">
      <formula>N86=0</formula>
    </cfRule>
    <cfRule type="expression" dxfId="132" priority="39">
      <formula>N86&gt;0</formula>
    </cfRule>
  </conditionalFormatting>
  <conditionalFormatting sqref="L85">
    <cfRule type="expression" dxfId="131" priority="34">
      <formula>L86&lt;0</formula>
    </cfRule>
    <cfRule type="expression" dxfId="130" priority="35">
      <formula>L86=0</formula>
    </cfRule>
    <cfRule type="expression" dxfId="129" priority="36">
      <formula>L86&gt;0</formula>
    </cfRule>
  </conditionalFormatting>
  <conditionalFormatting sqref="K85">
    <cfRule type="expression" dxfId="128" priority="31">
      <formula>K86&lt;0</formula>
    </cfRule>
    <cfRule type="expression" dxfId="127" priority="32">
      <formula>K86=0</formula>
    </cfRule>
    <cfRule type="expression" dxfId="126" priority="33">
      <formula>K86&gt;0</formula>
    </cfRule>
  </conditionalFormatting>
  <conditionalFormatting sqref="J85">
    <cfRule type="expression" dxfId="125" priority="28">
      <formula>J86&lt;0</formula>
    </cfRule>
    <cfRule type="expression" dxfId="124" priority="29">
      <formula>J86=0</formula>
    </cfRule>
    <cfRule type="expression" dxfId="123" priority="30">
      <formula>J86&gt;0</formula>
    </cfRule>
  </conditionalFormatting>
  <conditionalFormatting sqref="I85">
    <cfRule type="expression" dxfId="122" priority="25">
      <formula>I86&lt;0</formula>
    </cfRule>
    <cfRule type="expression" dxfId="121" priority="26">
      <formula>I86=0</formula>
    </cfRule>
    <cfRule type="expression" dxfId="120" priority="27">
      <formula>I86&gt;0</formula>
    </cfRule>
  </conditionalFormatting>
  <conditionalFormatting sqref="H85">
    <cfRule type="expression" dxfId="119" priority="22">
      <formula>H86&lt;0</formula>
    </cfRule>
    <cfRule type="expression" dxfId="118" priority="23">
      <formula>H86=0</formula>
    </cfRule>
    <cfRule type="expression" dxfId="117" priority="24">
      <formula>H86&gt;0</formula>
    </cfRule>
  </conditionalFormatting>
  <conditionalFormatting sqref="G85">
    <cfRule type="expression" dxfId="116" priority="19">
      <formula>G86&lt;0</formula>
    </cfRule>
    <cfRule type="expression" dxfId="115" priority="20">
      <formula>G86=0</formula>
    </cfRule>
    <cfRule type="expression" dxfId="114" priority="21">
      <formula>G86&gt;0</formula>
    </cfRule>
  </conditionalFormatting>
  <conditionalFormatting sqref="F85">
    <cfRule type="expression" dxfId="113" priority="16">
      <formula>F86&lt;0</formula>
    </cfRule>
    <cfRule type="expression" dxfId="112" priority="17">
      <formula>F86=0</formula>
    </cfRule>
    <cfRule type="expression" dxfId="111" priority="18">
      <formula>F86&gt;0</formula>
    </cfRule>
  </conditionalFormatting>
  <conditionalFormatting sqref="E85">
    <cfRule type="expression" dxfId="110" priority="13">
      <formula>E86&lt;0</formula>
    </cfRule>
    <cfRule type="expression" dxfId="109" priority="14">
      <formula>E86=0</formula>
    </cfRule>
    <cfRule type="expression" dxfId="108" priority="15">
      <formula>E86&gt;0</formula>
    </cfRule>
  </conditionalFormatting>
  <conditionalFormatting sqref="D85">
    <cfRule type="expression" dxfId="107" priority="10">
      <formula>D86&lt;0</formula>
    </cfRule>
    <cfRule type="expression" dxfId="106" priority="11">
      <formula>D86=0</formula>
    </cfRule>
    <cfRule type="expression" dxfId="105" priority="12">
      <formula>D86&gt;0</formula>
    </cfRule>
  </conditionalFormatting>
  <conditionalFormatting sqref="B5:B64">
    <cfRule type="expression" dxfId="104" priority="52">
      <formula>O5&lt;0</formula>
    </cfRule>
    <cfRule type="expression" dxfId="103" priority="53">
      <formula>O5=0</formula>
    </cfRule>
    <cfRule type="expression" dxfId="102" priority="54">
      <formula>O5&gt;0</formula>
    </cfRule>
  </conditionalFormatting>
  <conditionalFormatting sqref="B4">
    <cfRule type="expression" dxfId="101" priority="4">
      <formula>O4&lt;0</formula>
    </cfRule>
    <cfRule type="expression" dxfId="100" priority="5">
      <formula>O4=0</formula>
    </cfRule>
    <cfRule type="expression" dxfId="99" priority="6">
      <formula>O4&gt;0</formula>
    </cfRule>
  </conditionalFormatting>
  <conditionalFormatting sqref="B3">
    <cfRule type="expression" dxfId="98" priority="1">
      <formula>O3&lt;0</formula>
    </cfRule>
    <cfRule type="expression" dxfId="97" priority="2">
      <formula>O3=0</formula>
    </cfRule>
    <cfRule type="expression" dxfId="96" priority="3">
      <formula>O3&gt;0</formula>
    </cfRule>
  </conditionalFormatting>
  <printOptions gridLines="1"/>
  <pageMargins left="0.45" right="0.45" top="0.75" bottom="0.5" header="0.5" footer="0.05"/>
  <pageSetup scale="75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292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G31" sqref="G31"/>
    </sheetView>
  </sheetViews>
  <sheetFormatPr baseColWidth="10" defaultColWidth="9" defaultRowHeight="14" x14ac:dyDescent="0.2"/>
  <cols>
    <col min="1" max="1" width="9" style="67"/>
    <col min="2" max="2" width="31.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3" width="11.5" style="2" customWidth="1"/>
    <col min="14" max="14" width="12.1640625" style="2" customWidth="1"/>
    <col min="15" max="15" width="10.5" style="2" customWidth="1"/>
    <col min="16" max="16" width="8.5" style="41" customWidth="1"/>
    <col min="17" max="17" width="8.5" style="69" customWidth="1"/>
    <col min="18" max="18" width="10.83203125" style="2" customWidth="1"/>
    <col min="19" max="16384" width="9" style="2"/>
  </cols>
  <sheetData>
    <row r="1" spans="1:16" s="74" customFormat="1" ht="16" x14ac:dyDescent="0.2">
      <c r="A1" s="73"/>
      <c r="B1" s="47" t="s">
        <v>797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5" x14ac:dyDescent="0.2">
      <c r="A3" s="51">
        <v>224264</v>
      </c>
      <c r="B3" s="322" t="s">
        <v>1604</v>
      </c>
      <c r="C3" s="79"/>
      <c r="D3" s="79"/>
      <c r="E3" s="79"/>
      <c r="F3" s="79"/>
      <c r="G3" s="79"/>
      <c r="H3" s="79"/>
      <c r="I3" s="79"/>
      <c r="J3" s="348"/>
      <c r="K3" s="79"/>
      <c r="L3" s="78"/>
      <c r="M3" s="78">
        <v>0</v>
      </c>
      <c r="N3" s="78">
        <v>20</v>
      </c>
      <c r="O3" s="79">
        <f t="shared" ref="O3:O42" si="0">N3-M3</f>
        <v>20</v>
      </c>
      <c r="P3" s="332">
        <v>1</v>
      </c>
    </row>
    <row r="4" spans="1:16" s="74" customFormat="1" ht="15" x14ac:dyDescent="0.2">
      <c r="A4" s="344">
        <v>50195</v>
      </c>
      <c r="B4" s="180" t="s">
        <v>824</v>
      </c>
      <c r="C4" s="79">
        <v>33</v>
      </c>
      <c r="D4" s="79">
        <v>35</v>
      </c>
      <c r="E4" s="79">
        <v>41</v>
      </c>
      <c r="F4" s="79">
        <v>44</v>
      </c>
      <c r="G4" s="79">
        <v>43</v>
      </c>
      <c r="H4" s="79">
        <v>39</v>
      </c>
      <c r="I4" s="79">
        <v>34</v>
      </c>
      <c r="J4" s="348">
        <v>38</v>
      </c>
      <c r="K4" s="79">
        <v>32</v>
      </c>
      <c r="L4" s="78">
        <v>31</v>
      </c>
      <c r="M4" s="78">
        <v>22</v>
      </c>
      <c r="N4" s="78">
        <v>31</v>
      </c>
      <c r="O4" s="79">
        <f t="shared" si="0"/>
        <v>9</v>
      </c>
      <c r="P4" s="160">
        <f t="shared" ref="P4:P42" si="1">(N4/M4)-1</f>
        <v>0.40909090909090917</v>
      </c>
    </row>
    <row r="5" spans="1:16" s="74" customFormat="1" ht="15" x14ac:dyDescent="0.2">
      <c r="A5" s="51">
        <v>2029</v>
      </c>
      <c r="B5" s="180" t="s">
        <v>1567</v>
      </c>
      <c r="C5" s="79">
        <v>38</v>
      </c>
      <c r="D5" s="79">
        <v>43</v>
      </c>
      <c r="E5" s="79">
        <v>41</v>
      </c>
      <c r="F5" s="79">
        <v>44</v>
      </c>
      <c r="G5" s="79">
        <v>40</v>
      </c>
      <c r="H5" s="79">
        <v>39</v>
      </c>
      <c r="I5" s="79">
        <v>38</v>
      </c>
      <c r="J5" s="56">
        <v>43</v>
      </c>
      <c r="K5" s="79">
        <v>45</v>
      </c>
      <c r="L5" s="78">
        <v>45</v>
      </c>
      <c r="M5" s="78">
        <v>42</v>
      </c>
      <c r="N5" s="78">
        <v>48</v>
      </c>
      <c r="O5" s="79">
        <f t="shared" si="0"/>
        <v>6</v>
      </c>
      <c r="P5" s="160">
        <f t="shared" si="1"/>
        <v>0.14285714285714279</v>
      </c>
    </row>
    <row r="6" spans="1:16" s="74" customFormat="1" ht="15" x14ac:dyDescent="0.2">
      <c r="A6" s="51">
        <v>2020</v>
      </c>
      <c r="B6" s="316" t="s">
        <v>817</v>
      </c>
      <c r="C6" s="79">
        <v>30</v>
      </c>
      <c r="D6" s="79">
        <v>32</v>
      </c>
      <c r="E6" s="79">
        <v>37</v>
      </c>
      <c r="F6" s="79">
        <v>33</v>
      </c>
      <c r="G6" s="79">
        <v>31</v>
      </c>
      <c r="H6" s="79">
        <v>30</v>
      </c>
      <c r="I6" s="79">
        <v>30</v>
      </c>
      <c r="J6" s="56">
        <v>35</v>
      </c>
      <c r="K6" s="79">
        <v>34</v>
      </c>
      <c r="L6" s="78">
        <v>27</v>
      </c>
      <c r="M6" s="78">
        <v>24</v>
      </c>
      <c r="N6" s="78">
        <v>27</v>
      </c>
      <c r="O6" s="79">
        <f t="shared" si="0"/>
        <v>3</v>
      </c>
      <c r="P6" s="160">
        <f t="shared" si="1"/>
        <v>0.125</v>
      </c>
    </row>
    <row r="7" spans="1:16" s="74" customFormat="1" ht="15" x14ac:dyDescent="0.2">
      <c r="A7" s="344">
        <v>2048</v>
      </c>
      <c r="B7" s="180" t="s">
        <v>809</v>
      </c>
      <c r="C7" s="79">
        <v>36</v>
      </c>
      <c r="D7" s="79">
        <v>37</v>
      </c>
      <c r="E7" s="79">
        <v>34</v>
      </c>
      <c r="F7" s="79">
        <v>34</v>
      </c>
      <c r="G7" s="79">
        <v>31</v>
      </c>
      <c r="H7" s="79">
        <v>26</v>
      </c>
      <c r="I7" s="79">
        <v>24</v>
      </c>
      <c r="J7" s="56">
        <v>24</v>
      </c>
      <c r="K7" s="79">
        <v>24</v>
      </c>
      <c r="L7" s="78">
        <v>22</v>
      </c>
      <c r="M7" s="78">
        <v>22</v>
      </c>
      <c r="N7" s="78">
        <v>24</v>
      </c>
      <c r="O7" s="79">
        <f t="shared" si="0"/>
        <v>2</v>
      </c>
      <c r="P7" s="160">
        <f t="shared" si="1"/>
        <v>9.0909090909090828E-2</v>
      </c>
    </row>
    <row r="8" spans="1:16" s="74" customFormat="1" ht="15" x14ac:dyDescent="0.2">
      <c r="A8" s="51">
        <v>79011</v>
      </c>
      <c r="B8" s="179" t="s">
        <v>825</v>
      </c>
      <c r="C8" s="79">
        <v>17</v>
      </c>
      <c r="D8" s="79">
        <v>18</v>
      </c>
      <c r="E8" s="79">
        <v>22</v>
      </c>
      <c r="F8" s="79">
        <v>20</v>
      </c>
      <c r="G8" s="79">
        <v>18</v>
      </c>
      <c r="H8" s="79">
        <v>19</v>
      </c>
      <c r="I8" s="79">
        <v>18</v>
      </c>
      <c r="J8" s="56">
        <v>18</v>
      </c>
      <c r="K8" s="79">
        <v>22</v>
      </c>
      <c r="L8" s="78">
        <v>21</v>
      </c>
      <c r="M8" s="78">
        <v>27</v>
      </c>
      <c r="N8" s="78">
        <v>29</v>
      </c>
      <c r="O8" s="79">
        <f t="shared" si="0"/>
        <v>2</v>
      </c>
      <c r="P8" s="160">
        <f t="shared" si="1"/>
        <v>7.4074074074074181E-2</v>
      </c>
    </row>
    <row r="9" spans="1:16" s="74" customFormat="1" ht="15" x14ac:dyDescent="0.2">
      <c r="A9" s="51">
        <v>2019</v>
      </c>
      <c r="B9" s="182" t="s">
        <v>806</v>
      </c>
      <c r="C9" s="79">
        <v>257</v>
      </c>
      <c r="D9" s="79">
        <v>249</v>
      </c>
      <c r="E9" s="79">
        <v>244</v>
      </c>
      <c r="F9" s="79">
        <v>244</v>
      </c>
      <c r="G9" s="79">
        <v>242</v>
      </c>
      <c r="H9" s="79">
        <v>244</v>
      </c>
      <c r="I9" s="79">
        <v>231</v>
      </c>
      <c r="J9" s="56">
        <v>236</v>
      </c>
      <c r="K9" s="79">
        <v>246</v>
      </c>
      <c r="L9" s="78">
        <v>246</v>
      </c>
      <c r="M9" s="78">
        <v>208</v>
      </c>
      <c r="N9" s="78">
        <v>223</v>
      </c>
      <c r="O9" s="79">
        <f t="shared" si="0"/>
        <v>15</v>
      </c>
      <c r="P9" s="160">
        <f t="shared" si="1"/>
        <v>7.2115384615384581E-2</v>
      </c>
    </row>
    <row r="10" spans="1:16" s="74" customFormat="1" ht="15" x14ac:dyDescent="0.2">
      <c r="A10" s="51">
        <v>27132</v>
      </c>
      <c r="B10" s="182" t="s">
        <v>830</v>
      </c>
      <c r="C10" s="79">
        <v>25</v>
      </c>
      <c r="D10" s="79">
        <v>25</v>
      </c>
      <c r="E10" s="79">
        <v>24</v>
      </c>
      <c r="F10" s="79">
        <v>20</v>
      </c>
      <c r="G10" s="79">
        <v>29</v>
      </c>
      <c r="H10" s="79">
        <v>30</v>
      </c>
      <c r="I10" s="79">
        <v>36</v>
      </c>
      <c r="J10" s="56">
        <v>21</v>
      </c>
      <c r="K10" s="79">
        <v>22</v>
      </c>
      <c r="L10" s="78">
        <v>21</v>
      </c>
      <c r="M10" s="78">
        <v>14</v>
      </c>
      <c r="N10" s="78">
        <v>15</v>
      </c>
      <c r="O10" s="79">
        <f t="shared" si="0"/>
        <v>1</v>
      </c>
      <c r="P10" s="160">
        <f t="shared" si="1"/>
        <v>7.1428571428571397E-2</v>
      </c>
    </row>
    <row r="11" spans="1:16" s="74" customFormat="1" ht="15" x14ac:dyDescent="0.2">
      <c r="A11" s="351">
        <v>2053</v>
      </c>
      <c r="B11" s="182" t="s">
        <v>828</v>
      </c>
      <c r="C11" s="79">
        <v>156</v>
      </c>
      <c r="D11" s="79">
        <v>158</v>
      </c>
      <c r="E11" s="79">
        <v>164</v>
      </c>
      <c r="F11" s="79">
        <v>165</v>
      </c>
      <c r="G11" s="79">
        <v>170</v>
      </c>
      <c r="H11" s="79">
        <v>185</v>
      </c>
      <c r="I11" s="79">
        <v>174</v>
      </c>
      <c r="J11" s="56">
        <v>183</v>
      </c>
      <c r="K11" s="79">
        <v>181</v>
      </c>
      <c r="L11" s="78">
        <v>171</v>
      </c>
      <c r="M11" s="78">
        <v>171</v>
      </c>
      <c r="N11" s="78">
        <v>183</v>
      </c>
      <c r="O11" s="79">
        <f t="shared" si="0"/>
        <v>12</v>
      </c>
      <c r="P11" s="160">
        <f t="shared" si="1"/>
        <v>7.0175438596491224E-2</v>
      </c>
    </row>
    <row r="12" spans="1:16" s="74" customFormat="1" ht="15" x14ac:dyDescent="0.2">
      <c r="A12" s="51">
        <v>2030</v>
      </c>
      <c r="B12" s="180" t="s">
        <v>831</v>
      </c>
      <c r="C12" s="79">
        <v>47</v>
      </c>
      <c r="D12" s="79">
        <v>54</v>
      </c>
      <c r="E12" s="79">
        <v>59</v>
      </c>
      <c r="F12" s="79">
        <v>53</v>
      </c>
      <c r="G12" s="79">
        <v>55</v>
      </c>
      <c r="H12" s="79">
        <v>59</v>
      </c>
      <c r="I12" s="79">
        <v>61</v>
      </c>
      <c r="J12" s="56">
        <v>57</v>
      </c>
      <c r="K12" s="79">
        <v>63</v>
      </c>
      <c r="L12" s="78">
        <v>59</v>
      </c>
      <c r="M12" s="78">
        <v>58</v>
      </c>
      <c r="N12" s="78">
        <v>62</v>
      </c>
      <c r="O12" s="79">
        <f t="shared" si="0"/>
        <v>4</v>
      </c>
      <c r="P12" s="160">
        <f t="shared" si="1"/>
        <v>6.8965517241379226E-2</v>
      </c>
    </row>
    <row r="13" spans="1:16" s="74" customFormat="1" ht="15" x14ac:dyDescent="0.2">
      <c r="A13" s="344">
        <v>2031</v>
      </c>
      <c r="B13" s="182" t="s">
        <v>827</v>
      </c>
      <c r="C13" s="79">
        <v>99</v>
      </c>
      <c r="D13" s="79">
        <v>101</v>
      </c>
      <c r="E13" s="79">
        <v>98</v>
      </c>
      <c r="F13" s="79">
        <v>95</v>
      </c>
      <c r="G13" s="79">
        <v>98</v>
      </c>
      <c r="H13" s="79">
        <v>100</v>
      </c>
      <c r="I13" s="79">
        <v>102</v>
      </c>
      <c r="J13" s="56">
        <v>105</v>
      </c>
      <c r="K13" s="79">
        <v>107</v>
      </c>
      <c r="L13" s="78">
        <v>109</v>
      </c>
      <c r="M13" s="78">
        <v>106</v>
      </c>
      <c r="N13" s="78">
        <v>113</v>
      </c>
      <c r="O13" s="79">
        <f t="shared" si="0"/>
        <v>7</v>
      </c>
      <c r="P13" s="160">
        <f t="shared" si="1"/>
        <v>6.60377358490567E-2</v>
      </c>
    </row>
    <row r="14" spans="1:16" s="74" customFormat="1" ht="15" x14ac:dyDescent="0.2">
      <c r="A14" s="344">
        <v>2043</v>
      </c>
      <c r="B14" s="180" t="s">
        <v>821</v>
      </c>
      <c r="C14" s="79">
        <v>27</v>
      </c>
      <c r="D14" s="79">
        <v>29</v>
      </c>
      <c r="E14" s="79">
        <v>25</v>
      </c>
      <c r="F14" s="79">
        <v>25</v>
      </c>
      <c r="G14" s="79">
        <v>28</v>
      </c>
      <c r="H14" s="79">
        <v>23</v>
      </c>
      <c r="I14" s="79">
        <v>24</v>
      </c>
      <c r="J14" s="56">
        <v>23</v>
      </c>
      <c r="K14" s="79">
        <v>22</v>
      </c>
      <c r="L14" s="78">
        <v>18</v>
      </c>
      <c r="M14" s="78">
        <v>20</v>
      </c>
      <c r="N14" s="78">
        <v>21</v>
      </c>
      <c r="O14" s="79">
        <f t="shared" si="0"/>
        <v>1</v>
      </c>
      <c r="P14" s="160">
        <f t="shared" si="1"/>
        <v>5.0000000000000044E-2</v>
      </c>
    </row>
    <row r="15" spans="1:16" s="74" customFormat="1" ht="15" x14ac:dyDescent="0.2">
      <c r="A15" s="51">
        <v>2041</v>
      </c>
      <c r="B15" s="180" t="s">
        <v>816</v>
      </c>
      <c r="C15" s="79">
        <v>168</v>
      </c>
      <c r="D15" s="79">
        <v>166</v>
      </c>
      <c r="E15" s="79">
        <v>158</v>
      </c>
      <c r="F15" s="79">
        <v>159</v>
      </c>
      <c r="G15" s="79">
        <v>167</v>
      </c>
      <c r="H15" s="79">
        <v>189</v>
      </c>
      <c r="I15" s="79">
        <v>183</v>
      </c>
      <c r="J15" s="56">
        <v>182</v>
      </c>
      <c r="K15" s="79">
        <v>178</v>
      </c>
      <c r="L15" s="78">
        <v>174</v>
      </c>
      <c r="M15" s="78">
        <v>174</v>
      </c>
      <c r="N15" s="78">
        <v>182</v>
      </c>
      <c r="O15" s="79">
        <f t="shared" si="0"/>
        <v>8</v>
      </c>
      <c r="P15" s="160">
        <f t="shared" si="1"/>
        <v>4.5977011494252817E-2</v>
      </c>
    </row>
    <row r="16" spans="1:16" s="74" customFormat="1" ht="15" x14ac:dyDescent="0.2">
      <c r="A16" s="344">
        <v>2050</v>
      </c>
      <c r="B16" s="179" t="s">
        <v>800</v>
      </c>
      <c r="C16" s="79">
        <v>29</v>
      </c>
      <c r="D16" s="79">
        <v>33</v>
      </c>
      <c r="E16" s="79">
        <v>28</v>
      </c>
      <c r="F16" s="79">
        <v>23</v>
      </c>
      <c r="G16" s="79">
        <v>23</v>
      </c>
      <c r="H16" s="79">
        <v>27</v>
      </c>
      <c r="I16" s="79">
        <v>30</v>
      </c>
      <c r="J16" s="56">
        <v>26</v>
      </c>
      <c r="K16" s="79">
        <v>25</v>
      </c>
      <c r="L16" s="78">
        <v>27</v>
      </c>
      <c r="M16" s="78">
        <v>25</v>
      </c>
      <c r="N16" s="78">
        <v>26</v>
      </c>
      <c r="O16" s="79">
        <f t="shared" si="0"/>
        <v>1</v>
      </c>
      <c r="P16" s="160">
        <f t="shared" si="1"/>
        <v>4.0000000000000036E-2</v>
      </c>
    </row>
    <row r="17" spans="1:16" s="74" customFormat="1" ht="15" x14ac:dyDescent="0.2">
      <c r="A17" s="344">
        <v>2046</v>
      </c>
      <c r="B17" s="182" t="s">
        <v>826</v>
      </c>
      <c r="C17" s="79">
        <v>91</v>
      </c>
      <c r="D17" s="79">
        <v>97</v>
      </c>
      <c r="E17" s="79">
        <v>88</v>
      </c>
      <c r="F17" s="79">
        <v>91</v>
      </c>
      <c r="G17" s="79">
        <v>94</v>
      </c>
      <c r="H17" s="79">
        <v>90</v>
      </c>
      <c r="I17" s="79">
        <v>87</v>
      </c>
      <c r="J17" s="56">
        <v>92</v>
      </c>
      <c r="K17" s="79">
        <v>101</v>
      </c>
      <c r="L17" s="78">
        <v>103</v>
      </c>
      <c r="M17" s="78">
        <v>103</v>
      </c>
      <c r="N17" s="78">
        <v>107</v>
      </c>
      <c r="O17" s="79">
        <f t="shared" si="0"/>
        <v>4</v>
      </c>
      <c r="P17" s="160">
        <f t="shared" si="1"/>
        <v>3.8834951456310662E-2</v>
      </c>
    </row>
    <row r="18" spans="1:16" s="74" customFormat="1" ht="15" x14ac:dyDescent="0.2">
      <c r="A18" s="344">
        <v>2057</v>
      </c>
      <c r="B18" s="182" t="s">
        <v>798</v>
      </c>
      <c r="C18" s="79">
        <v>27</v>
      </c>
      <c r="D18" s="79">
        <v>24</v>
      </c>
      <c r="E18" s="79">
        <v>23</v>
      </c>
      <c r="F18" s="79">
        <v>23</v>
      </c>
      <c r="G18" s="79">
        <v>28</v>
      </c>
      <c r="H18" s="79">
        <v>29</v>
      </c>
      <c r="I18" s="79">
        <v>24</v>
      </c>
      <c r="J18" s="56">
        <v>25</v>
      </c>
      <c r="K18" s="79">
        <v>18</v>
      </c>
      <c r="L18" s="78">
        <v>28</v>
      </c>
      <c r="M18" s="78">
        <v>26</v>
      </c>
      <c r="N18" s="78">
        <v>27</v>
      </c>
      <c r="O18" s="79">
        <f t="shared" si="0"/>
        <v>1</v>
      </c>
      <c r="P18" s="160">
        <f t="shared" si="1"/>
        <v>3.8461538461538547E-2</v>
      </c>
    </row>
    <row r="19" spans="1:16" s="74" customFormat="1" ht="15" x14ac:dyDescent="0.2">
      <c r="A19" s="344">
        <v>2021</v>
      </c>
      <c r="B19" s="179" t="s">
        <v>812</v>
      </c>
      <c r="C19" s="79">
        <v>122</v>
      </c>
      <c r="D19" s="79">
        <v>114</v>
      </c>
      <c r="E19" s="79">
        <v>109</v>
      </c>
      <c r="F19" s="79">
        <v>113</v>
      </c>
      <c r="G19" s="79">
        <v>124</v>
      </c>
      <c r="H19" s="79">
        <v>110</v>
      </c>
      <c r="I19" s="79">
        <v>104</v>
      </c>
      <c r="J19" s="56">
        <v>113</v>
      </c>
      <c r="K19" s="79">
        <v>107</v>
      </c>
      <c r="L19" s="78">
        <v>100</v>
      </c>
      <c r="M19" s="78">
        <v>111</v>
      </c>
      <c r="N19" s="78">
        <v>115</v>
      </c>
      <c r="O19" s="79">
        <f t="shared" si="0"/>
        <v>4</v>
      </c>
      <c r="P19" s="160">
        <f t="shared" si="1"/>
        <v>3.6036036036036112E-2</v>
      </c>
    </row>
    <row r="20" spans="1:16" s="74" customFormat="1" ht="15" x14ac:dyDescent="0.2">
      <c r="A20" s="51">
        <v>2034</v>
      </c>
      <c r="B20" s="182" t="s">
        <v>829</v>
      </c>
      <c r="C20" s="79">
        <v>67</v>
      </c>
      <c r="D20" s="79">
        <v>70</v>
      </c>
      <c r="E20" s="79">
        <v>68</v>
      </c>
      <c r="F20" s="79">
        <v>71</v>
      </c>
      <c r="G20" s="79">
        <v>74</v>
      </c>
      <c r="H20" s="79">
        <v>79</v>
      </c>
      <c r="I20" s="79">
        <v>79</v>
      </c>
      <c r="J20" s="56">
        <v>72</v>
      </c>
      <c r="K20" s="79">
        <v>69</v>
      </c>
      <c r="L20" s="78">
        <v>60</v>
      </c>
      <c r="M20" s="78">
        <v>57</v>
      </c>
      <c r="N20" s="78">
        <v>58</v>
      </c>
      <c r="O20" s="79">
        <f t="shared" si="0"/>
        <v>1</v>
      </c>
      <c r="P20" s="160">
        <f t="shared" si="1"/>
        <v>1.7543859649122862E-2</v>
      </c>
    </row>
    <row r="21" spans="1:16" s="74" customFormat="1" ht="15" x14ac:dyDescent="0.2">
      <c r="A21" s="344">
        <v>2052</v>
      </c>
      <c r="B21" s="182" t="s">
        <v>814</v>
      </c>
      <c r="C21" s="79">
        <v>80</v>
      </c>
      <c r="D21" s="79">
        <v>82</v>
      </c>
      <c r="E21" s="79">
        <v>88</v>
      </c>
      <c r="F21" s="79">
        <v>81</v>
      </c>
      <c r="G21" s="79">
        <v>78</v>
      </c>
      <c r="H21" s="79">
        <v>80</v>
      </c>
      <c r="I21" s="79">
        <v>82</v>
      </c>
      <c r="J21" s="56">
        <v>81</v>
      </c>
      <c r="K21" s="79">
        <v>82</v>
      </c>
      <c r="L21" s="78">
        <v>83</v>
      </c>
      <c r="M21" s="78">
        <v>81</v>
      </c>
      <c r="N21" s="78">
        <v>82</v>
      </c>
      <c r="O21" s="79">
        <f t="shared" si="0"/>
        <v>1</v>
      </c>
      <c r="P21" s="160">
        <f t="shared" si="1"/>
        <v>1.2345679012345734E-2</v>
      </c>
    </row>
    <row r="22" spans="1:16" s="74" customFormat="1" ht="15" x14ac:dyDescent="0.2">
      <c r="A22" s="51">
        <v>2032</v>
      </c>
      <c r="B22" s="180" t="s">
        <v>807</v>
      </c>
      <c r="C22" s="79">
        <v>60</v>
      </c>
      <c r="D22" s="79">
        <v>57</v>
      </c>
      <c r="E22" s="79">
        <v>55</v>
      </c>
      <c r="F22" s="79">
        <v>54</v>
      </c>
      <c r="G22" s="79">
        <v>51</v>
      </c>
      <c r="H22" s="79">
        <v>51</v>
      </c>
      <c r="I22" s="79">
        <v>56</v>
      </c>
      <c r="J22" s="56">
        <v>52</v>
      </c>
      <c r="K22" s="79">
        <v>53</v>
      </c>
      <c r="L22" s="78">
        <v>58</v>
      </c>
      <c r="M22" s="78">
        <v>47</v>
      </c>
      <c r="N22" s="78">
        <v>47</v>
      </c>
      <c r="O22" s="79">
        <f t="shared" si="0"/>
        <v>0</v>
      </c>
      <c r="P22" s="160">
        <f t="shared" si="1"/>
        <v>0</v>
      </c>
    </row>
    <row r="23" spans="1:16" s="74" customFormat="1" ht="15" x14ac:dyDescent="0.2">
      <c r="A23" s="51">
        <v>2022</v>
      </c>
      <c r="B23" s="180" t="s">
        <v>808</v>
      </c>
      <c r="C23" s="79">
        <v>52</v>
      </c>
      <c r="D23" s="79">
        <v>52</v>
      </c>
      <c r="E23" s="79">
        <v>44</v>
      </c>
      <c r="F23" s="79">
        <v>51</v>
      </c>
      <c r="G23" s="79">
        <v>52</v>
      </c>
      <c r="H23" s="79">
        <v>39</v>
      </c>
      <c r="I23" s="79">
        <v>45</v>
      </c>
      <c r="J23" s="56">
        <v>40</v>
      </c>
      <c r="K23" s="79">
        <v>41</v>
      </c>
      <c r="L23" s="78">
        <v>37</v>
      </c>
      <c r="M23" s="78">
        <v>33</v>
      </c>
      <c r="N23" s="78">
        <v>33</v>
      </c>
      <c r="O23" s="79">
        <f t="shared" si="0"/>
        <v>0</v>
      </c>
      <c r="P23" s="160">
        <f t="shared" si="1"/>
        <v>0</v>
      </c>
    </row>
    <row r="24" spans="1:16" s="74" customFormat="1" ht="15" x14ac:dyDescent="0.2">
      <c r="A24" s="344">
        <v>2024</v>
      </c>
      <c r="B24" s="182" t="s">
        <v>811</v>
      </c>
      <c r="C24" s="79">
        <v>28</v>
      </c>
      <c r="D24" s="79">
        <v>29</v>
      </c>
      <c r="E24" s="79">
        <v>30</v>
      </c>
      <c r="F24" s="79">
        <v>27</v>
      </c>
      <c r="G24" s="79">
        <v>32</v>
      </c>
      <c r="H24" s="79">
        <v>30</v>
      </c>
      <c r="I24" s="79">
        <v>29</v>
      </c>
      <c r="J24" s="56">
        <v>24</v>
      </c>
      <c r="K24" s="79">
        <v>25</v>
      </c>
      <c r="L24" s="78">
        <v>26</v>
      </c>
      <c r="M24" s="78">
        <v>19</v>
      </c>
      <c r="N24" s="78">
        <v>19</v>
      </c>
      <c r="O24" s="79">
        <f t="shared" si="0"/>
        <v>0</v>
      </c>
      <c r="P24" s="160">
        <f t="shared" si="1"/>
        <v>0</v>
      </c>
    </row>
    <row r="25" spans="1:16" s="74" customFormat="1" ht="15" x14ac:dyDescent="0.2">
      <c r="A25" s="344">
        <v>2026</v>
      </c>
      <c r="B25" s="181" t="s">
        <v>818</v>
      </c>
      <c r="C25" s="79">
        <v>41</v>
      </c>
      <c r="D25" s="79">
        <v>38</v>
      </c>
      <c r="E25" s="79">
        <v>35</v>
      </c>
      <c r="F25" s="79">
        <v>33</v>
      </c>
      <c r="G25" s="79">
        <v>29</v>
      </c>
      <c r="H25" s="79">
        <v>32</v>
      </c>
      <c r="I25" s="79">
        <v>31</v>
      </c>
      <c r="J25" s="56">
        <v>31</v>
      </c>
      <c r="K25" s="79">
        <v>31</v>
      </c>
      <c r="L25" s="78">
        <v>19</v>
      </c>
      <c r="M25" s="78">
        <v>19</v>
      </c>
      <c r="N25" s="78">
        <v>19</v>
      </c>
      <c r="O25" s="79">
        <f t="shared" si="0"/>
        <v>0</v>
      </c>
      <c r="P25" s="160">
        <f t="shared" si="1"/>
        <v>0</v>
      </c>
    </row>
    <row r="26" spans="1:16" s="74" customFormat="1" ht="15" x14ac:dyDescent="0.2">
      <c r="A26" s="51">
        <v>2045</v>
      </c>
      <c r="B26" s="182" t="s">
        <v>1493</v>
      </c>
      <c r="C26" s="79">
        <v>97</v>
      </c>
      <c r="D26" s="79">
        <v>95</v>
      </c>
      <c r="E26" s="79">
        <v>93</v>
      </c>
      <c r="F26" s="79">
        <v>89</v>
      </c>
      <c r="G26" s="79">
        <v>86</v>
      </c>
      <c r="H26" s="79">
        <v>89</v>
      </c>
      <c r="I26" s="79">
        <v>80</v>
      </c>
      <c r="J26" s="56">
        <v>77</v>
      </c>
      <c r="K26" s="79">
        <v>69</v>
      </c>
      <c r="L26" s="78">
        <v>63</v>
      </c>
      <c r="M26" s="78">
        <v>56</v>
      </c>
      <c r="N26" s="78">
        <v>55</v>
      </c>
      <c r="O26" s="79">
        <f t="shared" si="0"/>
        <v>-1</v>
      </c>
      <c r="P26" s="160">
        <f t="shared" si="1"/>
        <v>-1.7857142857142905E-2</v>
      </c>
    </row>
    <row r="27" spans="1:16" s="74" customFormat="1" ht="15" x14ac:dyDescent="0.2">
      <c r="A27" s="344">
        <v>2047</v>
      </c>
      <c r="B27" s="180" t="s">
        <v>822</v>
      </c>
      <c r="C27" s="79">
        <v>51</v>
      </c>
      <c r="D27" s="79">
        <v>47</v>
      </c>
      <c r="E27" s="79">
        <v>48</v>
      </c>
      <c r="F27" s="79">
        <v>44</v>
      </c>
      <c r="G27" s="79">
        <v>79</v>
      </c>
      <c r="H27" s="79">
        <v>65</v>
      </c>
      <c r="I27" s="79">
        <v>57</v>
      </c>
      <c r="J27" s="56">
        <v>54</v>
      </c>
      <c r="K27" s="79">
        <v>54</v>
      </c>
      <c r="L27" s="78">
        <v>45</v>
      </c>
      <c r="M27" s="78">
        <v>48</v>
      </c>
      <c r="N27" s="78">
        <v>47</v>
      </c>
      <c r="O27" s="79">
        <f t="shared" si="0"/>
        <v>-1</v>
      </c>
      <c r="P27" s="160">
        <f t="shared" si="1"/>
        <v>-2.083333333333337E-2</v>
      </c>
    </row>
    <row r="28" spans="1:16" s="74" customFormat="1" ht="15" x14ac:dyDescent="0.2">
      <c r="A28" s="51">
        <v>2037</v>
      </c>
      <c r="B28" s="317" t="s">
        <v>802</v>
      </c>
      <c r="C28" s="79">
        <v>28</v>
      </c>
      <c r="D28" s="79">
        <v>28</v>
      </c>
      <c r="E28" s="79">
        <v>21</v>
      </c>
      <c r="F28" s="79">
        <v>26</v>
      </c>
      <c r="G28" s="79">
        <v>34</v>
      </c>
      <c r="H28" s="79">
        <v>39</v>
      </c>
      <c r="I28" s="79">
        <v>32</v>
      </c>
      <c r="J28" s="56">
        <v>30</v>
      </c>
      <c r="K28" s="79">
        <v>32</v>
      </c>
      <c r="L28" s="78">
        <v>40</v>
      </c>
      <c r="M28" s="78">
        <v>41</v>
      </c>
      <c r="N28" s="78">
        <v>40</v>
      </c>
      <c r="O28" s="79">
        <f t="shared" si="0"/>
        <v>-1</v>
      </c>
      <c r="P28" s="160">
        <f t="shared" si="1"/>
        <v>-2.4390243902439046E-2</v>
      </c>
    </row>
    <row r="29" spans="1:16" s="74" customFormat="1" ht="15" x14ac:dyDescent="0.2">
      <c r="A29" s="51">
        <v>31063</v>
      </c>
      <c r="B29" s="316" t="s">
        <v>813</v>
      </c>
      <c r="C29" s="79">
        <v>40</v>
      </c>
      <c r="D29" s="79">
        <v>37</v>
      </c>
      <c r="E29" s="79">
        <v>36</v>
      </c>
      <c r="F29" s="79">
        <v>28</v>
      </c>
      <c r="G29" s="79">
        <v>26</v>
      </c>
      <c r="H29" s="79">
        <v>23</v>
      </c>
      <c r="I29" s="79">
        <v>20</v>
      </c>
      <c r="J29" s="56">
        <v>24</v>
      </c>
      <c r="K29" s="79">
        <v>28</v>
      </c>
      <c r="L29" s="78">
        <v>31</v>
      </c>
      <c r="M29" s="78">
        <v>32</v>
      </c>
      <c r="N29" s="78">
        <v>31</v>
      </c>
      <c r="O29" s="79">
        <f t="shared" si="0"/>
        <v>-1</v>
      </c>
      <c r="P29" s="160">
        <f t="shared" si="1"/>
        <v>-3.125E-2</v>
      </c>
    </row>
    <row r="30" spans="1:16" s="74" customFormat="1" ht="15" x14ac:dyDescent="0.2">
      <c r="A30" s="51">
        <v>2054</v>
      </c>
      <c r="B30" s="182" t="s">
        <v>801</v>
      </c>
      <c r="C30" s="79">
        <v>11</v>
      </c>
      <c r="D30" s="79">
        <v>20</v>
      </c>
      <c r="E30" s="79">
        <v>21</v>
      </c>
      <c r="F30" s="79">
        <v>25</v>
      </c>
      <c r="G30" s="79">
        <v>21</v>
      </c>
      <c r="H30" s="79">
        <v>27</v>
      </c>
      <c r="I30" s="79">
        <v>24</v>
      </c>
      <c r="J30" s="56">
        <v>28</v>
      </c>
      <c r="K30" s="79">
        <v>27</v>
      </c>
      <c r="L30" s="78">
        <v>29</v>
      </c>
      <c r="M30" s="78">
        <v>28</v>
      </c>
      <c r="N30" s="78">
        <v>27</v>
      </c>
      <c r="O30" s="79">
        <f t="shared" si="0"/>
        <v>-1</v>
      </c>
      <c r="P30" s="160">
        <f t="shared" si="1"/>
        <v>-3.5714285714285698E-2</v>
      </c>
    </row>
    <row r="31" spans="1:16" s="74" customFormat="1" ht="15" x14ac:dyDescent="0.2">
      <c r="A31" s="51">
        <v>2039</v>
      </c>
      <c r="B31" s="180" t="s">
        <v>1480</v>
      </c>
      <c r="C31" s="79">
        <v>51</v>
      </c>
      <c r="D31" s="79">
        <v>48</v>
      </c>
      <c r="E31" s="79">
        <v>49</v>
      </c>
      <c r="F31" s="79">
        <v>56</v>
      </c>
      <c r="G31" s="79">
        <v>59</v>
      </c>
      <c r="H31" s="79">
        <v>59</v>
      </c>
      <c r="I31" s="79">
        <v>56</v>
      </c>
      <c r="J31" s="56">
        <v>48</v>
      </c>
      <c r="K31" s="79">
        <v>46</v>
      </c>
      <c r="L31" s="78">
        <v>45</v>
      </c>
      <c r="M31" s="78">
        <v>44</v>
      </c>
      <c r="N31" s="78">
        <v>42</v>
      </c>
      <c r="O31" s="79">
        <f t="shared" si="0"/>
        <v>-2</v>
      </c>
      <c r="P31" s="160">
        <f t="shared" si="1"/>
        <v>-4.5454545454545414E-2</v>
      </c>
    </row>
    <row r="32" spans="1:16" s="74" customFormat="1" ht="15" x14ac:dyDescent="0.2">
      <c r="A32" s="51">
        <v>2036</v>
      </c>
      <c r="B32" s="179" t="s">
        <v>819</v>
      </c>
      <c r="C32" s="79">
        <v>30</v>
      </c>
      <c r="D32" s="79">
        <v>28</v>
      </c>
      <c r="E32" s="79">
        <v>30</v>
      </c>
      <c r="F32" s="79">
        <v>27</v>
      </c>
      <c r="G32" s="79">
        <v>30</v>
      </c>
      <c r="H32" s="79">
        <v>26</v>
      </c>
      <c r="I32" s="79">
        <v>29</v>
      </c>
      <c r="J32" s="56">
        <v>33</v>
      </c>
      <c r="K32" s="79">
        <v>36</v>
      </c>
      <c r="L32" s="78">
        <v>32</v>
      </c>
      <c r="M32" s="78">
        <v>26</v>
      </c>
      <c r="N32" s="78">
        <v>24</v>
      </c>
      <c r="O32" s="79">
        <f t="shared" si="0"/>
        <v>-2</v>
      </c>
      <c r="P32" s="160">
        <f t="shared" si="1"/>
        <v>-7.6923076923076872E-2</v>
      </c>
    </row>
    <row r="33" spans="1:16" s="74" customFormat="1" ht="15" x14ac:dyDescent="0.2">
      <c r="A33" s="51">
        <v>2051</v>
      </c>
      <c r="B33" s="180" t="s">
        <v>804</v>
      </c>
      <c r="C33" s="79">
        <v>47</v>
      </c>
      <c r="D33" s="79">
        <v>51</v>
      </c>
      <c r="E33" s="79">
        <v>51</v>
      </c>
      <c r="F33" s="79">
        <v>51</v>
      </c>
      <c r="G33" s="79">
        <v>50</v>
      </c>
      <c r="H33" s="79">
        <v>43</v>
      </c>
      <c r="I33" s="79">
        <v>53</v>
      </c>
      <c r="J33" s="56">
        <v>51</v>
      </c>
      <c r="K33" s="79">
        <v>38</v>
      </c>
      <c r="L33" s="78">
        <v>46</v>
      </c>
      <c r="M33" s="78">
        <v>44</v>
      </c>
      <c r="N33" s="78">
        <v>40</v>
      </c>
      <c r="O33" s="79">
        <f t="shared" si="0"/>
        <v>-4</v>
      </c>
      <c r="P33" s="160">
        <f t="shared" si="1"/>
        <v>-9.0909090909090939E-2</v>
      </c>
    </row>
    <row r="34" spans="1:16" s="74" customFormat="1" ht="15" x14ac:dyDescent="0.2">
      <c r="A34" s="51">
        <v>2038</v>
      </c>
      <c r="B34" s="180" t="s">
        <v>815</v>
      </c>
      <c r="C34" s="79">
        <v>66</v>
      </c>
      <c r="D34" s="79">
        <v>59</v>
      </c>
      <c r="E34" s="79">
        <v>54</v>
      </c>
      <c r="F34" s="79">
        <v>56</v>
      </c>
      <c r="G34" s="79">
        <v>55</v>
      </c>
      <c r="H34" s="79">
        <v>61</v>
      </c>
      <c r="I34" s="79">
        <v>52</v>
      </c>
      <c r="J34" s="56">
        <v>51</v>
      </c>
      <c r="K34" s="79">
        <v>51</v>
      </c>
      <c r="L34" s="78">
        <v>48</v>
      </c>
      <c r="M34" s="78">
        <v>41</v>
      </c>
      <c r="N34" s="78">
        <v>37</v>
      </c>
      <c r="O34" s="79">
        <f t="shared" si="0"/>
        <v>-4</v>
      </c>
      <c r="P34" s="160">
        <f t="shared" si="1"/>
        <v>-9.7560975609756073E-2</v>
      </c>
    </row>
    <row r="35" spans="1:16" s="74" customFormat="1" ht="15" x14ac:dyDescent="0.2">
      <c r="A35" s="51">
        <v>2042</v>
      </c>
      <c r="B35" s="179" t="s">
        <v>799</v>
      </c>
      <c r="C35" s="79">
        <v>62</v>
      </c>
      <c r="D35" s="79">
        <v>55</v>
      </c>
      <c r="E35" s="79">
        <v>48</v>
      </c>
      <c r="F35" s="79">
        <v>41</v>
      </c>
      <c r="G35" s="79">
        <v>36</v>
      </c>
      <c r="H35" s="79">
        <v>35</v>
      </c>
      <c r="I35" s="79">
        <v>35</v>
      </c>
      <c r="J35" s="56">
        <v>33</v>
      </c>
      <c r="K35" s="79">
        <v>36</v>
      </c>
      <c r="L35" s="78">
        <v>42</v>
      </c>
      <c r="M35" s="78">
        <v>44</v>
      </c>
      <c r="N35" s="78">
        <v>39</v>
      </c>
      <c r="O35" s="79">
        <f t="shared" si="0"/>
        <v>-5</v>
      </c>
      <c r="P35" s="160">
        <f t="shared" si="1"/>
        <v>-0.11363636363636365</v>
      </c>
    </row>
    <row r="36" spans="1:16" s="74" customFormat="1" ht="15" x14ac:dyDescent="0.2">
      <c r="A36" s="51">
        <v>30545</v>
      </c>
      <c r="B36" s="180" t="s">
        <v>832</v>
      </c>
      <c r="C36" s="79">
        <v>49</v>
      </c>
      <c r="D36" s="79">
        <v>48</v>
      </c>
      <c r="E36" s="79">
        <v>51</v>
      </c>
      <c r="F36" s="79">
        <v>52</v>
      </c>
      <c r="G36" s="79">
        <v>47</v>
      </c>
      <c r="H36" s="79">
        <v>48</v>
      </c>
      <c r="I36" s="79">
        <v>46</v>
      </c>
      <c r="J36" s="56">
        <v>46</v>
      </c>
      <c r="K36" s="79">
        <v>37</v>
      </c>
      <c r="L36" s="78">
        <v>29</v>
      </c>
      <c r="M36" s="78">
        <v>35</v>
      </c>
      <c r="N36" s="78">
        <v>31</v>
      </c>
      <c r="O36" s="79">
        <f t="shared" si="0"/>
        <v>-4</v>
      </c>
      <c r="P36" s="160">
        <f t="shared" si="1"/>
        <v>-0.11428571428571432</v>
      </c>
    </row>
    <row r="37" spans="1:16" s="74" customFormat="1" ht="15" x14ac:dyDescent="0.2">
      <c r="A37" s="51">
        <v>59884</v>
      </c>
      <c r="B37" s="180" t="s">
        <v>805</v>
      </c>
      <c r="C37" s="79">
        <v>15</v>
      </c>
      <c r="D37" s="79">
        <v>19</v>
      </c>
      <c r="E37" s="79">
        <v>23</v>
      </c>
      <c r="F37" s="79">
        <v>22</v>
      </c>
      <c r="G37" s="79">
        <v>23</v>
      </c>
      <c r="H37" s="79">
        <v>26</v>
      </c>
      <c r="I37" s="79">
        <v>27</v>
      </c>
      <c r="J37" s="56">
        <v>28</v>
      </c>
      <c r="K37" s="79">
        <v>26</v>
      </c>
      <c r="L37" s="78">
        <v>27</v>
      </c>
      <c r="M37" s="78">
        <v>30</v>
      </c>
      <c r="N37" s="78">
        <v>26</v>
      </c>
      <c r="O37" s="79">
        <f t="shared" si="0"/>
        <v>-4</v>
      </c>
      <c r="P37" s="160">
        <f t="shared" si="1"/>
        <v>-0.1333333333333333</v>
      </c>
    </row>
    <row r="38" spans="1:16" s="74" customFormat="1" ht="15" x14ac:dyDescent="0.2">
      <c r="A38" s="51">
        <v>2049</v>
      </c>
      <c r="B38" s="181" t="s">
        <v>823</v>
      </c>
      <c r="C38" s="79">
        <v>23</v>
      </c>
      <c r="D38" s="79">
        <v>22</v>
      </c>
      <c r="E38" s="79">
        <v>20</v>
      </c>
      <c r="F38" s="79">
        <v>22</v>
      </c>
      <c r="G38" s="79">
        <v>23</v>
      </c>
      <c r="H38" s="79">
        <v>23</v>
      </c>
      <c r="I38" s="79">
        <v>26</v>
      </c>
      <c r="J38" s="56">
        <v>32</v>
      </c>
      <c r="K38" s="79">
        <v>25</v>
      </c>
      <c r="L38" s="78">
        <v>18</v>
      </c>
      <c r="M38" s="78">
        <v>13</v>
      </c>
      <c r="N38" s="78">
        <v>11</v>
      </c>
      <c r="O38" s="79">
        <f t="shared" si="0"/>
        <v>-2</v>
      </c>
      <c r="P38" s="160">
        <f t="shared" si="1"/>
        <v>-0.15384615384615385</v>
      </c>
    </row>
    <row r="39" spans="1:16" s="74" customFormat="1" ht="15" x14ac:dyDescent="0.2">
      <c r="A39" s="51">
        <v>2040</v>
      </c>
      <c r="B39" s="182" t="s">
        <v>820</v>
      </c>
      <c r="C39" s="79">
        <v>53</v>
      </c>
      <c r="D39" s="79">
        <v>60</v>
      </c>
      <c r="E39" s="79">
        <v>62</v>
      </c>
      <c r="F39" s="79">
        <v>63</v>
      </c>
      <c r="G39" s="79">
        <v>58</v>
      </c>
      <c r="H39" s="79">
        <v>58</v>
      </c>
      <c r="I39" s="79">
        <v>60</v>
      </c>
      <c r="J39" s="56">
        <v>58</v>
      </c>
      <c r="K39" s="79">
        <v>55</v>
      </c>
      <c r="L39" s="78">
        <v>45</v>
      </c>
      <c r="M39" s="78">
        <v>51</v>
      </c>
      <c r="N39" s="78">
        <v>43</v>
      </c>
      <c r="O39" s="79">
        <f t="shared" si="0"/>
        <v>-8</v>
      </c>
      <c r="P39" s="160">
        <f t="shared" si="1"/>
        <v>-0.15686274509803921</v>
      </c>
    </row>
    <row r="40" spans="1:16" s="74" customFormat="1" ht="15" x14ac:dyDescent="0.2">
      <c r="A40" s="51">
        <v>2025</v>
      </c>
      <c r="B40" s="180" t="s">
        <v>810</v>
      </c>
      <c r="C40" s="79">
        <v>54</v>
      </c>
      <c r="D40" s="79">
        <v>52</v>
      </c>
      <c r="E40" s="79">
        <v>53</v>
      </c>
      <c r="F40" s="79">
        <v>48</v>
      </c>
      <c r="G40" s="79">
        <v>48</v>
      </c>
      <c r="H40" s="79">
        <v>47</v>
      </c>
      <c r="I40" s="79">
        <v>45</v>
      </c>
      <c r="J40" s="56">
        <v>46</v>
      </c>
      <c r="K40" s="79">
        <v>48</v>
      </c>
      <c r="L40" s="78">
        <v>41</v>
      </c>
      <c r="M40" s="78">
        <v>47</v>
      </c>
      <c r="N40" s="78">
        <v>39</v>
      </c>
      <c r="O40" s="79">
        <f t="shared" si="0"/>
        <v>-8</v>
      </c>
      <c r="P40" s="160">
        <f t="shared" si="1"/>
        <v>-0.17021276595744683</v>
      </c>
    </row>
    <row r="41" spans="1:16" s="74" customFormat="1" ht="15" x14ac:dyDescent="0.2">
      <c r="A41" s="51">
        <v>2023</v>
      </c>
      <c r="B41" s="181" t="s">
        <v>639</v>
      </c>
      <c r="C41" s="79">
        <v>48</v>
      </c>
      <c r="D41" s="79">
        <v>51</v>
      </c>
      <c r="E41" s="79">
        <v>52</v>
      </c>
      <c r="F41" s="79">
        <v>44</v>
      </c>
      <c r="G41" s="79">
        <v>44</v>
      </c>
      <c r="H41" s="79">
        <v>44</v>
      </c>
      <c r="I41" s="79">
        <v>44</v>
      </c>
      <c r="J41" s="56">
        <v>45</v>
      </c>
      <c r="K41" s="79">
        <v>45</v>
      </c>
      <c r="L41" s="78">
        <v>44</v>
      </c>
      <c r="M41" s="78">
        <v>44</v>
      </c>
      <c r="N41" s="78">
        <v>33</v>
      </c>
      <c r="O41" s="79">
        <f t="shared" si="0"/>
        <v>-11</v>
      </c>
      <c r="P41" s="160">
        <f t="shared" si="1"/>
        <v>-0.25</v>
      </c>
    </row>
    <row r="42" spans="1:16" s="74" customFormat="1" ht="15" x14ac:dyDescent="0.2">
      <c r="A42" s="51">
        <v>2027</v>
      </c>
      <c r="B42" s="180" t="s">
        <v>803</v>
      </c>
      <c r="C42" s="79">
        <v>24</v>
      </c>
      <c r="D42" s="79">
        <v>21</v>
      </c>
      <c r="E42" s="79">
        <v>26</v>
      </c>
      <c r="F42" s="79">
        <v>26</v>
      </c>
      <c r="G42" s="79">
        <v>23</v>
      </c>
      <c r="H42" s="79">
        <v>24</v>
      </c>
      <c r="I42" s="79">
        <v>25</v>
      </c>
      <c r="J42" s="56">
        <v>26</v>
      </c>
      <c r="K42" s="79">
        <v>23</v>
      </c>
      <c r="L42" s="78">
        <v>27</v>
      </c>
      <c r="M42" s="78">
        <v>24</v>
      </c>
      <c r="N42" s="78">
        <v>16</v>
      </c>
      <c r="O42" s="79">
        <f t="shared" si="0"/>
        <v>-8</v>
      </c>
      <c r="P42" s="160">
        <f t="shared" si="1"/>
        <v>-0.33333333333333337</v>
      </c>
    </row>
    <row r="43" spans="1:16" s="74" customFormat="1" ht="15" x14ac:dyDescent="0.2">
      <c r="A43" s="51"/>
      <c r="B43" s="41"/>
      <c r="C43" s="79"/>
      <c r="D43" s="79"/>
      <c r="E43" s="79"/>
      <c r="F43" s="79"/>
      <c r="G43" s="79"/>
      <c r="H43" s="79"/>
      <c r="I43" s="79"/>
      <c r="J43" s="55"/>
      <c r="K43" s="79"/>
      <c r="L43" s="78"/>
      <c r="M43" s="78"/>
      <c r="N43" s="78"/>
      <c r="O43" s="79"/>
      <c r="P43" s="160"/>
    </row>
    <row r="44" spans="1:16" s="74" customFormat="1" ht="15" x14ac:dyDescent="0.2">
      <c r="A44" s="73"/>
      <c r="B44" s="183" t="s">
        <v>640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/>
      <c r="J44" s="167"/>
      <c r="K44" s="167"/>
      <c r="L44" s="78"/>
      <c r="M44" s="78"/>
      <c r="N44" s="78"/>
      <c r="O44" s="79"/>
      <c r="P44" s="160"/>
    </row>
    <row r="45" spans="1:16" s="74" customFormat="1" ht="15" x14ac:dyDescent="0.2">
      <c r="A45" s="73"/>
      <c r="B45" s="183" t="s">
        <v>641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/>
      <c r="J45" s="167"/>
      <c r="K45" s="167"/>
      <c r="L45" s="78"/>
      <c r="M45" s="78"/>
      <c r="N45" s="78"/>
      <c r="O45" s="79"/>
      <c r="P45" s="160"/>
    </row>
    <row r="46" spans="1:16" s="74" customFormat="1" ht="15" x14ac:dyDescent="0.2">
      <c r="A46" s="73"/>
      <c r="B46" s="183" t="s">
        <v>642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/>
      <c r="J46" s="167"/>
      <c r="K46" s="167"/>
      <c r="L46" s="78"/>
      <c r="M46" s="78"/>
      <c r="N46" s="78"/>
      <c r="O46" s="79"/>
      <c r="P46" s="160"/>
    </row>
    <row r="47" spans="1:16" s="74" customFormat="1" ht="15" x14ac:dyDescent="0.2">
      <c r="A47" s="73"/>
      <c r="B47" s="183" t="s">
        <v>643</v>
      </c>
      <c r="C47" s="79">
        <v>29</v>
      </c>
      <c r="D47" s="79">
        <v>24</v>
      </c>
      <c r="E47" s="79">
        <v>31</v>
      </c>
      <c r="F47" s="79">
        <v>36</v>
      </c>
      <c r="G47" s="79">
        <v>0</v>
      </c>
      <c r="H47" s="79">
        <v>0</v>
      </c>
      <c r="I47" s="79"/>
      <c r="J47" s="167"/>
      <c r="K47" s="167"/>
      <c r="L47" s="78"/>
      <c r="M47" s="78"/>
      <c r="N47" s="78"/>
      <c r="O47" s="79"/>
      <c r="P47" s="160"/>
    </row>
    <row r="48" spans="1:16" s="74" customFormat="1" ht="15" x14ac:dyDescent="0.2">
      <c r="A48" s="73"/>
      <c r="B48" s="183" t="s">
        <v>644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/>
      <c r="J48" s="167"/>
      <c r="K48" s="167"/>
      <c r="L48" s="78"/>
      <c r="M48" s="78"/>
      <c r="N48" s="78"/>
      <c r="O48" s="79"/>
      <c r="P48" s="160"/>
    </row>
    <row r="49" spans="1:17" s="74" customFormat="1" ht="15" x14ac:dyDescent="0.2">
      <c r="A49" s="73"/>
      <c r="B49" s="183" t="s">
        <v>645</v>
      </c>
      <c r="C49" s="79">
        <v>16</v>
      </c>
      <c r="D49" s="79">
        <v>15</v>
      </c>
      <c r="E49" s="79">
        <v>17</v>
      </c>
      <c r="F49" s="79">
        <v>17</v>
      </c>
      <c r="G49" s="79">
        <v>0</v>
      </c>
      <c r="H49" s="79">
        <v>0</v>
      </c>
      <c r="I49" s="79"/>
      <c r="J49" s="167"/>
      <c r="K49" s="167"/>
      <c r="L49" s="78"/>
      <c r="M49" s="78"/>
      <c r="N49" s="78"/>
      <c r="O49" s="79"/>
      <c r="P49" s="160"/>
    </row>
    <row r="50" spans="1:17" s="74" customFormat="1" ht="15" x14ac:dyDescent="0.2">
      <c r="A50" s="73"/>
      <c r="B50" s="183" t="s">
        <v>646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  <c r="J50" s="167"/>
      <c r="K50" s="167"/>
      <c r="L50" s="78"/>
      <c r="M50" s="78"/>
      <c r="N50" s="78"/>
      <c r="O50" s="79"/>
      <c r="P50" s="160"/>
    </row>
    <row r="51" spans="1:17" s="74" customFormat="1" ht="15" x14ac:dyDescent="0.2">
      <c r="A51" s="73"/>
      <c r="B51" s="183" t="s">
        <v>647</v>
      </c>
      <c r="C51" s="79">
        <v>0</v>
      </c>
      <c r="D51" s="79">
        <v>0</v>
      </c>
      <c r="E51" s="79">
        <v>0</v>
      </c>
      <c r="F51" s="78">
        <v>0</v>
      </c>
      <c r="G51" s="78">
        <v>0</v>
      </c>
      <c r="H51" s="78">
        <v>0</v>
      </c>
      <c r="I51" s="78"/>
      <c r="J51" s="106"/>
      <c r="K51" s="106"/>
      <c r="L51" s="78"/>
      <c r="M51" s="78"/>
      <c r="N51" s="78"/>
      <c r="O51" s="79"/>
      <c r="P51" s="160"/>
    </row>
    <row r="52" spans="1:17" s="74" customFormat="1" ht="15" x14ac:dyDescent="0.2">
      <c r="A52" s="73"/>
      <c r="B52" s="183" t="s">
        <v>648</v>
      </c>
      <c r="C52" s="79">
        <v>0</v>
      </c>
      <c r="D52" s="79">
        <v>0</v>
      </c>
      <c r="E52" s="79">
        <v>0</v>
      </c>
      <c r="F52" s="78">
        <v>0</v>
      </c>
      <c r="G52" s="78">
        <v>0</v>
      </c>
      <c r="H52" s="78">
        <v>0</v>
      </c>
      <c r="I52" s="78"/>
      <c r="J52" s="106"/>
      <c r="K52" s="106"/>
      <c r="L52" s="78"/>
      <c r="M52" s="78"/>
      <c r="N52" s="78"/>
      <c r="O52" s="79"/>
      <c r="P52" s="160"/>
    </row>
    <row r="53" spans="1:17" s="74" customFormat="1" ht="15" x14ac:dyDescent="0.2">
      <c r="A53" s="128"/>
      <c r="B53" s="184"/>
      <c r="C53" s="79"/>
      <c r="D53" s="79"/>
      <c r="E53" s="79"/>
      <c r="F53" s="78"/>
      <c r="G53" s="78"/>
      <c r="H53" s="78"/>
      <c r="I53" s="78"/>
      <c r="J53" s="106"/>
      <c r="K53" s="106"/>
      <c r="L53" s="78"/>
      <c r="M53" s="78"/>
      <c r="N53" s="78"/>
      <c r="O53" s="79"/>
      <c r="P53" s="160"/>
    </row>
    <row r="54" spans="1:17" s="74" customFormat="1" ht="15" x14ac:dyDescent="0.2">
      <c r="A54" s="128"/>
      <c r="B54" s="184" t="s">
        <v>1455</v>
      </c>
      <c r="C54" s="78">
        <f t="shared" ref="C54" si="2">SUM(C3:C53)</f>
        <v>2324</v>
      </c>
      <c r="D54" s="82">
        <f>SUM(D$3:D53)</f>
        <v>2323</v>
      </c>
      <c r="E54" s="82">
        <f>SUM(E$3:E53)</f>
        <v>2301</v>
      </c>
      <c r="F54" s="82">
        <f>SUM(F$3:F53)</f>
        <v>2276</v>
      </c>
      <c r="G54" s="82">
        <f>SUM(G$3:G53)</f>
        <v>2279</v>
      </c>
      <c r="H54" s="82">
        <f>SUM(H$3:H53)</f>
        <v>2287</v>
      </c>
      <c r="I54" s="82">
        <f>SUM(I$3:I53)</f>
        <v>2233</v>
      </c>
      <c r="J54" s="82">
        <f>SUM(J$3:J53)</f>
        <v>2231</v>
      </c>
      <c r="K54" s="82">
        <f>SUM(K$3:K53)</f>
        <v>2204</v>
      </c>
      <c r="L54" s="82">
        <f>SUM(L$3:L53)</f>
        <v>2137</v>
      </c>
      <c r="M54" s="82">
        <f>SUM(M$3:M53)</f>
        <v>2057</v>
      </c>
      <c r="N54" s="82">
        <f>SUM(N$3:N53)</f>
        <v>2092</v>
      </c>
      <c r="O54" s="78">
        <f>SUM(O$3:O53)</f>
        <v>35</v>
      </c>
      <c r="P54" s="160">
        <f>(N54/M54)-1</f>
        <v>1.7015070491006368E-2</v>
      </c>
    </row>
    <row r="55" spans="1:17" s="185" customFormat="1" ht="15" x14ac:dyDescent="0.2">
      <c r="A55" s="128"/>
      <c r="B55" s="110"/>
      <c r="C55" s="79"/>
      <c r="D55" s="79">
        <f t="shared" ref="D55:N55" si="3">SUM(D54-C54)</f>
        <v>-1</v>
      </c>
      <c r="E55" s="79">
        <f t="shared" si="3"/>
        <v>-22</v>
      </c>
      <c r="F55" s="79">
        <f t="shared" si="3"/>
        <v>-25</v>
      </c>
      <c r="G55" s="79">
        <f t="shared" si="3"/>
        <v>3</v>
      </c>
      <c r="H55" s="79">
        <f t="shared" si="3"/>
        <v>8</v>
      </c>
      <c r="I55" s="79">
        <f t="shared" si="3"/>
        <v>-54</v>
      </c>
      <c r="J55" s="79">
        <f t="shared" si="3"/>
        <v>-2</v>
      </c>
      <c r="K55" s="79">
        <f t="shared" si="3"/>
        <v>-27</v>
      </c>
      <c r="L55" s="79">
        <f t="shared" si="3"/>
        <v>-67</v>
      </c>
      <c r="M55" s="79">
        <f t="shared" si="3"/>
        <v>-80</v>
      </c>
      <c r="N55" s="79">
        <f t="shared" si="3"/>
        <v>35</v>
      </c>
      <c r="O55" s="79"/>
      <c r="P55" s="160"/>
      <c r="Q55" s="74"/>
    </row>
    <row r="56" spans="1:17" s="185" customFormat="1" ht="15" x14ac:dyDescent="0.2">
      <c r="A56" s="128"/>
      <c r="B56" s="131"/>
      <c r="C56" s="79"/>
      <c r="D56" s="79"/>
      <c r="E56" s="79"/>
      <c r="F56" s="79"/>
      <c r="G56" s="79"/>
      <c r="H56" s="79"/>
      <c r="I56" s="79"/>
      <c r="J56" s="167"/>
      <c r="K56" s="167"/>
      <c r="L56" s="78"/>
      <c r="M56" s="78"/>
      <c r="N56" s="78"/>
      <c r="O56" s="79"/>
      <c r="P56" s="160"/>
      <c r="Q56" s="74"/>
    </row>
    <row r="57" spans="1:17" s="74" customFormat="1" ht="15" x14ac:dyDescent="0.2">
      <c r="A57" s="128"/>
      <c r="B57" s="110" t="s">
        <v>1456</v>
      </c>
      <c r="C57" s="79"/>
      <c r="D57" s="79"/>
      <c r="E57" s="79"/>
      <c r="F57" s="167"/>
      <c r="G57" s="167"/>
      <c r="H57" s="186"/>
      <c r="I57" s="79"/>
      <c r="J57" s="79"/>
      <c r="K57" s="79"/>
      <c r="L57" s="78"/>
      <c r="M57" s="78"/>
      <c r="N57" s="78"/>
      <c r="O57" s="79"/>
      <c r="P57" s="160"/>
    </row>
    <row r="58" spans="1:17" s="74" customFormat="1" ht="15" x14ac:dyDescent="0.2">
      <c r="A58" s="73"/>
      <c r="B58" s="187" t="s">
        <v>1457</v>
      </c>
      <c r="C58" s="79"/>
      <c r="D58" s="79"/>
      <c r="E58" s="79"/>
      <c r="F58" s="167"/>
      <c r="G58" s="167"/>
      <c r="H58" s="186"/>
      <c r="I58" s="79"/>
      <c r="J58" s="79"/>
      <c r="K58" s="79"/>
      <c r="L58" s="78"/>
      <c r="M58" s="78"/>
      <c r="N58" s="78"/>
      <c r="O58" s="79"/>
      <c r="P58" s="160"/>
    </row>
    <row r="59" spans="1:17" s="74" customFormat="1" ht="15" x14ac:dyDescent="0.2">
      <c r="A59" s="73"/>
      <c r="B59" s="188" t="s">
        <v>1458</v>
      </c>
      <c r="C59" s="79"/>
      <c r="D59" s="79"/>
      <c r="E59" s="79"/>
      <c r="F59" s="167"/>
      <c r="G59" s="167"/>
      <c r="H59" s="186"/>
      <c r="I59" s="79"/>
      <c r="J59" s="79"/>
      <c r="K59" s="79"/>
      <c r="L59" s="78"/>
      <c r="M59" s="78"/>
      <c r="N59" s="78"/>
      <c r="O59" s="79"/>
      <c r="P59" s="160"/>
    </row>
    <row r="60" spans="1:17" s="74" customFormat="1" ht="15" x14ac:dyDescent="0.2">
      <c r="A60" s="73"/>
      <c r="B60" s="189" t="s">
        <v>1459</v>
      </c>
      <c r="C60" s="79"/>
      <c r="D60" s="79"/>
      <c r="E60" s="79"/>
      <c r="F60" s="167"/>
      <c r="G60" s="167"/>
      <c r="H60" s="186"/>
      <c r="I60" s="79"/>
      <c r="J60" s="79"/>
      <c r="K60" s="79"/>
      <c r="L60" s="78"/>
      <c r="M60" s="78"/>
      <c r="N60" s="78"/>
      <c r="O60" s="79"/>
      <c r="P60" s="160"/>
    </row>
    <row r="61" spans="1:17" s="74" customFormat="1" ht="15" x14ac:dyDescent="0.2">
      <c r="A61" s="73"/>
      <c r="B61" s="190" t="s">
        <v>1460</v>
      </c>
      <c r="C61" s="79"/>
      <c r="D61" s="79"/>
      <c r="E61" s="79"/>
      <c r="F61" s="167"/>
      <c r="G61" s="167"/>
      <c r="H61" s="186"/>
      <c r="I61" s="79"/>
      <c r="J61" s="79"/>
      <c r="K61" s="79"/>
      <c r="L61" s="78"/>
      <c r="M61" s="78"/>
      <c r="N61" s="78"/>
      <c r="O61" s="79"/>
      <c r="P61" s="160"/>
    </row>
    <row r="62" spans="1:17" s="74" customFormat="1" ht="15" x14ac:dyDescent="0.2">
      <c r="A62" s="73"/>
      <c r="B62" s="191" t="s">
        <v>1461</v>
      </c>
      <c r="C62" s="79"/>
      <c r="D62" s="79"/>
      <c r="E62" s="79"/>
      <c r="F62" s="167"/>
      <c r="G62" s="167"/>
      <c r="H62" s="186"/>
      <c r="I62" s="79"/>
      <c r="J62" s="79"/>
      <c r="K62" s="79"/>
      <c r="L62" s="78"/>
      <c r="M62" s="78"/>
      <c r="N62" s="78"/>
      <c r="O62" s="79"/>
      <c r="P62" s="160"/>
    </row>
    <row r="63" spans="1:17" s="74" customFormat="1" ht="15" x14ac:dyDescent="0.2">
      <c r="A63" s="73"/>
      <c r="B63" s="83"/>
      <c r="C63" s="79"/>
      <c r="D63" s="79"/>
      <c r="E63" s="79"/>
      <c r="F63" s="79"/>
      <c r="G63" s="79"/>
      <c r="H63" s="79"/>
      <c r="I63" s="79"/>
      <c r="J63" s="167"/>
      <c r="K63" s="167"/>
      <c r="L63" s="78"/>
      <c r="M63" s="78"/>
      <c r="N63" s="78"/>
      <c r="O63" s="79"/>
      <c r="P63" s="160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160"/>
      <c r="Q64" s="2"/>
    </row>
    <row r="65" spans="1:20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20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Q66" s="2"/>
    </row>
    <row r="67" spans="1:20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Q67" s="2"/>
    </row>
    <row r="68" spans="1:20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Q68" s="2"/>
    </row>
    <row r="69" spans="1:20" s="74" customFormat="1" ht="15" x14ac:dyDescent="0.2">
      <c r="A69" s="73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3"/>
      <c r="Q69" s="157"/>
    </row>
    <row r="70" spans="1:20" s="74" customFormat="1" ht="15" x14ac:dyDescent="0.2">
      <c r="A70" s="73"/>
      <c r="B70" s="192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193"/>
      <c r="Q70" s="157"/>
      <c r="R70" s="194"/>
      <c r="S70" s="194"/>
      <c r="T70" s="195"/>
    </row>
    <row r="71" spans="1:20" s="74" customFormat="1" ht="15" x14ac:dyDescent="0.2">
      <c r="A71" s="73"/>
      <c r="B71" s="192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193"/>
      <c r="Q71" s="157"/>
      <c r="R71" s="194"/>
      <c r="S71" s="194"/>
      <c r="T71" s="195"/>
    </row>
    <row r="72" spans="1:20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3"/>
      <c r="Q72" s="69"/>
    </row>
    <row r="73" spans="1:20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20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20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20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20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20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20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20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42">
    <sortCondition descending="1" ref="P3:P42"/>
    <sortCondition descending="1" ref="N3:N42"/>
  </sortState>
  <mergeCells count="1">
    <mergeCell ref="O1:P1"/>
  </mergeCells>
  <phoneticPr fontId="37" type="noConversion"/>
  <conditionalFormatting sqref="B5:B42">
    <cfRule type="expression" dxfId="95" priority="7">
      <formula>P5&lt;0</formula>
    </cfRule>
    <cfRule type="expression" dxfId="94" priority="8">
      <formula>P5=0</formula>
    </cfRule>
    <cfRule type="expression" dxfId="93" priority="9">
      <formula>P5&gt;0</formula>
    </cfRule>
  </conditionalFormatting>
  <conditionalFormatting sqref="D54:N54">
    <cfRule type="expression" dxfId="92" priority="4">
      <formula>D55&lt;0</formula>
    </cfRule>
    <cfRule type="expression" dxfId="91" priority="5">
      <formula>D55=0</formula>
    </cfRule>
    <cfRule type="expression" dxfId="90" priority="6">
      <formula>D55&gt;0</formula>
    </cfRule>
  </conditionalFormatting>
  <conditionalFormatting sqref="B4">
    <cfRule type="expression" dxfId="89" priority="1">
      <formula>P4&lt;0</formula>
    </cfRule>
    <cfRule type="expression" dxfId="88" priority="2">
      <formula>P4=0</formula>
    </cfRule>
    <cfRule type="expression" dxfId="87" priority="3">
      <formula>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2"/>
  <sheetViews>
    <sheetView zoomScaleNormal="80" zoomScalePageLayoutView="80" workbookViewId="0">
      <pane xSplit="2" ySplit="2" topLeftCell="E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M36" sqref="M36"/>
    </sheetView>
  </sheetViews>
  <sheetFormatPr baseColWidth="10" defaultColWidth="9" defaultRowHeight="14" x14ac:dyDescent="0.2"/>
  <cols>
    <col min="1" max="1" width="9" style="67"/>
    <col min="2" max="2" width="31.5" style="178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3" width="11.5" style="2" customWidth="1"/>
    <col min="14" max="14" width="12" style="2" customWidth="1"/>
    <col min="15" max="15" width="8.5" style="2" customWidth="1"/>
    <col min="16" max="16" width="8.5" style="41" customWidth="1"/>
    <col min="17" max="17" width="20.164062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649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74" customFormat="1" ht="15" customHeight="1" x14ac:dyDescent="0.2">
      <c r="A3" s="51">
        <v>2080</v>
      </c>
      <c r="B3" s="162" t="s">
        <v>686</v>
      </c>
      <c r="C3" s="79">
        <v>26</v>
      </c>
      <c r="D3" s="79">
        <v>35</v>
      </c>
      <c r="E3" s="79">
        <v>33</v>
      </c>
      <c r="F3" s="79">
        <v>33</v>
      </c>
      <c r="G3" s="79">
        <v>38</v>
      </c>
      <c r="H3" s="79">
        <v>35</v>
      </c>
      <c r="I3" s="79">
        <v>33</v>
      </c>
      <c r="J3" s="56">
        <v>33</v>
      </c>
      <c r="K3" s="79">
        <v>30</v>
      </c>
      <c r="L3" s="78">
        <v>29</v>
      </c>
      <c r="M3" s="78">
        <v>19</v>
      </c>
      <c r="N3" s="78">
        <v>35</v>
      </c>
      <c r="O3" s="79">
        <f t="shared" ref="O3:O34" si="0">N3-M3</f>
        <v>16</v>
      </c>
      <c r="P3" s="160">
        <f t="shared" ref="P3:P34" si="1">(N3/M3)-1</f>
        <v>0.84210526315789469</v>
      </c>
    </row>
    <row r="4" spans="1:17" s="74" customFormat="1" ht="15" customHeight="1" x14ac:dyDescent="0.2">
      <c r="A4" s="51">
        <v>29110</v>
      </c>
      <c r="B4" s="162" t="s">
        <v>670</v>
      </c>
      <c r="C4" s="79">
        <v>14</v>
      </c>
      <c r="D4" s="79">
        <v>19</v>
      </c>
      <c r="E4" s="79">
        <v>23</v>
      </c>
      <c r="F4" s="79">
        <v>26</v>
      </c>
      <c r="G4" s="79">
        <v>31</v>
      </c>
      <c r="H4" s="79">
        <v>35</v>
      </c>
      <c r="I4" s="79">
        <v>36</v>
      </c>
      <c r="J4" s="56">
        <v>22</v>
      </c>
      <c r="K4" s="79">
        <v>22</v>
      </c>
      <c r="L4" s="78">
        <v>20</v>
      </c>
      <c r="M4" s="78">
        <v>21</v>
      </c>
      <c r="N4" s="78">
        <v>36</v>
      </c>
      <c r="O4" s="79">
        <f t="shared" si="0"/>
        <v>15</v>
      </c>
      <c r="P4" s="160">
        <f t="shared" si="1"/>
        <v>0.71428571428571419</v>
      </c>
    </row>
    <row r="5" spans="1:17" s="74" customFormat="1" ht="15" customHeight="1" x14ac:dyDescent="0.2">
      <c r="A5" s="51">
        <v>2092</v>
      </c>
      <c r="B5" s="162" t="s">
        <v>676</v>
      </c>
      <c r="C5" s="79">
        <v>22</v>
      </c>
      <c r="D5" s="79">
        <v>19</v>
      </c>
      <c r="E5" s="79">
        <v>17</v>
      </c>
      <c r="F5" s="79">
        <v>16</v>
      </c>
      <c r="G5" s="79">
        <v>12</v>
      </c>
      <c r="H5" s="79">
        <v>10</v>
      </c>
      <c r="I5" s="79">
        <v>11</v>
      </c>
      <c r="J5" s="56">
        <v>5</v>
      </c>
      <c r="K5" s="79">
        <v>8</v>
      </c>
      <c r="L5" s="78">
        <v>10</v>
      </c>
      <c r="M5" s="78">
        <v>13</v>
      </c>
      <c r="N5" s="78">
        <v>22</v>
      </c>
      <c r="O5" s="79">
        <f t="shared" si="0"/>
        <v>9</v>
      </c>
      <c r="P5" s="160">
        <f t="shared" si="1"/>
        <v>0.69230769230769229</v>
      </c>
    </row>
    <row r="6" spans="1:17" s="74" customFormat="1" ht="15" x14ac:dyDescent="0.2">
      <c r="A6" s="51">
        <v>2081</v>
      </c>
      <c r="B6" s="166" t="s">
        <v>674</v>
      </c>
      <c r="C6" s="79">
        <v>30</v>
      </c>
      <c r="D6" s="79">
        <v>27</v>
      </c>
      <c r="E6" s="79">
        <v>18</v>
      </c>
      <c r="F6" s="79">
        <v>18</v>
      </c>
      <c r="G6" s="79">
        <v>18</v>
      </c>
      <c r="H6" s="79">
        <v>18</v>
      </c>
      <c r="I6" s="79">
        <v>21</v>
      </c>
      <c r="J6" s="56">
        <v>21</v>
      </c>
      <c r="K6" s="79">
        <v>21</v>
      </c>
      <c r="L6" s="78">
        <v>19</v>
      </c>
      <c r="M6" s="78">
        <v>12</v>
      </c>
      <c r="N6" s="78">
        <v>18</v>
      </c>
      <c r="O6" s="79">
        <f t="shared" si="0"/>
        <v>6</v>
      </c>
      <c r="P6" s="160">
        <f t="shared" si="1"/>
        <v>0.5</v>
      </c>
    </row>
    <row r="7" spans="1:17" s="74" customFormat="1" ht="15" x14ac:dyDescent="0.2">
      <c r="A7" s="51">
        <v>28832</v>
      </c>
      <c r="B7" s="162" t="s">
        <v>652</v>
      </c>
      <c r="C7" s="79">
        <v>6</v>
      </c>
      <c r="D7" s="79">
        <v>4</v>
      </c>
      <c r="E7" s="79">
        <v>7</v>
      </c>
      <c r="F7" s="79">
        <v>6</v>
      </c>
      <c r="G7" s="79">
        <v>11</v>
      </c>
      <c r="H7" s="79">
        <v>10</v>
      </c>
      <c r="I7" s="79">
        <v>7</v>
      </c>
      <c r="J7" s="56">
        <v>5</v>
      </c>
      <c r="K7" s="79">
        <v>8</v>
      </c>
      <c r="L7" s="78">
        <v>10</v>
      </c>
      <c r="M7" s="78">
        <v>13</v>
      </c>
      <c r="N7" s="78">
        <v>18</v>
      </c>
      <c r="O7" s="79">
        <f t="shared" si="0"/>
        <v>5</v>
      </c>
      <c r="P7" s="160">
        <f t="shared" si="1"/>
        <v>0.38461538461538458</v>
      </c>
    </row>
    <row r="8" spans="1:17" s="74" customFormat="1" ht="15" x14ac:dyDescent="0.2">
      <c r="A8" s="51">
        <v>2095</v>
      </c>
      <c r="B8" s="163" t="s">
        <v>669</v>
      </c>
      <c r="C8" s="79">
        <v>48</v>
      </c>
      <c r="D8" s="79">
        <v>51</v>
      </c>
      <c r="E8" s="79">
        <v>48</v>
      </c>
      <c r="F8" s="79">
        <v>55</v>
      </c>
      <c r="G8" s="79">
        <v>57</v>
      </c>
      <c r="H8" s="79">
        <v>51</v>
      </c>
      <c r="I8" s="79">
        <v>49</v>
      </c>
      <c r="J8" s="56">
        <v>45</v>
      </c>
      <c r="K8" s="79">
        <v>38</v>
      </c>
      <c r="L8" s="78">
        <v>39</v>
      </c>
      <c r="M8" s="78">
        <v>33</v>
      </c>
      <c r="N8" s="78">
        <v>43</v>
      </c>
      <c r="O8" s="79">
        <f t="shared" si="0"/>
        <v>10</v>
      </c>
      <c r="P8" s="160">
        <f t="shared" si="1"/>
        <v>0.30303030303030298</v>
      </c>
    </row>
    <row r="9" spans="1:17" s="74" customFormat="1" ht="15" x14ac:dyDescent="0.2">
      <c r="A9" s="51">
        <v>2059</v>
      </c>
      <c r="B9" s="166" t="s">
        <v>659</v>
      </c>
      <c r="C9" s="79">
        <v>14</v>
      </c>
      <c r="D9" s="79">
        <v>9</v>
      </c>
      <c r="E9" s="79">
        <v>9</v>
      </c>
      <c r="F9" s="79">
        <v>8</v>
      </c>
      <c r="G9" s="79">
        <v>10</v>
      </c>
      <c r="H9" s="79">
        <v>10</v>
      </c>
      <c r="I9" s="79">
        <v>10</v>
      </c>
      <c r="J9" s="348">
        <v>10</v>
      </c>
      <c r="K9" s="79">
        <v>10</v>
      </c>
      <c r="L9" s="78">
        <v>11</v>
      </c>
      <c r="M9" s="78">
        <v>11</v>
      </c>
      <c r="N9" s="78">
        <v>14</v>
      </c>
      <c r="O9" s="79">
        <f t="shared" si="0"/>
        <v>3</v>
      </c>
      <c r="P9" s="160">
        <f t="shared" si="1"/>
        <v>0.27272727272727271</v>
      </c>
    </row>
    <row r="10" spans="1:17" s="74" customFormat="1" ht="15" x14ac:dyDescent="0.2">
      <c r="A10" s="51">
        <v>2058</v>
      </c>
      <c r="B10" s="161" t="s">
        <v>688</v>
      </c>
      <c r="C10" s="79">
        <v>23</v>
      </c>
      <c r="D10" s="79">
        <v>25</v>
      </c>
      <c r="E10" s="79">
        <v>25</v>
      </c>
      <c r="F10" s="79">
        <v>26</v>
      </c>
      <c r="G10" s="79">
        <v>38</v>
      </c>
      <c r="H10" s="79">
        <v>27</v>
      </c>
      <c r="I10" s="79">
        <v>22</v>
      </c>
      <c r="J10" s="56">
        <v>23</v>
      </c>
      <c r="K10" s="79">
        <v>23</v>
      </c>
      <c r="L10" s="78">
        <v>22</v>
      </c>
      <c r="M10" s="78">
        <v>24</v>
      </c>
      <c r="N10" s="78">
        <v>29</v>
      </c>
      <c r="O10" s="79">
        <f t="shared" si="0"/>
        <v>5</v>
      </c>
      <c r="P10" s="160">
        <f t="shared" si="1"/>
        <v>0.20833333333333326</v>
      </c>
    </row>
    <row r="11" spans="1:17" s="74" customFormat="1" ht="15" x14ac:dyDescent="0.2">
      <c r="A11" s="51">
        <v>2079</v>
      </c>
      <c r="B11" s="161" t="s">
        <v>692</v>
      </c>
      <c r="C11" s="79">
        <v>42</v>
      </c>
      <c r="D11" s="79">
        <v>42</v>
      </c>
      <c r="E11" s="79">
        <v>25</v>
      </c>
      <c r="F11" s="79">
        <v>34</v>
      </c>
      <c r="G11" s="79">
        <v>16</v>
      </c>
      <c r="H11" s="79">
        <v>16</v>
      </c>
      <c r="I11" s="79">
        <v>24</v>
      </c>
      <c r="J11" s="56">
        <v>19</v>
      </c>
      <c r="K11" s="79">
        <v>14</v>
      </c>
      <c r="L11" s="78">
        <v>16</v>
      </c>
      <c r="M11" s="78">
        <v>26</v>
      </c>
      <c r="N11" s="78">
        <v>30</v>
      </c>
      <c r="O11" s="79">
        <f t="shared" si="0"/>
        <v>4</v>
      </c>
      <c r="P11" s="160">
        <f t="shared" si="1"/>
        <v>0.15384615384615374</v>
      </c>
    </row>
    <row r="12" spans="1:17" s="74" customFormat="1" ht="15" x14ac:dyDescent="0.2">
      <c r="A12" s="51">
        <v>21591</v>
      </c>
      <c r="B12" s="162" t="s">
        <v>664</v>
      </c>
      <c r="C12" s="79">
        <v>34</v>
      </c>
      <c r="D12" s="79">
        <v>26</v>
      </c>
      <c r="E12" s="79">
        <v>27</v>
      </c>
      <c r="F12" s="79">
        <v>28</v>
      </c>
      <c r="G12" s="79">
        <v>17</v>
      </c>
      <c r="H12" s="79">
        <v>18</v>
      </c>
      <c r="I12" s="79">
        <v>17</v>
      </c>
      <c r="J12" s="56">
        <v>17</v>
      </c>
      <c r="K12" s="79">
        <v>16</v>
      </c>
      <c r="L12" s="78">
        <v>16</v>
      </c>
      <c r="M12" s="78">
        <v>14</v>
      </c>
      <c r="N12" s="78">
        <v>16</v>
      </c>
      <c r="O12" s="79">
        <f t="shared" si="0"/>
        <v>2</v>
      </c>
      <c r="P12" s="160">
        <f t="shared" si="1"/>
        <v>0.14285714285714279</v>
      </c>
    </row>
    <row r="13" spans="1:17" s="74" customFormat="1" ht="15" x14ac:dyDescent="0.2">
      <c r="A13" s="51">
        <v>2074</v>
      </c>
      <c r="B13" s="162" t="s">
        <v>687</v>
      </c>
      <c r="C13" s="79">
        <v>30</v>
      </c>
      <c r="D13" s="79">
        <v>23</v>
      </c>
      <c r="E13" s="79">
        <v>25</v>
      </c>
      <c r="F13" s="79">
        <v>22</v>
      </c>
      <c r="G13" s="79">
        <v>24</v>
      </c>
      <c r="H13" s="79">
        <v>29</v>
      </c>
      <c r="I13" s="79">
        <v>30</v>
      </c>
      <c r="J13" s="56">
        <v>27</v>
      </c>
      <c r="K13" s="79">
        <v>25</v>
      </c>
      <c r="L13" s="78">
        <v>24</v>
      </c>
      <c r="M13" s="78">
        <v>22</v>
      </c>
      <c r="N13" s="78">
        <v>25</v>
      </c>
      <c r="O13" s="79">
        <f t="shared" si="0"/>
        <v>3</v>
      </c>
      <c r="P13" s="160">
        <f t="shared" si="1"/>
        <v>0.13636363636363646</v>
      </c>
    </row>
    <row r="14" spans="1:17" s="74" customFormat="1" ht="15" x14ac:dyDescent="0.2">
      <c r="A14" s="51">
        <v>52338</v>
      </c>
      <c r="B14" s="163" t="s">
        <v>696</v>
      </c>
      <c r="C14" s="79">
        <v>14</v>
      </c>
      <c r="D14" s="79">
        <v>9</v>
      </c>
      <c r="E14" s="79">
        <v>21</v>
      </c>
      <c r="F14" s="79">
        <v>15</v>
      </c>
      <c r="G14" s="79">
        <v>15</v>
      </c>
      <c r="H14" s="79">
        <v>11</v>
      </c>
      <c r="I14" s="79">
        <v>12</v>
      </c>
      <c r="J14" s="56">
        <v>13</v>
      </c>
      <c r="K14" s="79">
        <v>10</v>
      </c>
      <c r="L14" s="78">
        <v>9</v>
      </c>
      <c r="M14" s="78">
        <v>8</v>
      </c>
      <c r="N14" s="78">
        <v>9</v>
      </c>
      <c r="O14" s="79">
        <f t="shared" si="0"/>
        <v>1</v>
      </c>
      <c r="P14" s="160">
        <f t="shared" si="1"/>
        <v>0.125</v>
      </c>
    </row>
    <row r="15" spans="1:17" s="74" customFormat="1" ht="15" x14ac:dyDescent="0.2">
      <c r="A15" s="51">
        <v>2063</v>
      </c>
      <c r="B15" s="163" t="s">
        <v>671</v>
      </c>
      <c r="C15" s="79">
        <v>10</v>
      </c>
      <c r="D15" s="79">
        <v>8</v>
      </c>
      <c r="E15" s="79">
        <v>11</v>
      </c>
      <c r="F15" s="79">
        <v>8</v>
      </c>
      <c r="G15" s="79">
        <v>10</v>
      </c>
      <c r="H15" s="79">
        <v>11</v>
      </c>
      <c r="I15" s="79">
        <v>10</v>
      </c>
      <c r="J15" s="56">
        <v>9</v>
      </c>
      <c r="K15" s="79">
        <v>7</v>
      </c>
      <c r="L15" s="78">
        <v>8</v>
      </c>
      <c r="M15" s="78">
        <v>8</v>
      </c>
      <c r="N15" s="78">
        <v>9</v>
      </c>
      <c r="O15" s="79">
        <f t="shared" si="0"/>
        <v>1</v>
      </c>
      <c r="P15" s="160">
        <f t="shared" si="1"/>
        <v>0.125</v>
      </c>
      <c r="Q15" s="338"/>
    </row>
    <row r="16" spans="1:17" s="74" customFormat="1" ht="15" x14ac:dyDescent="0.2">
      <c r="A16" s="51">
        <v>2073</v>
      </c>
      <c r="B16" s="163" t="s">
        <v>662</v>
      </c>
      <c r="C16" s="79">
        <v>49</v>
      </c>
      <c r="D16" s="79">
        <v>44</v>
      </c>
      <c r="E16" s="79">
        <v>58</v>
      </c>
      <c r="F16" s="79">
        <v>57</v>
      </c>
      <c r="G16" s="79">
        <v>54</v>
      </c>
      <c r="H16" s="79">
        <v>49</v>
      </c>
      <c r="I16" s="79">
        <v>52</v>
      </c>
      <c r="J16" s="348">
        <v>49</v>
      </c>
      <c r="K16" s="79">
        <v>47</v>
      </c>
      <c r="L16" s="78">
        <v>49</v>
      </c>
      <c r="M16" s="78">
        <v>46</v>
      </c>
      <c r="N16" s="78">
        <v>51</v>
      </c>
      <c r="O16" s="79">
        <f t="shared" si="0"/>
        <v>5</v>
      </c>
      <c r="P16" s="160">
        <f t="shared" si="1"/>
        <v>0.10869565217391308</v>
      </c>
    </row>
    <row r="17" spans="1:16" s="74" customFormat="1" ht="15" x14ac:dyDescent="0.2">
      <c r="A17" s="51">
        <v>23411</v>
      </c>
      <c r="B17" s="162" t="s">
        <v>680</v>
      </c>
      <c r="C17" s="79">
        <v>42</v>
      </c>
      <c r="D17" s="79">
        <v>45</v>
      </c>
      <c r="E17" s="79">
        <v>38</v>
      </c>
      <c r="F17" s="79">
        <v>34</v>
      </c>
      <c r="G17" s="79">
        <v>34</v>
      </c>
      <c r="H17" s="79">
        <v>40</v>
      </c>
      <c r="I17" s="79">
        <v>46</v>
      </c>
      <c r="J17" s="56">
        <v>54</v>
      </c>
      <c r="K17" s="79">
        <v>57</v>
      </c>
      <c r="L17" s="78">
        <v>55</v>
      </c>
      <c r="M17" s="78">
        <v>51</v>
      </c>
      <c r="N17" s="78">
        <v>56</v>
      </c>
      <c r="O17" s="79">
        <f t="shared" si="0"/>
        <v>5</v>
      </c>
      <c r="P17" s="160">
        <f t="shared" si="1"/>
        <v>9.8039215686274606E-2</v>
      </c>
    </row>
    <row r="18" spans="1:16" s="74" customFormat="1" ht="15" x14ac:dyDescent="0.2">
      <c r="A18" s="51">
        <v>2072</v>
      </c>
      <c r="B18" s="161" t="s">
        <v>654</v>
      </c>
      <c r="C18" s="79">
        <v>20</v>
      </c>
      <c r="D18" s="79">
        <v>17</v>
      </c>
      <c r="E18" s="79">
        <v>14</v>
      </c>
      <c r="F18" s="79">
        <v>15</v>
      </c>
      <c r="G18" s="79">
        <v>17</v>
      </c>
      <c r="H18" s="79">
        <v>18</v>
      </c>
      <c r="I18" s="79">
        <v>12</v>
      </c>
      <c r="J18" s="56">
        <v>13</v>
      </c>
      <c r="K18" s="79">
        <v>12</v>
      </c>
      <c r="L18" s="78">
        <v>14</v>
      </c>
      <c r="M18" s="78">
        <v>13</v>
      </c>
      <c r="N18" s="78">
        <v>14</v>
      </c>
      <c r="O18" s="79">
        <f t="shared" si="0"/>
        <v>1</v>
      </c>
      <c r="P18" s="160">
        <f t="shared" si="1"/>
        <v>7.6923076923076872E-2</v>
      </c>
    </row>
    <row r="19" spans="1:16" s="74" customFormat="1" ht="15" x14ac:dyDescent="0.2">
      <c r="A19" s="344">
        <v>2082</v>
      </c>
      <c r="B19" s="166" t="s">
        <v>695</v>
      </c>
      <c r="C19" s="79">
        <v>52</v>
      </c>
      <c r="D19" s="79">
        <v>55</v>
      </c>
      <c r="E19" s="79">
        <v>57</v>
      </c>
      <c r="F19" s="79">
        <v>53</v>
      </c>
      <c r="G19" s="79">
        <v>55</v>
      </c>
      <c r="H19" s="79">
        <v>53</v>
      </c>
      <c r="I19" s="79">
        <v>53</v>
      </c>
      <c r="J19" s="348">
        <v>51</v>
      </c>
      <c r="K19" s="79">
        <v>55</v>
      </c>
      <c r="L19" s="78">
        <v>47</v>
      </c>
      <c r="M19" s="78">
        <v>40</v>
      </c>
      <c r="N19" s="78">
        <v>43</v>
      </c>
      <c r="O19" s="79">
        <f t="shared" si="0"/>
        <v>3</v>
      </c>
      <c r="P19" s="160">
        <f t="shared" si="1"/>
        <v>7.4999999999999956E-2</v>
      </c>
    </row>
    <row r="20" spans="1:16" s="74" customFormat="1" ht="15" x14ac:dyDescent="0.2">
      <c r="A20" s="344">
        <v>2091</v>
      </c>
      <c r="B20" s="162" t="s">
        <v>675</v>
      </c>
      <c r="C20" s="79">
        <v>35</v>
      </c>
      <c r="D20" s="79">
        <v>37</v>
      </c>
      <c r="E20" s="79">
        <v>35</v>
      </c>
      <c r="F20" s="79">
        <v>34</v>
      </c>
      <c r="G20" s="79">
        <v>34</v>
      </c>
      <c r="H20" s="79">
        <v>31</v>
      </c>
      <c r="I20" s="79">
        <v>30</v>
      </c>
      <c r="J20" s="348">
        <v>26</v>
      </c>
      <c r="K20" s="79">
        <v>30</v>
      </c>
      <c r="L20" s="78">
        <v>29</v>
      </c>
      <c r="M20" s="78">
        <v>27</v>
      </c>
      <c r="N20" s="78">
        <v>29</v>
      </c>
      <c r="O20" s="79">
        <f t="shared" si="0"/>
        <v>2</v>
      </c>
      <c r="P20" s="160">
        <f t="shared" si="1"/>
        <v>7.4074074074074181E-2</v>
      </c>
    </row>
    <row r="21" spans="1:16" s="74" customFormat="1" ht="15" x14ac:dyDescent="0.2">
      <c r="A21" s="51">
        <v>2086</v>
      </c>
      <c r="B21" s="163" t="s">
        <v>694</v>
      </c>
      <c r="C21" s="79">
        <v>49</v>
      </c>
      <c r="D21" s="79">
        <v>49</v>
      </c>
      <c r="E21" s="79">
        <v>55</v>
      </c>
      <c r="F21" s="79">
        <v>50</v>
      </c>
      <c r="G21" s="79">
        <v>49</v>
      </c>
      <c r="H21" s="79">
        <v>49</v>
      </c>
      <c r="I21" s="79">
        <v>49</v>
      </c>
      <c r="J21" s="348">
        <v>51</v>
      </c>
      <c r="K21" s="79">
        <v>48</v>
      </c>
      <c r="L21" s="78">
        <v>40</v>
      </c>
      <c r="M21" s="78">
        <v>42</v>
      </c>
      <c r="N21" s="78">
        <v>45</v>
      </c>
      <c r="O21" s="79">
        <f t="shared" si="0"/>
        <v>3</v>
      </c>
      <c r="P21" s="160">
        <f t="shared" si="1"/>
        <v>7.1428571428571397E-2</v>
      </c>
    </row>
    <row r="22" spans="1:16" s="74" customFormat="1" ht="15" x14ac:dyDescent="0.2">
      <c r="A22" s="344">
        <v>50602</v>
      </c>
      <c r="B22" s="163" t="s">
        <v>655</v>
      </c>
      <c r="C22" s="79">
        <v>20</v>
      </c>
      <c r="D22" s="79">
        <v>18</v>
      </c>
      <c r="E22" s="79">
        <v>18</v>
      </c>
      <c r="F22" s="79">
        <v>20</v>
      </c>
      <c r="G22" s="79">
        <v>26</v>
      </c>
      <c r="H22" s="79">
        <v>29</v>
      </c>
      <c r="I22" s="79">
        <v>29</v>
      </c>
      <c r="J22" s="56">
        <v>33</v>
      </c>
      <c r="K22" s="79">
        <v>31</v>
      </c>
      <c r="L22" s="78">
        <v>33</v>
      </c>
      <c r="M22" s="78">
        <v>28</v>
      </c>
      <c r="N22" s="78">
        <v>30</v>
      </c>
      <c r="O22" s="79">
        <f t="shared" si="0"/>
        <v>2</v>
      </c>
      <c r="P22" s="160">
        <f t="shared" si="1"/>
        <v>7.1428571428571397E-2</v>
      </c>
    </row>
    <row r="23" spans="1:16" s="74" customFormat="1" ht="15" x14ac:dyDescent="0.2">
      <c r="A23" s="344">
        <v>2083</v>
      </c>
      <c r="B23" s="163" t="s">
        <v>656</v>
      </c>
      <c r="C23" s="79">
        <v>15</v>
      </c>
      <c r="D23" s="79">
        <v>11</v>
      </c>
      <c r="E23" s="79">
        <v>15</v>
      </c>
      <c r="F23" s="79">
        <v>16</v>
      </c>
      <c r="G23" s="79">
        <v>16</v>
      </c>
      <c r="H23" s="79">
        <v>12</v>
      </c>
      <c r="I23" s="79">
        <v>17</v>
      </c>
      <c r="J23" s="56">
        <v>20</v>
      </c>
      <c r="K23" s="79">
        <v>18</v>
      </c>
      <c r="L23" s="78">
        <v>20</v>
      </c>
      <c r="M23" s="78">
        <v>18</v>
      </c>
      <c r="N23" s="78">
        <v>19</v>
      </c>
      <c r="O23" s="79">
        <f t="shared" si="0"/>
        <v>1</v>
      </c>
      <c r="P23" s="160">
        <f t="shared" si="1"/>
        <v>5.555555555555558E-2</v>
      </c>
    </row>
    <row r="24" spans="1:16" s="74" customFormat="1" ht="15" x14ac:dyDescent="0.2">
      <c r="A24" s="51">
        <v>2085</v>
      </c>
      <c r="B24" s="162" t="s">
        <v>1509</v>
      </c>
      <c r="C24" s="79">
        <v>21</v>
      </c>
      <c r="D24" s="79">
        <v>31</v>
      </c>
      <c r="E24" s="79">
        <v>35</v>
      </c>
      <c r="F24" s="79">
        <v>35</v>
      </c>
      <c r="G24" s="79">
        <v>35</v>
      </c>
      <c r="H24" s="79">
        <v>36</v>
      </c>
      <c r="I24" s="79">
        <v>33</v>
      </c>
      <c r="J24" s="56">
        <v>33</v>
      </c>
      <c r="K24" s="79">
        <v>28</v>
      </c>
      <c r="L24" s="78">
        <v>26</v>
      </c>
      <c r="M24" s="78">
        <v>22</v>
      </c>
      <c r="N24" s="78">
        <v>23</v>
      </c>
      <c r="O24" s="79">
        <f t="shared" si="0"/>
        <v>1</v>
      </c>
      <c r="P24" s="160">
        <f t="shared" si="1"/>
        <v>4.5454545454545414E-2</v>
      </c>
    </row>
    <row r="25" spans="1:16" s="74" customFormat="1" ht="15" x14ac:dyDescent="0.2">
      <c r="A25" s="344">
        <v>2100</v>
      </c>
      <c r="B25" s="163" t="s">
        <v>685</v>
      </c>
      <c r="C25" s="79">
        <v>42</v>
      </c>
      <c r="D25" s="79">
        <v>38</v>
      </c>
      <c r="E25" s="79">
        <v>35</v>
      </c>
      <c r="F25" s="79">
        <v>35</v>
      </c>
      <c r="G25" s="79">
        <v>29</v>
      </c>
      <c r="H25" s="79">
        <v>29</v>
      </c>
      <c r="I25" s="79">
        <v>33</v>
      </c>
      <c r="J25" s="348">
        <v>34</v>
      </c>
      <c r="K25" s="79">
        <v>33</v>
      </c>
      <c r="L25" s="78">
        <v>32</v>
      </c>
      <c r="M25" s="78">
        <v>32</v>
      </c>
      <c r="N25" s="78">
        <v>33</v>
      </c>
      <c r="O25" s="79">
        <f t="shared" si="0"/>
        <v>1</v>
      </c>
      <c r="P25" s="160">
        <f t="shared" si="1"/>
        <v>3.125E-2</v>
      </c>
    </row>
    <row r="26" spans="1:16" s="74" customFormat="1" ht="15" x14ac:dyDescent="0.2">
      <c r="A26" s="51">
        <v>90048</v>
      </c>
      <c r="B26" s="163" t="s">
        <v>653</v>
      </c>
      <c r="C26" s="79"/>
      <c r="D26" s="79"/>
      <c r="E26" s="79"/>
      <c r="F26" s="79"/>
      <c r="G26" s="79"/>
      <c r="H26" s="79"/>
      <c r="I26" s="79"/>
      <c r="J26" s="164">
        <v>0</v>
      </c>
      <c r="K26" s="79">
        <v>23</v>
      </c>
      <c r="L26" s="78">
        <v>30</v>
      </c>
      <c r="M26" s="78">
        <v>33</v>
      </c>
      <c r="N26" s="78">
        <v>34</v>
      </c>
      <c r="O26" s="79">
        <f t="shared" si="0"/>
        <v>1</v>
      </c>
      <c r="P26" s="160">
        <f t="shared" si="1"/>
        <v>3.0303030303030276E-2</v>
      </c>
    </row>
    <row r="27" spans="1:16" s="74" customFormat="1" ht="15" x14ac:dyDescent="0.2">
      <c r="A27" s="51">
        <v>2075</v>
      </c>
      <c r="B27" s="161" t="s">
        <v>663</v>
      </c>
      <c r="C27" s="79">
        <v>61</v>
      </c>
      <c r="D27" s="79">
        <v>60</v>
      </c>
      <c r="E27" s="79">
        <v>60</v>
      </c>
      <c r="F27" s="79">
        <v>60</v>
      </c>
      <c r="G27" s="79">
        <v>69</v>
      </c>
      <c r="H27" s="79">
        <v>76</v>
      </c>
      <c r="I27" s="79">
        <v>90</v>
      </c>
      <c r="J27" s="348">
        <v>109</v>
      </c>
      <c r="K27" s="79">
        <v>109</v>
      </c>
      <c r="L27" s="78">
        <v>98</v>
      </c>
      <c r="M27" s="78">
        <v>103</v>
      </c>
      <c r="N27" s="78">
        <v>106</v>
      </c>
      <c r="O27" s="79">
        <f t="shared" si="0"/>
        <v>3</v>
      </c>
      <c r="P27" s="160">
        <f t="shared" si="1"/>
        <v>2.9126213592232997E-2</v>
      </c>
    </row>
    <row r="28" spans="1:16" s="74" customFormat="1" ht="15" x14ac:dyDescent="0.2">
      <c r="A28" s="51">
        <v>2077</v>
      </c>
      <c r="B28" s="353" t="s">
        <v>684</v>
      </c>
      <c r="C28" s="79">
        <v>88</v>
      </c>
      <c r="D28" s="79">
        <v>85</v>
      </c>
      <c r="E28" s="79">
        <v>91</v>
      </c>
      <c r="F28" s="79">
        <v>88</v>
      </c>
      <c r="G28" s="79">
        <v>89</v>
      </c>
      <c r="H28" s="79">
        <v>86</v>
      </c>
      <c r="I28" s="79">
        <v>89</v>
      </c>
      <c r="J28" s="348">
        <v>88</v>
      </c>
      <c r="K28" s="79">
        <v>72</v>
      </c>
      <c r="L28" s="78">
        <v>59</v>
      </c>
      <c r="M28" s="78">
        <v>48</v>
      </c>
      <c r="N28" s="78">
        <v>49</v>
      </c>
      <c r="O28" s="79">
        <f t="shared" si="0"/>
        <v>1</v>
      </c>
      <c r="P28" s="160">
        <f t="shared" si="1"/>
        <v>2.0833333333333259E-2</v>
      </c>
    </row>
    <row r="29" spans="1:16" s="74" customFormat="1" ht="15" x14ac:dyDescent="0.2">
      <c r="A29" s="344">
        <v>2062</v>
      </c>
      <c r="B29" s="353" t="s">
        <v>668</v>
      </c>
      <c r="C29" s="79">
        <v>248</v>
      </c>
      <c r="D29" s="79">
        <v>233</v>
      </c>
      <c r="E29" s="79">
        <v>228</v>
      </c>
      <c r="F29" s="79">
        <v>252</v>
      </c>
      <c r="G29" s="79">
        <v>253</v>
      </c>
      <c r="H29" s="79">
        <v>251</v>
      </c>
      <c r="I29" s="79">
        <v>251</v>
      </c>
      <c r="J29" s="56">
        <v>244</v>
      </c>
      <c r="K29" s="79">
        <v>247</v>
      </c>
      <c r="L29" s="78">
        <v>237</v>
      </c>
      <c r="M29" s="78">
        <v>223</v>
      </c>
      <c r="N29" s="78">
        <v>225</v>
      </c>
      <c r="O29" s="79">
        <f t="shared" si="0"/>
        <v>2</v>
      </c>
      <c r="P29" s="160">
        <f t="shared" si="1"/>
        <v>8.9686098654708779E-3</v>
      </c>
    </row>
    <row r="30" spans="1:16" s="74" customFormat="1" ht="15" x14ac:dyDescent="0.2">
      <c r="A30" s="344">
        <v>22339</v>
      </c>
      <c r="B30" s="163" t="s">
        <v>657</v>
      </c>
      <c r="C30" s="79">
        <v>43</v>
      </c>
      <c r="D30" s="79">
        <v>41</v>
      </c>
      <c r="E30" s="79">
        <v>30</v>
      </c>
      <c r="F30" s="79">
        <v>28</v>
      </c>
      <c r="G30" s="79">
        <v>28</v>
      </c>
      <c r="H30" s="79">
        <v>27</v>
      </c>
      <c r="I30" s="79">
        <v>29</v>
      </c>
      <c r="J30" s="56">
        <v>26</v>
      </c>
      <c r="K30" s="79">
        <v>19</v>
      </c>
      <c r="L30" s="78">
        <v>22</v>
      </c>
      <c r="M30" s="78">
        <v>22</v>
      </c>
      <c r="N30" s="78">
        <v>22</v>
      </c>
      <c r="O30" s="79">
        <f t="shared" si="0"/>
        <v>0</v>
      </c>
      <c r="P30" s="160">
        <f t="shared" si="1"/>
        <v>0</v>
      </c>
    </row>
    <row r="31" spans="1:16" s="74" customFormat="1" ht="15" x14ac:dyDescent="0.2">
      <c r="A31" s="344">
        <v>2090</v>
      </c>
      <c r="B31" s="166" t="s">
        <v>667</v>
      </c>
      <c r="C31" s="79">
        <v>14</v>
      </c>
      <c r="D31" s="79">
        <v>15</v>
      </c>
      <c r="E31" s="79">
        <v>14</v>
      </c>
      <c r="F31" s="79">
        <v>12</v>
      </c>
      <c r="G31" s="79">
        <v>18</v>
      </c>
      <c r="H31" s="79">
        <v>18</v>
      </c>
      <c r="I31" s="79">
        <v>28</v>
      </c>
      <c r="J31" s="56">
        <v>33</v>
      </c>
      <c r="K31" s="79">
        <v>27</v>
      </c>
      <c r="L31" s="78">
        <v>25</v>
      </c>
      <c r="M31" s="78">
        <v>20</v>
      </c>
      <c r="N31" s="78">
        <v>20</v>
      </c>
      <c r="O31" s="79">
        <f t="shared" si="0"/>
        <v>0</v>
      </c>
      <c r="P31" s="160">
        <f t="shared" si="1"/>
        <v>0</v>
      </c>
    </row>
    <row r="32" spans="1:16" s="74" customFormat="1" ht="15" x14ac:dyDescent="0.2">
      <c r="A32" s="351">
        <v>2089</v>
      </c>
      <c r="B32" s="163" t="s">
        <v>665</v>
      </c>
      <c r="C32" s="79">
        <v>19</v>
      </c>
      <c r="D32" s="79">
        <v>19</v>
      </c>
      <c r="E32" s="79">
        <v>18</v>
      </c>
      <c r="F32" s="79">
        <v>18</v>
      </c>
      <c r="G32" s="79">
        <v>20</v>
      </c>
      <c r="H32" s="79">
        <v>21</v>
      </c>
      <c r="I32" s="79">
        <v>18</v>
      </c>
      <c r="J32" s="348">
        <v>21</v>
      </c>
      <c r="K32" s="79">
        <v>17</v>
      </c>
      <c r="L32" s="78">
        <v>18</v>
      </c>
      <c r="M32" s="78">
        <v>18</v>
      </c>
      <c r="N32" s="78">
        <v>18</v>
      </c>
      <c r="O32" s="79">
        <f t="shared" si="0"/>
        <v>0</v>
      </c>
      <c r="P32" s="160">
        <f t="shared" si="1"/>
        <v>0</v>
      </c>
    </row>
    <row r="33" spans="1:17" s="74" customFormat="1" ht="15" x14ac:dyDescent="0.2">
      <c r="A33" s="344">
        <v>2070</v>
      </c>
      <c r="B33" s="162" t="s">
        <v>673</v>
      </c>
      <c r="C33" s="79">
        <v>23</v>
      </c>
      <c r="D33" s="79">
        <v>22</v>
      </c>
      <c r="E33" s="79">
        <v>26</v>
      </c>
      <c r="F33" s="79">
        <v>25</v>
      </c>
      <c r="G33" s="79">
        <v>27</v>
      </c>
      <c r="H33" s="79">
        <v>27</v>
      </c>
      <c r="I33" s="79">
        <v>21</v>
      </c>
      <c r="J33" s="348">
        <v>20</v>
      </c>
      <c r="K33" s="79">
        <v>18</v>
      </c>
      <c r="L33" s="78">
        <v>19</v>
      </c>
      <c r="M33" s="78">
        <v>16</v>
      </c>
      <c r="N33" s="78">
        <v>16</v>
      </c>
      <c r="O33" s="79">
        <f t="shared" si="0"/>
        <v>0</v>
      </c>
      <c r="P33" s="160">
        <f t="shared" si="1"/>
        <v>0</v>
      </c>
    </row>
    <row r="34" spans="1:17" s="74" customFormat="1" ht="15" x14ac:dyDescent="0.2">
      <c r="A34" s="344">
        <v>2066</v>
      </c>
      <c r="B34" s="353" t="s">
        <v>689</v>
      </c>
      <c r="C34" s="79">
        <v>29</v>
      </c>
      <c r="D34" s="79">
        <v>24</v>
      </c>
      <c r="E34" s="79">
        <v>27</v>
      </c>
      <c r="F34" s="79">
        <v>27</v>
      </c>
      <c r="G34" s="79">
        <v>30</v>
      </c>
      <c r="H34" s="79">
        <v>24</v>
      </c>
      <c r="I34" s="79">
        <v>25</v>
      </c>
      <c r="J34" s="56">
        <v>26</v>
      </c>
      <c r="K34" s="79">
        <v>22</v>
      </c>
      <c r="L34" s="78">
        <v>19</v>
      </c>
      <c r="M34" s="78">
        <v>16</v>
      </c>
      <c r="N34" s="78">
        <v>16</v>
      </c>
      <c r="O34" s="79">
        <f t="shared" si="0"/>
        <v>0</v>
      </c>
      <c r="P34" s="160">
        <f t="shared" si="1"/>
        <v>0</v>
      </c>
    </row>
    <row r="35" spans="1:17" s="74" customFormat="1" ht="15" x14ac:dyDescent="0.2">
      <c r="A35" s="51">
        <v>2094</v>
      </c>
      <c r="B35" s="162" t="s">
        <v>661</v>
      </c>
      <c r="C35" s="79">
        <v>23</v>
      </c>
      <c r="D35" s="79">
        <v>21</v>
      </c>
      <c r="E35" s="79">
        <v>19</v>
      </c>
      <c r="F35" s="79">
        <v>17</v>
      </c>
      <c r="G35" s="79">
        <v>17</v>
      </c>
      <c r="H35" s="79">
        <v>14</v>
      </c>
      <c r="I35" s="79">
        <v>13</v>
      </c>
      <c r="J35" s="56">
        <v>11</v>
      </c>
      <c r="K35" s="79">
        <v>11</v>
      </c>
      <c r="L35" s="78">
        <v>12</v>
      </c>
      <c r="M35" s="78">
        <v>12</v>
      </c>
      <c r="N35" s="78">
        <v>12</v>
      </c>
      <c r="O35" s="79">
        <f t="shared" ref="O35:O66" si="2">N35-M35</f>
        <v>0</v>
      </c>
      <c r="P35" s="160">
        <f t="shared" ref="P35:P53" si="3">(N35/M35)-1</f>
        <v>0</v>
      </c>
    </row>
    <row r="36" spans="1:17" s="74" customFormat="1" ht="15" x14ac:dyDescent="0.2">
      <c r="A36" s="344">
        <v>221937</v>
      </c>
      <c r="B36" s="322" t="s">
        <v>53</v>
      </c>
      <c r="C36" s="79"/>
      <c r="D36" s="79"/>
      <c r="E36" s="79"/>
      <c r="F36" s="79"/>
      <c r="G36" s="79"/>
      <c r="H36" s="79"/>
      <c r="I36" s="79"/>
      <c r="J36" s="56"/>
      <c r="K36" s="79"/>
      <c r="L36" s="78">
        <v>0</v>
      </c>
      <c r="M36" s="78">
        <v>11</v>
      </c>
      <c r="N36" s="78">
        <v>11</v>
      </c>
      <c r="O36" s="79">
        <f t="shared" si="2"/>
        <v>0</v>
      </c>
      <c r="P36" s="160">
        <f t="shared" si="3"/>
        <v>0</v>
      </c>
      <c r="Q36" s="66" t="s">
        <v>59</v>
      </c>
    </row>
    <row r="37" spans="1:17" s="74" customFormat="1" ht="15" x14ac:dyDescent="0.2">
      <c r="A37" s="51">
        <v>22125</v>
      </c>
      <c r="B37" s="162" t="s">
        <v>678</v>
      </c>
      <c r="C37" s="79">
        <v>10</v>
      </c>
      <c r="D37" s="79">
        <v>11</v>
      </c>
      <c r="E37" s="79">
        <v>11</v>
      </c>
      <c r="F37" s="79">
        <v>9</v>
      </c>
      <c r="G37" s="79">
        <v>11</v>
      </c>
      <c r="H37" s="79">
        <v>9</v>
      </c>
      <c r="I37" s="79">
        <v>8</v>
      </c>
      <c r="J37" s="348">
        <v>9</v>
      </c>
      <c r="K37" s="79">
        <v>9</v>
      </c>
      <c r="L37" s="78">
        <v>9</v>
      </c>
      <c r="M37" s="78">
        <v>9</v>
      </c>
      <c r="N37" s="78">
        <v>9</v>
      </c>
      <c r="O37" s="79">
        <f t="shared" si="2"/>
        <v>0</v>
      </c>
      <c r="P37" s="160">
        <f t="shared" si="3"/>
        <v>0</v>
      </c>
    </row>
    <row r="38" spans="1:17" s="74" customFormat="1" ht="15" x14ac:dyDescent="0.2">
      <c r="A38" s="51">
        <v>89412</v>
      </c>
      <c r="B38" s="163" t="s">
        <v>690</v>
      </c>
      <c r="C38" s="79"/>
      <c r="D38" s="79"/>
      <c r="E38" s="79"/>
      <c r="F38" s="79"/>
      <c r="G38" s="79"/>
      <c r="H38" s="79"/>
      <c r="I38" s="79">
        <v>0</v>
      </c>
      <c r="J38" s="56">
        <v>21</v>
      </c>
      <c r="K38" s="79">
        <v>16</v>
      </c>
      <c r="L38" s="78">
        <v>6</v>
      </c>
      <c r="M38" s="78">
        <v>5</v>
      </c>
      <c r="N38" s="78">
        <v>5</v>
      </c>
      <c r="O38" s="79">
        <f t="shared" si="2"/>
        <v>0</v>
      </c>
      <c r="P38" s="160">
        <f t="shared" si="3"/>
        <v>0</v>
      </c>
    </row>
    <row r="39" spans="1:17" s="74" customFormat="1" ht="15" x14ac:dyDescent="0.2">
      <c r="A39" s="51">
        <v>2097</v>
      </c>
      <c r="B39" s="162" t="s">
        <v>677</v>
      </c>
      <c r="C39" s="79">
        <v>8</v>
      </c>
      <c r="D39" s="79">
        <v>5</v>
      </c>
      <c r="E39" s="79">
        <v>5</v>
      </c>
      <c r="F39" s="79">
        <v>7</v>
      </c>
      <c r="G39" s="79">
        <v>7</v>
      </c>
      <c r="H39" s="79">
        <v>8</v>
      </c>
      <c r="I39" s="79">
        <v>7</v>
      </c>
      <c r="J39" s="348">
        <v>6</v>
      </c>
      <c r="K39" s="79">
        <v>6</v>
      </c>
      <c r="L39" s="78">
        <v>5</v>
      </c>
      <c r="M39" s="78">
        <v>4</v>
      </c>
      <c r="N39" s="78">
        <v>4</v>
      </c>
      <c r="O39" s="79">
        <f t="shared" si="2"/>
        <v>0</v>
      </c>
      <c r="P39" s="160">
        <f t="shared" si="3"/>
        <v>0</v>
      </c>
    </row>
    <row r="40" spans="1:17" s="74" customFormat="1" ht="15" x14ac:dyDescent="0.2">
      <c r="A40" s="51">
        <v>2071</v>
      </c>
      <c r="B40" s="161" t="s">
        <v>691</v>
      </c>
      <c r="C40" s="79">
        <v>100</v>
      </c>
      <c r="D40" s="79">
        <v>105</v>
      </c>
      <c r="E40" s="79">
        <v>106</v>
      </c>
      <c r="F40" s="79">
        <v>108</v>
      </c>
      <c r="G40" s="79">
        <v>100</v>
      </c>
      <c r="H40" s="79">
        <v>100</v>
      </c>
      <c r="I40" s="79">
        <v>102</v>
      </c>
      <c r="J40" s="56">
        <v>90</v>
      </c>
      <c r="K40" s="79">
        <v>94</v>
      </c>
      <c r="L40" s="78">
        <v>82</v>
      </c>
      <c r="M40" s="78">
        <v>82</v>
      </c>
      <c r="N40" s="78">
        <v>80</v>
      </c>
      <c r="O40" s="79">
        <f t="shared" si="2"/>
        <v>-2</v>
      </c>
      <c r="P40" s="160">
        <f t="shared" si="3"/>
        <v>-2.4390243902439046E-2</v>
      </c>
    </row>
    <row r="41" spans="1:17" s="74" customFormat="1" ht="15" x14ac:dyDescent="0.2">
      <c r="A41" s="51">
        <v>2098</v>
      </c>
      <c r="B41" s="353" t="s">
        <v>1500</v>
      </c>
      <c r="C41" s="79">
        <v>80</v>
      </c>
      <c r="D41" s="79">
        <v>79</v>
      </c>
      <c r="E41" s="79">
        <v>69</v>
      </c>
      <c r="F41" s="79">
        <v>72</v>
      </c>
      <c r="G41" s="79">
        <v>73</v>
      </c>
      <c r="H41" s="79">
        <v>77</v>
      </c>
      <c r="I41" s="79">
        <v>74</v>
      </c>
      <c r="J41" s="348">
        <v>74</v>
      </c>
      <c r="K41" s="79">
        <v>75</v>
      </c>
      <c r="L41" s="78">
        <v>65</v>
      </c>
      <c r="M41" s="78">
        <v>67</v>
      </c>
      <c r="N41" s="78">
        <v>65</v>
      </c>
      <c r="O41" s="79">
        <f t="shared" si="2"/>
        <v>-2</v>
      </c>
      <c r="P41" s="160">
        <f t="shared" si="3"/>
        <v>-2.9850746268656692E-2</v>
      </c>
    </row>
    <row r="42" spans="1:17" s="74" customFormat="1" ht="15" x14ac:dyDescent="0.2">
      <c r="A42" s="51">
        <v>79071</v>
      </c>
      <c r="B42" s="165" t="s">
        <v>693</v>
      </c>
      <c r="C42" s="79">
        <v>35</v>
      </c>
      <c r="D42" s="79">
        <v>31</v>
      </c>
      <c r="E42" s="79">
        <v>39</v>
      </c>
      <c r="F42" s="79">
        <v>37</v>
      </c>
      <c r="G42" s="79">
        <v>39</v>
      </c>
      <c r="H42" s="79">
        <v>40</v>
      </c>
      <c r="I42" s="79">
        <v>45</v>
      </c>
      <c r="J42" s="56">
        <v>46</v>
      </c>
      <c r="K42" s="79">
        <v>39</v>
      </c>
      <c r="L42" s="78">
        <v>46</v>
      </c>
      <c r="M42" s="78">
        <v>33</v>
      </c>
      <c r="N42" s="78">
        <v>32</v>
      </c>
      <c r="O42" s="79">
        <f t="shared" si="2"/>
        <v>-1</v>
      </c>
      <c r="P42" s="160">
        <f t="shared" si="3"/>
        <v>-3.0303030303030276E-2</v>
      </c>
    </row>
    <row r="43" spans="1:17" s="74" customFormat="1" ht="15" x14ac:dyDescent="0.2">
      <c r="A43" s="51">
        <v>2061</v>
      </c>
      <c r="B43" s="163" t="s">
        <v>651</v>
      </c>
      <c r="C43" s="79">
        <v>56</v>
      </c>
      <c r="D43" s="79">
        <v>55</v>
      </c>
      <c r="E43" s="79">
        <v>48</v>
      </c>
      <c r="F43" s="79">
        <v>49</v>
      </c>
      <c r="G43" s="79">
        <v>58</v>
      </c>
      <c r="H43" s="79">
        <v>66</v>
      </c>
      <c r="I43" s="79">
        <v>60</v>
      </c>
      <c r="J43" s="56">
        <v>57</v>
      </c>
      <c r="K43" s="79">
        <v>47</v>
      </c>
      <c r="L43" s="78">
        <v>65</v>
      </c>
      <c r="M43" s="78">
        <v>55</v>
      </c>
      <c r="N43" s="78">
        <v>53</v>
      </c>
      <c r="O43" s="79">
        <f t="shared" si="2"/>
        <v>-2</v>
      </c>
      <c r="P43" s="160">
        <f t="shared" si="3"/>
        <v>-3.6363636363636376E-2</v>
      </c>
    </row>
    <row r="44" spans="1:17" s="74" customFormat="1" ht="15" x14ac:dyDescent="0.2">
      <c r="A44" s="51">
        <v>2065</v>
      </c>
      <c r="B44" s="161" t="s">
        <v>658</v>
      </c>
      <c r="C44" s="79">
        <v>34</v>
      </c>
      <c r="D44" s="79">
        <v>32</v>
      </c>
      <c r="E44" s="79">
        <v>43</v>
      </c>
      <c r="F44" s="79">
        <v>57</v>
      </c>
      <c r="G44" s="79">
        <v>53</v>
      </c>
      <c r="H44" s="79">
        <v>54</v>
      </c>
      <c r="I44" s="79">
        <v>56</v>
      </c>
      <c r="J44" s="56">
        <v>52</v>
      </c>
      <c r="K44" s="79">
        <v>49</v>
      </c>
      <c r="L44" s="78">
        <v>49</v>
      </c>
      <c r="M44" s="78">
        <v>48</v>
      </c>
      <c r="N44" s="78">
        <v>46</v>
      </c>
      <c r="O44" s="79">
        <f t="shared" si="2"/>
        <v>-2</v>
      </c>
      <c r="P44" s="160">
        <f t="shared" si="3"/>
        <v>-4.166666666666663E-2</v>
      </c>
    </row>
    <row r="45" spans="1:17" s="74" customFormat="1" ht="15" x14ac:dyDescent="0.2">
      <c r="A45" s="51">
        <v>2093</v>
      </c>
      <c r="B45" s="353" t="s">
        <v>1495</v>
      </c>
      <c r="C45" s="79">
        <v>27</v>
      </c>
      <c r="D45" s="79">
        <v>27</v>
      </c>
      <c r="E45" s="79">
        <v>28</v>
      </c>
      <c r="F45" s="79">
        <v>24</v>
      </c>
      <c r="G45" s="79">
        <v>25</v>
      </c>
      <c r="H45" s="79">
        <v>23</v>
      </c>
      <c r="I45" s="79">
        <v>25</v>
      </c>
      <c r="J45" s="56">
        <v>26</v>
      </c>
      <c r="K45" s="79">
        <v>28</v>
      </c>
      <c r="L45" s="78">
        <v>25</v>
      </c>
      <c r="M45" s="78">
        <v>23</v>
      </c>
      <c r="N45" s="78">
        <v>22</v>
      </c>
      <c r="O45" s="79">
        <f t="shared" si="2"/>
        <v>-1</v>
      </c>
      <c r="P45" s="160">
        <f t="shared" si="3"/>
        <v>-4.3478260869565188E-2</v>
      </c>
    </row>
    <row r="46" spans="1:17" s="74" customFormat="1" ht="15" x14ac:dyDescent="0.2">
      <c r="A46" s="51">
        <v>2064</v>
      </c>
      <c r="B46" s="163" t="s">
        <v>697</v>
      </c>
      <c r="C46" s="79">
        <v>8</v>
      </c>
      <c r="D46" s="79">
        <v>8</v>
      </c>
      <c r="E46" s="79">
        <v>11</v>
      </c>
      <c r="F46" s="79">
        <v>8</v>
      </c>
      <c r="G46" s="79">
        <v>12</v>
      </c>
      <c r="H46" s="79">
        <v>20</v>
      </c>
      <c r="I46" s="78">
        <v>25</v>
      </c>
      <c r="J46" s="56">
        <v>24</v>
      </c>
      <c r="K46" s="78">
        <v>17</v>
      </c>
      <c r="L46" s="78">
        <v>13</v>
      </c>
      <c r="M46" s="78">
        <v>18</v>
      </c>
      <c r="N46" s="78">
        <v>17</v>
      </c>
      <c r="O46" s="79">
        <f t="shared" si="2"/>
        <v>-1</v>
      </c>
      <c r="P46" s="160">
        <f t="shared" si="3"/>
        <v>-5.555555555555558E-2</v>
      </c>
    </row>
    <row r="47" spans="1:17" s="74" customFormat="1" ht="15" x14ac:dyDescent="0.2">
      <c r="A47" s="51">
        <v>2084</v>
      </c>
      <c r="B47" s="162" t="s">
        <v>683</v>
      </c>
      <c r="C47" s="79">
        <v>38</v>
      </c>
      <c r="D47" s="79">
        <v>38</v>
      </c>
      <c r="E47" s="79">
        <v>34</v>
      </c>
      <c r="F47" s="79">
        <v>35</v>
      </c>
      <c r="G47" s="79">
        <v>33</v>
      </c>
      <c r="H47" s="79">
        <v>32</v>
      </c>
      <c r="I47" s="79">
        <v>30</v>
      </c>
      <c r="J47" s="56">
        <v>30</v>
      </c>
      <c r="K47" s="79">
        <v>37</v>
      </c>
      <c r="L47" s="78">
        <v>41</v>
      </c>
      <c r="M47" s="78">
        <v>42</v>
      </c>
      <c r="N47" s="78">
        <v>39</v>
      </c>
      <c r="O47" s="79">
        <f t="shared" si="2"/>
        <v>-3</v>
      </c>
      <c r="P47" s="160">
        <f t="shared" si="3"/>
        <v>-7.1428571428571397E-2</v>
      </c>
    </row>
    <row r="48" spans="1:17" s="74" customFormat="1" ht="15" x14ac:dyDescent="0.2">
      <c r="A48" s="51">
        <v>22257</v>
      </c>
      <c r="B48" s="166" t="s">
        <v>679</v>
      </c>
      <c r="C48" s="79">
        <v>42</v>
      </c>
      <c r="D48" s="79">
        <v>42</v>
      </c>
      <c r="E48" s="79">
        <v>44</v>
      </c>
      <c r="F48" s="79">
        <v>49</v>
      </c>
      <c r="G48" s="79">
        <v>51</v>
      </c>
      <c r="H48" s="79">
        <v>48</v>
      </c>
      <c r="I48" s="79">
        <v>53</v>
      </c>
      <c r="J48" s="56">
        <v>48</v>
      </c>
      <c r="K48" s="79">
        <v>46</v>
      </c>
      <c r="L48" s="78">
        <v>43</v>
      </c>
      <c r="M48" s="78">
        <v>41</v>
      </c>
      <c r="N48" s="78">
        <v>38</v>
      </c>
      <c r="O48" s="79">
        <f t="shared" si="2"/>
        <v>-3</v>
      </c>
      <c r="P48" s="160">
        <f t="shared" si="3"/>
        <v>-7.3170731707317027E-2</v>
      </c>
    </row>
    <row r="49" spans="1:17" s="74" customFormat="1" ht="15" x14ac:dyDescent="0.2">
      <c r="A49" s="51">
        <v>25042</v>
      </c>
      <c r="B49" s="162" t="s">
        <v>660</v>
      </c>
      <c r="C49" s="79">
        <v>45</v>
      </c>
      <c r="D49" s="79">
        <v>38</v>
      </c>
      <c r="E49" s="79">
        <v>42</v>
      </c>
      <c r="F49" s="79">
        <v>34</v>
      </c>
      <c r="G49" s="79">
        <v>41</v>
      </c>
      <c r="H49" s="79">
        <v>39</v>
      </c>
      <c r="I49" s="79">
        <v>41</v>
      </c>
      <c r="J49" s="348">
        <v>42</v>
      </c>
      <c r="K49" s="79">
        <v>42</v>
      </c>
      <c r="L49" s="78">
        <v>46</v>
      </c>
      <c r="M49" s="78">
        <v>44</v>
      </c>
      <c r="N49" s="78">
        <v>39</v>
      </c>
      <c r="O49" s="79">
        <f t="shared" si="2"/>
        <v>-5</v>
      </c>
      <c r="P49" s="160">
        <f t="shared" si="3"/>
        <v>-0.11363636363636365</v>
      </c>
    </row>
    <row r="50" spans="1:17" s="74" customFormat="1" ht="15" x14ac:dyDescent="0.2">
      <c r="A50" s="51">
        <v>2076</v>
      </c>
      <c r="B50" s="163" t="s">
        <v>682</v>
      </c>
      <c r="C50" s="79">
        <v>48</v>
      </c>
      <c r="D50" s="79">
        <v>50</v>
      </c>
      <c r="E50" s="79">
        <v>48</v>
      </c>
      <c r="F50" s="79">
        <v>41</v>
      </c>
      <c r="G50" s="79">
        <v>48</v>
      </c>
      <c r="H50" s="79">
        <v>43</v>
      </c>
      <c r="I50" s="79">
        <v>32</v>
      </c>
      <c r="J50" s="56">
        <v>62</v>
      </c>
      <c r="K50" s="79">
        <v>55</v>
      </c>
      <c r="L50" s="78">
        <v>51</v>
      </c>
      <c r="M50" s="78">
        <v>42</v>
      </c>
      <c r="N50" s="78">
        <v>37</v>
      </c>
      <c r="O50" s="79">
        <f t="shared" si="2"/>
        <v>-5</v>
      </c>
      <c r="P50" s="160">
        <f t="shared" si="3"/>
        <v>-0.11904761904761907</v>
      </c>
    </row>
    <row r="51" spans="1:17" s="74" customFormat="1" ht="15" x14ac:dyDescent="0.2">
      <c r="A51" s="51">
        <v>2099</v>
      </c>
      <c r="B51" s="161" t="s">
        <v>666</v>
      </c>
      <c r="C51" s="79">
        <v>47</v>
      </c>
      <c r="D51" s="79">
        <v>41</v>
      </c>
      <c r="E51" s="79">
        <v>37</v>
      </c>
      <c r="F51" s="79">
        <v>32</v>
      </c>
      <c r="G51" s="79">
        <v>33</v>
      </c>
      <c r="H51" s="79">
        <v>42</v>
      </c>
      <c r="I51" s="79">
        <v>46</v>
      </c>
      <c r="J51" s="56">
        <v>49</v>
      </c>
      <c r="K51" s="79">
        <v>49</v>
      </c>
      <c r="L51" s="78">
        <v>49</v>
      </c>
      <c r="M51" s="78">
        <v>47</v>
      </c>
      <c r="N51" s="78">
        <v>40</v>
      </c>
      <c r="O51" s="79">
        <f t="shared" si="2"/>
        <v>-7</v>
      </c>
      <c r="P51" s="160">
        <f t="shared" si="3"/>
        <v>-0.14893617021276595</v>
      </c>
    </row>
    <row r="52" spans="1:17" s="74" customFormat="1" ht="15" x14ac:dyDescent="0.2">
      <c r="A52" s="51">
        <v>87271</v>
      </c>
      <c r="B52" s="162" t="s">
        <v>681</v>
      </c>
      <c r="C52" s="79"/>
      <c r="D52" s="79"/>
      <c r="E52" s="79"/>
      <c r="F52" s="79"/>
      <c r="G52" s="79">
        <v>0</v>
      </c>
      <c r="H52" s="79">
        <v>24</v>
      </c>
      <c r="I52" s="78">
        <v>8</v>
      </c>
      <c r="J52" s="56">
        <v>15</v>
      </c>
      <c r="K52" s="78">
        <v>16</v>
      </c>
      <c r="L52" s="78">
        <v>8</v>
      </c>
      <c r="M52" s="78">
        <v>12</v>
      </c>
      <c r="N52" s="78">
        <v>8</v>
      </c>
      <c r="O52" s="79">
        <f t="shared" si="2"/>
        <v>-4</v>
      </c>
      <c r="P52" s="160">
        <f t="shared" si="3"/>
        <v>-0.33333333333333337</v>
      </c>
    </row>
    <row r="53" spans="1:17" s="74" customFormat="1" ht="15" x14ac:dyDescent="0.2">
      <c r="A53" s="51">
        <v>2068</v>
      </c>
      <c r="B53" s="162" t="s">
        <v>650</v>
      </c>
      <c r="C53" s="79">
        <v>10</v>
      </c>
      <c r="D53" s="79">
        <v>11</v>
      </c>
      <c r="E53" s="79">
        <v>9</v>
      </c>
      <c r="F53" s="79">
        <v>8</v>
      </c>
      <c r="G53" s="79">
        <v>10</v>
      </c>
      <c r="H53" s="79">
        <v>8</v>
      </c>
      <c r="I53" s="79">
        <v>9</v>
      </c>
      <c r="J53" s="56">
        <v>11</v>
      </c>
      <c r="K53" s="79">
        <v>18</v>
      </c>
      <c r="L53" s="78">
        <v>22</v>
      </c>
      <c r="M53" s="78">
        <v>17</v>
      </c>
      <c r="N53" s="78">
        <v>11</v>
      </c>
      <c r="O53" s="79">
        <f t="shared" si="2"/>
        <v>-6</v>
      </c>
      <c r="P53" s="160">
        <f t="shared" si="3"/>
        <v>-0.3529411764705882</v>
      </c>
    </row>
    <row r="54" spans="1:17" s="74" customFormat="1" ht="15" x14ac:dyDescent="0.2">
      <c r="A54" s="51"/>
      <c r="B54" s="177"/>
      <c r="C54" s="79"/>
      <c r="D54" s="79"/>
      <c r="E54" s="79"/>
      <c r="F54" s="79"/>
      <c r="G54" s="79"/>
      <c r="H54" s="79"/>
      <c r="I54" s="79"/>
      <c r="J54" s="55"/>
      <c r="K54" s="79"/>
      <c r="L54" s="78"/>
      <c r="M54" s="78"/>
      <c r="N54" s="78"/>
      <c r="O54" s="79"/>
      <c r="P54" s="160"/>
    </row>
    <row r="55" spans="1:17" s="74" customFormat="1" ht="15" x14ac:dyDescent="0.2">
      <c r="A55" s="73"/>
      <c r="B55" s="38" t="s">
        <v>702</v>
      </c>
      <c r="C55" s="79"/>
      <c r="D55" s="79"/>
      <c r="E55" s="79"/>
      <c r="F55" s="79"/>
      <c r="G55" s="79"/>
      <c r="H55" s="79"/>
      <c r="I55" s="78"/>
      <c r="J55" s="106"/>
      <c r="K55" s="106"/>
      <c r="L55" s="78"/>
      <c r="M55" s="78"/>
      <c r="N55" s="78"/>
      <c r="O55" s="79"/>
      <c r="P55" s="160"/>
    </row>
    <row r="56" spans="1:17" s="74" customFormat="1" ht="15" x14ac:dyDescent="0.2">
      <c r="A56" s="73"/>
      <c r="B56" s="38" t="s">
        <v>701</v>
      </c>
      <c r="C56" s="79">
        <v>10</v>
      </c>
      <c r="D56" s="79">
        <v>9</v>
      </c>
      <c r="E56" s="79">
        <v>10</v>
      </c>
      <c r="F56" s="79">
        <v>7</v>
      </c>
      <c r="G56" s="79">
        <v>7</v>
      </c>
      <c r="H56" s="79">
        <v>0</v>
      </c>
      <c r="I56" s="78"/>
      <c r="J56" s="106"/>
      <c r="K56" s="106"/>
      <c r="L56" s="78"/>
      <c r="M56" s="78"/>
      <c r="N56" s="78"/>
      <c r="O56" s="79"/>
      <c r="P56" s="160"/>
    </row>
    <row r="57" spans="1:17" s="74" customFormat="1" ht="15" x14ac:dyDescent="0.2">
      <c r="A57" s="73"/>
      <c r="B57" s="38" t="s">
        <v>703</v>
      </c>
      <c r="C57" s="79"/>
      <c r="D57" s="79"/>
      <c r="E57" s="79"/>
      <c r="F57" s="79"/>
      <c r="G57" s="79"/>
      <c r="H57" s="79"/>
      <c r="I57" s="79"/>
      <c r="J57" s="167"/>
      <c r="K57" s="167"/>
      <c r="L57" s="78"/>
      <c r="M57" s="78"/>
      <c r="N57" s="78"/>
      <c r="O57" s="79"/>
      <c r="P57" s="160"/>
    </row>
    <row r="58" spans="1:17" s="74" customFormat="1" ht="15" x14ac:dyDescent="0.2">
      <c r="A58" s="73"/>
      <c r="B58" s="38" t="s">
        <v>699</v>
      </c>
      <c r="C58" s="79">
        <v>10</v>
      </c>
      <c r="D58" s="79">
        <v>12</v>
      </c>
      <c r="E58" s="79">
        <v>12</v>
      </c>
      <c r="F58" s="79">
        <v>12</v>
      </c>
      <c r="G58" s="79">
        <v>9</v>
      </c>
      <c r="H58" s="79">
        <v>9</v>
      </c>
      <c r="I58" s="78">
        <v>9</v>
      </c>
      <c r="J58" s="10">
        <v>0</v>
      </c>
      <c r="K58" s="10"/>
      <c r="L58" s="78"/>
      <c r="M58" s="78"/>
      <c r="N58" s="78"/>
      <c r="O58" s="79"/>
      <c r="P58" s="160"/>
    </row>
    <row r="59" spans="1:17" s="74" customFormat="1" ht="15" x14ac:dyDescent="0.2">
      <c r="A59" s="73">
        <v>2069</v>
      </c>
      <c r="B59" s="38" t="s">
        <v>672</v>
      </c>
      <c r="C59" s="79">
        <v>16</v>
      </c>
      <c r="D59" s="79">
        <v>16</v>
      </c>
      <c r="E59" s="79">
        <v>14</v>
      </c>
      <c r="F59" s="79">
        <v>10</v>
      </c>
      <c r="G59" s="79">
        <v>10</v>
      </c>
      <c r="H59" s="79">
        <v>7</v>
      </c>
      <c r="I59" s="79">
        <v>20</v>
      </c>
      <c r="J59" s="55">
        <v>17</v>
      </c>
      <c r="K59" s="79">
        <v>14</v>
      </c>
      <c r="L59" s="78">
        <v>10</v>
      </c>
      <c r="M59" s="78">
        <v>0</v>
      </c>
      <c r="N59" s="78"/>
      <c r="O59" s="79"/>
      <c r="P59" s="160"/>
      <c r="Q59" s="338" t="s">
        <v>1586</v>
      </c>
    </row>
    <row r="60" spans="1:17" s="74" customFormat="1" ht="15" x14ac:dyDescent="0.2">
      <c r="A60" s="73"/>
      <c r="B60" s="38" t="s">
        <v>704</v>
      </c>
      <c r="C60" s="79">
        <v>8</v>
      </c>
      <c r="D60" s="79">
        <v>7</v>
      </c>
      <c r="E60" s="79">
        <v>5</v>
      </c>
      <c r="F60" s="79">
        <v>7</v>
      </c>
      <c r="G60" s="79">
        <v>0</v>
      </c>
      <c r="H60" s="79"/>
      <c r="I60" s="79"/>
      <c r="J60" s="167"/>
      <c r="K60" s="167"/>
      <c r="L60" s="78"/>
      <c r="M60" s="78"/>
      <c r="N60" s="78"/>
      <c r="O60" s="79"/>
      <c r="P60" s="160"/>
    </row>
    <row r="61" spans="1:17" s="74" customFormat="1" ht="15" x14ac:dyDescent="0.2">
      <c r="A61" s="73"/>
      <c r="B61" s="38" t="s">
        <v>698</v>
      </c>
      <c r="C61" s="79">
        <v>32</v>
      </c>
      <c r="D61" s="79">
        <v>30</v>
      </c>
      <c r="E61" s="79">
        <v>29</v>
      </c>
      <c r="F61" s="79">
        <v>30</v>
      </c>
      <c r="G61" s="79">
        <v>34</v>
      </c>
      <c r="H61" s="79">
        <v>26</v>
      </c>
      <c r="I61" s="78">
        <v>29</v>
      </c>
      <c r="J61" s="10">
        <v>0</v>
      </c>
      <c r="K61" s="10"/>
      <c r="L61" s="78"/>
      <c r="M61" s="78"/>
      <c r="N61" s="78"/>
      <c r="O61" s="79"/>
      <c r="P61" s="160"/>
    </row>
    <row r="62" spans="1:17" s="74" customFormat="1" ht="15" x14ac:dyDescent="0.2">
      <c r="A62" s="73"/>
      <c r="B62" s="38" t="s">
        <v>705</v>
      </c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s="74" customFormat="1" ht="15" x14ac:dyDescent="0.2">
      <c r="A63" s="73"/>
      <c r="B63" s="38" t="s">
        <v>700</v>
      </c>
      <c r="C63" s="79">
        <v>12</v>
      </c>
      <c r="D63" s="79">
        <v>12</v>
      </c>
      <c r="E63" s="79">
        <v>13</v>
      </c>
      <c r="F63" s="79">
        <v>12</v>
      </c>
      <c r="G63" s="79">
        <v>8</v>
      </c>
      <c r="H63" s="79">
        <v>12</v>
      </c>
      <c r="I63" s="78">
        <v>7</v>
      </c>
      <c r="J63" s="10">
        <v>0</v>
      </c>
      <c r="K63" s="10"/>
      <c r="L63" s="78"/>
      <c r="M63" s="78"/>
      <c r="N63" s="78"/>
      <c r="O63" s="79"/>
      <c r="P63" s="160"/>
    </row>
    <row r="64" spans="1:17" s="74" customFormat="1" ht="15" x14ac:dyDescent="0.2">
      <c r="A64" s="73"/>
      <c r="B64" s="38" t="s">
        <v>706</v>
      </c>
      <c r="C64" s="79">
        <v>17</v>
      </c>
      <c r="D64" s="79">
        <v>16</v>
      </c>
      <c r="E64" s="79">
        <v>12</v>
      </c>
      <c r="F64" s="79">
        <v>16</v>
      </c>
      <c r="G64" s="79">
        <v>0</v>
      </c>
      <c r="H64" s="79"/>
      <c r="I64" s="79"/>
      <c r="J64" s="167"/>
      <c r="K64" s="167"/>
      <c r="L64" s="78"/>
      <c r="M64" s="78"/>
      <c r="N64" s="78"/>
      <c r="O64" s="79"/>
      <c r="P64" s="160"/>
    </row>
    <row r="65" spans="1:17" s="74" customFormat="1" ht="15" x14ac:dyDescent="0.2">
      <c r="A65" s="73"/>
      <c r="B65" s="38" t="s">
        <v>707</v>
      </c>
      <c r="C65" s="79"/>
      <c r="D65" s="79"/>
      <c r="E65" s="79"/>
      <c r="F65" s="79"/>
      <c r="G65" s="79"/>
      <c r="H65" s="79"/>
      <c r="I65" s="79"/>
      <c r="J65" s="167"/>
      <c r="K65" s="167"/>
      <c r="L65" s="167"/>
      <c r="M65" s="167"/>
      <c r="N65" s="167"/>
      <c r="O65" s="167"/>
      <c r="P65" s="168"/>
    </row>
    <row r="66" spans="1:17" s="74" customFormat="1" ht="15" x14ac:dyDescent="0.2">
      <c r="A66" s="73"/>
      <c r="B66" s="38" t="s">
        <v>1486</v>
      </c>
      <c r="C66" s="79">
        <v>13</v>
      </c>
      <c r="D66" s="79">
        <v>15</v>
      </c>
      <c r="E66" s="79">
        <v>14</v>
      </c>
      <c r="F66" s="79">
        <v>15</v>
      </c>
      <c r="G66" s="79">
        <v>13</v>
      </c>
      <c r="H66" s="79">
        <v>0</v>
      </c>
      <c r="I66" s="78"/>
      <c r="J66" s="106"/>
      <c r="K66" s="106"/>
      <c r="L66" s="167"/>
      <c r="M66" s="167"/>
      <c r="N66" s="167"/>
      <c r="O66" s="167"/>
      <c r="P66" s="168"/>
    </row>
    <row r="67" spans="1:17" s="74" customFormat="1" ht="15" x14ac:dyDescent="0.2">
      <c r="A67" s="73"/>
      <c r="B67" s="38" t="s">
        <v>708</v>
      </c>
      <c r="C67" s="79">
        <v>8</v>
      </c>
      <c r="D67" s="79">
        <v>7</v>
      </c>
      <c r="E67" s="79">
        <v>6</v>
      </c>
      <c r="F67" s="79">
        <v>6</v>
      </c>
      <c r="G67" s="79">
        <v>0</v>
      </c>
      <c r="H67" s="78"/>
      <c r="I67" s="78"/>
      <c r="J67" s="167"/>
      <c r="K67" s="167"/>
      <c r="L67" s="167"/>
      <c r="M67" s="167"/>
      <c r="N67" s="167"/>
      <c r="O67" s="167"/>
      <c r="P67" s="168"/>
    </row>
    <row r="68" spans="1:17" s="74" customFormat="1" ht="15" x14ac:dyDescent="0.2">
      <c r="A68" s="73"/>
      <c r="B68" s="38" t="s">
        <v>709</v>
      </c>
      <c r="C68" s="79"/>
      <c r="D68" s="79"/>
      <c r="E68" s="79"/>
      <c r="F68" s="79"/>
      <c r="G68" s="79"/>
      <c r="H68" s="79"/>
      <c r="I68" s="79"/>
      <c r="J68" s="167"/>
      <c r="K68" s="167"/>
      <c r="L68" s="167"/>
      <c r="M68" s="167"/>
      <c r="N68" s="167"/>
      <c r="O68" s="167"/>
      <c r="P68" s="168"/>
    </row>
    <row r="69" spans="1:17" s="74" customFormat="1" ht="15" x14ac:dyDescent="0.2">
      <c r="A69" s="73"/>
      <c r="B69" s="169"/>
      <c r="C69" s="79"/>
      <c r="D69" s="79"/>
      <c r="E69" s="79"/>
      <c r="F69" s="79"/>
      <c r="G69" s="79"/>
      <c r="H69" s="79"/>
      <c r="I69" s="79"/>
      <c r="J69" s="167"/>
      <c r="K69" s="167"/>
      <c r="L69" s="167"/>
      <c r="M69" s="167"/>
      <c r="N69" s="167"/>
      <c r="O69" s="167"/>
      <c r="P69" s="168"/>
    </row>
    <row r="70" spans="1:17" s="74" customFormat="1" ht="15" x14ac:dyDescent="0.2">
      <c r="A70" s="73"/>
      <c r="B70" s="170" t="s">
        <v>1455</v>
      </c>
      <c r="C70" s="78">
        <f t="shared" ref="C70" si="4">SUM(C3:C69)</f>
        <v>1920</v>
      </c>
      <c r="D70" s="82">
        <f>SUM(D$3:D69)</f>
        <v>1859</v>
      </c>
      <c r="E70" s="82">
        <f>SUM(E$3:E69)</f>
        <v>1851</v>
      </c>
      <c r="F70" s="82">
        <f>SUM(F$3:F69)</f>
        <v>1856</v>
      </c>
      <c r="G70" s="82">
        <f>SUM(G$3:G69)</f>
        <v>1872</v>
      </c>
      <c r="H70" s="82">
        <f>SUM(H$3:H69)</f>
        <v>1858</v>
      </c>
      <c r="I70" s="82">
        <f>SUM(I$3:I69)</f>
        <v>1886</v>
      </c>
      <c r="J70" s="82">
        <f>SUM(J$3:J69)</f>
        <v>1870</v>
      </c>
      <c r="K70" s="82">
        <f>SUM(K$3:K69)</f>
        <v>1813</v>
      </c>
      <c r="L70" s="82">
        <f>SUM(L$3:L69)</f>
        <v>1752</v>
      </c>
      <c r="M70" s="82">
        <f>SUM(M$3:M69)</f>
        <v>1654</v>
      </c>
      <c r="N70" s="82">
        <f>SUM(N$3:N69)</f>
        <v>1721</v>
      </c>
      <c r="O70" s="78">
        <f>SUM(O$3:O69)</f>
        <v>67</v>
      </c>
      <c r="P70" s="160">
        <f>(N70/M70)-1</f>
        <v>4.0507859733978302E-2</v>
      </c>
    </row>
    <row r="71" spans="1:17" s="74" customFormat="1" ht="15" x14ac:dyDescent="0.2">
      <c r="A71" s="73"/>
      <c r="B71" s="169"/>
      <c r="C71" s="79"/>
      <c r="D71" s="79">
        <f t="shared" ref="D71:M71" si="5">D70-C70</f>
        <v>-61</v>
      </c>
      <c r="E71" s="79">
        <f t="shared" si="5"/>
        <v>-8</v>
      </c>
      <c r="F71" s="79">
        <f t="shared" si="5"/>
        <v>5</v>
      </c>
      <c r="G71" s="79">
        <f t="shared" si="5"/>
        <v>16</v>
      </c>
      <c r="H71" s="79">
        <f t="shared" si="5"/>
        <v>-14</v>
      </c>
      <c r="I71" s="79">
        <f t="shared" si="5"/>
        <v>28</v>
      </c>
      <c r="J71" s="79">
        <f t="shared" si="5"/>
        <v>-16</v>
      </c>
      <c r="K71" s="79">
        <f t="shared" si="5"/>
        <v>-57</v>
      </c>
      <c r="L71" s="79">
        <f t="shared" si="5"/>
        <v>-61</v>
      </c>
      <c r="M71" s="79">
        <f t="shared" si="5"/>
        <v>-98</v>
      </c>
      <c r="N71" s="79">
        <f t="shared" ref="N71" si="6">N70-M70</f>
        <v>67</v>
      </c>
      <c r="O71" s="79"/>
      <c r="P71" s="168"/>
    </row>
    <row r="72" spans="1:17" s="74" customFormat="1" ht="15" x14ac:dyDescent="0.2">
      <c r="A72" s="73"/>
      <c r="B72" s="169"/>
      <c r="C72" s="79"/>
      <c r="D72" s="79"/>
      <c r="E72" s="79"/>
      <c r="F72" s="79"/>
      <c r="G72" s="79"/>
      <c r="H72" s="79"/>
      <c r="I72" s="79"/>
      <c r="J72" s="167"/>
      <c r="K72" s="167"/>
      <c r="L72" s="167"/>
      <c r="M72" s="167"/>
      <c r="N72" s="167"/>
      <c r="O72" s="167"/>
      <c r="P72" s="168"/>
    </row>
    <row r="73" spans="1:17" s="74" customFormat="1" ht="15" x14ac:dyDescent="0.2">
      <c r="A73" s="73"/>
      <c r="B73" s="171" t="s">
        <v>1456</v>
      </c>
      <c r="C73" s="79"/>
      <c r="D73" s="79"/>
      <c r="E73" s="79"/>
      <c r="F73" s="79"/>
      <c r="G73" s="79"/>
      <c r="H73" s="79"/>
      <c r="I73" s="79"/>
      <c r="J73" s="167"/>
      <c r="K73" s="167"/>
      <c r="L73" s="167"/>
      <c r="M73" s="167"/>
      <c r="N73" s="167"/>
      <c r="O73" s="167"/>
      <c r="P73" s="83"/>
    </row>
    <row r="74" spans="1:17" s="74" customFormat="1" ht="15" x14ac:dyDescent="0.2">
      <c r="A74" s="73"/>
      <c r="B74" s="172" t="s">
        <v>1457</v>
      </c>
      <c r="C74" s="79"/>
      <c r="D74" s="79"/>
      <c r="E74" s="79"/>
      <c r="F74" s="79"/>
      <c r="G74" s="79"/>
      <c r="H74" s="79"/>
      <c r="I74" s="79"/>
      <c r="J74" s="167"/>
      <c r="K74" s="167"/>
      <c r="L74" s="167"/>
      <c r="M74" s="167"/>
      <c r="N74" s="167"/>
      <c r="O74" s="167"/>
      <c r="P74" s="83"/>
    </row>
    <row r="75" spans="1:17" s="74" customFormat="1" ht="15" x14ac:dyDescent="0.2">
      <c r="A75" s="73"/>
      <c r="B75" s="173" t="s">
        <v>1458</v>
      </c>
      <c r="C75" s="79"/>
      <c r="D75" s="79"/>
      <c r="E75" s="79"/>
      <c r="F75" s="79"/>
      <c r="G75" s="79"/>
      <c r="H75" s="79"/>
      <c r="I75" s="79"/>
      <c r="J75" s="167"/>
      <c r="K75" s="167"/>
      <c r="L75" s="167"/>
      <c r="M75" s="167"/>
      <c r="N75" s="167"/>
      <c r="O75" s="167"/>
      <c r="P75" s="83"/>
    </row>
    <row r="76" spans="1:17" s="74" customFormat="1" ht="15" x14ac:dyDescent="0.2">
      <c r="A76" s="73"/>
      <c r="B76" s="174" t="s">
        <v>1459</v>
      </c>
      <c r="C76" s="79"/>
      <c r="D76" s="79"/>
      <c r="E76" s="79"/>
      <c r="F76" s="79"/>
      <c r="G76" s="79"/>
      <c r="H76" s="79"/>
      <c r="I76" s="79"/>
      <c r="J76" s="167"/>
      <c r="K76" s="167"/>
      <c r="L76" s="167"/>
      <c r="M76" s="167"/>
      <c r="N76" s="167"/>
      <c r="O76" s="167"/>
      <c r="P76" s="83"/>
    </row>
    <row r="77" spans="1:17" s="74" customFormat="1" ht="15" x14ac:dyDescent="0.2">
      <c r="A77" s="73"/>
      <c r="B77" s="175" t="s">
        <v>1460</v>
      </c>
      <c r="C77" s="79"/>
      <c r="D77" s="79"/>
      <c r="E77" s="79"/>
      <c r="F77" s="79"/>
      <c r="G77" s="79"/>
      <c r="H77" s="79"/>
      <c r="I77" s="79"/>
      <c r="J77" s="167"/>
      <c r="K77" s="167"/>
      <c r="L77" s="167"/>
      <c r="M77" s="167"/>
      <c r="N77" s="167"/>
      <c r="O77" s="167"/>
      <c r="P77" s="83"/>
    </row>
    <row r="78" spans="1:17" s="74" customFormat="1" ht="15" x14ac:dyDescent="0.2">
      <c r="A78" s="73"/>
      <c r="B78" s="176" t="s">
        <v>1461</v>
      </c>
      <c r="C78" s="79"/>
      <c r="D78" s="79"/>
      <c r="E78" s="79"/>
      <c r="F78" s="79"/>
      <c r="G78" s="79"/>
      <c r="H78" s="79"/>
      <c r="I78" s="79"/>
      <c r="J78" s="167"/>
      <c r="K78" s="167"/>
      <c r="L78" s="167"/>
      <c r="M78" s="167"/>
      <c r="N78" s="167"/>
      <c r="O78" s="167"/>
      <c r="P78" s="83"/>
    </row>
    <row r="79" spans="1:17" s="74" customFormat="1" ht="15" x14ac:dyDescent="0.2">
      <c r="A79" s="73"/>
      <c r="B79" s="177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Q80" s="2"/>
    </row>
    <row r="81" spans="3:17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autoFilter ref="A2:Q69" xr:uid="{00000000-0009-0000-0000-00000D000000}"/>
  <sortState xmlns:xlrd2="http://schemas.microsoft.com/office/spreadsheetml/2017/richdata2" ref="A3:Q53">
    <sortCondition descending="1" ref="P3:P53"/>
    <sortCondition descending="1" ref="N3:N53"/>
  </sortState>
  <mergeCells count="1">
    <mergeCell ref="O1:P1"/>
  </mergeCells>
  <phoneticPr fontId="37" type="noConversion"/>
  <conditionalFormatting sqref="N70">
    <cfRule type="expression" dxfId="86" priority="7">
      <formula>N71&lt;0</formula>
    </cfRule>
    <cfRule type="expression" dxfId="85" priority="8">
      <formula>N71=0</formula>
    </cfRule>
    <cfRule type="expression" dxfId="84" priority="9">
      <formula>N71&gt;0</formula>
    </cfRule>
  </conditionalFormatting>
  <conditionalFormatting sqref="D70:M70">
    <cfRule type="expression" dxfId="83" priority="4">
      <formula>D71&lt;0</formula>
    </cfRule>
    <cfRule type="expression" dxfId="82" priority="5">
      <formula>D71=0</formula>
    </cfRule>
    <cfRule type="expression" dxfId="81" priority="6">
      <formula>D71&gt;0</formula>
    </cfRule>
  </conditionalFormatting>
  <conditionalFormatting sqref="B3:B53">
    <cfRule type="expression" dxfId="80" priority="10">
      <formula>O3&lt;0</formula>
    </cfRule>
    <cfRule type="expression" dxfId="79" priority="11">
      <formula>O3=0</formula>
    </cfRule>
    <cfRule type="expression" dxfId="78" priority="12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Q294"/>
  <sheetViews>
    <sheetView zoomScaleNormal="80" zoomScalePageLayoutView="80" workbookViewId="0">
      <pane xSplit="2" ySplit="2" topLeftCell="F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L10" sqref="L10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21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710</v>
      </c>
      <c r="E1" s="387" t="s">
        <v>716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100" customFormat="1" ht="15" customHeight="1" x14ac:dyDescent="0.2">
      <c r="A3" s="344">
        <v>224178</v>
      </c>
      <c r="B3" s="322" t="s">
        <v>1603</v>
      </c>
      <c r="C3" s="79">
        <v>34</v>
      </c>
      <c r="D3" s="79">
        <v>34</v>
      </c>
      <c r="E3" s="79">
        <v>37</v>
      </c>
      <c r="F3" s="79"/>
      <c r="G3" s="79"/>
      <c r="H3" s="79"/>
      <c r="I3" s="79"/>
      <c r="J3" s="348"/>
      <c r="K3" s="79"/>
      <c r="L3" s="78"/>
      <c r="M3" s="78">
        <v>0</v>
      </c>
      <c r="N3" s="78">
        <v>33</v>
      </c>
      <c r="O3" s="79">
        <f t="shared" ref="O3:O34" si="0">N3-M3</f>
        <v>33</v>
      </c>
      <c r="P3" s="332">
        <v>1</v>
      </c>
    </row>
    <row r="4" spans="1:16" s="100" customFormat="1" ht="15" customHeight="1" x14ac:dyDescent="0.2">
      <c r="A4" s="129">
        <v>83137</v>
      </c>
      <c r="B4" s="57" t="s">
        <v>716</v>
      </c>
      <c r="C4" s="78"/>
      <c r="D4" s="78"/>
      <c r="E4" s="78"/>
      <c r="F4" s="78"/>
      <c r="G4" s="78"/>
      <c r="H4" s="346">
        <v>19</v>
      </c>
      <c r="I4" s="78"/>
      <c r="J4" s="347">
        <v>22</v>
      </c>
      <c r="K4" s="79">
        <v>20</v>
      </c>
      <c r="L4" s="78">
        <v>19</v>
      </c>
      <c r="M4" s="78">
        <v>18</v>
      </c>
      <c r="N4" s="78">
        <v>22</v>
      </c>
      <c r="O4" s="79">
        <f t="shared" si="0"/>
        <v>4</v>
      </c>
      <c r="P4" s="80">
        <f t="shared" ref="P4:P35" si="1">(N4/M4)-1</f>
        <v>0.22222222222222232</v>
      </c>
    </row>
    <row r="5" spans="1:16" s="100" customFormat="1" ht="15" customHeight="1" x14ac:dyDescent="0.2">
      <c r="A5" s="129">
        <v>2108</v>
      </c>
      <c r="B5" s="57" t="s">
        <v>737</v>
      </c>
      <c r="C5" s="347">
        <v>25</v>
      </c>
      <c r="D5" s="346">
        <v>24</v>
      </c>
      <c r="E5" s="346">
        <v>28</v>
      </c>
      <c r="F5" s="347">
        <v>25</v>
      </c>
      <c r="G5" s="346">
        <v>30</v>
      </c>
      <c r="H5" s="346">
        <v>26</v>
      </c>
      <c r="I5" s="346">
        <v>26</v>
      </c>
      <c r="J5" s="347">
        <v>27</v>
      </c>
      <c r="K5" s="79">
        <v>26</v>
      </c>
      <c r="L5" s="78">
        <v>24</v>
      </c>
      <c r="M5" s="78">
        <v>24</v>
      </c>
      <c r="N5" s="78">
        <v>29</v>
      </c>
      <c r="O5" s="79">
        <f t="shared" si="0"/>
        <v>5</v>
      </c>
      <c r="P5" s="80">
        <f t="shared" si="1"/>
        <v>0.20833333333333326</v>
      </c>
    </row>
    <row r="6" spans="1:16" s="100" customFormat="1" ht="15" customHeight="1" x14ac:dyDescent="0.2">
      <c r="A6" s="129">
        <v>84818</v>
      </c>
      <c r="B6" s="58" t="s">
        <v>555</v>
      </c>
      <c r="C6" s="78"/>
      <c r="D6" s="78"/>
      <c r="E6" s="346">
        <v>35</v>
      </c>
      <c r="F6" s="347">
        <v>18</v>
      </c>
      <c r="G6" s="346">
        <v>19</v>
      </c>
      <c r="H6" s="346">
        <v>21</v>
      </c>
      <c r="I6" s="78"/>
      <c r="J6" s="347">
        <v>13</v>
      </c>
      <c r="K6" s="79">
        <v>13</v>
      </c>
      <c r="L6" s="78">
        <v>12</v>
      </c>
      <c r="M6" s="78">
        <v>10</v>
      </c>
      <c r="N6" s="78">
        <v>12</v>
      </c>
      <c r="O6" s="79">
        <f t="shared" si="0"/>
        <v>2</v>
      </c>
      <c r="P6" s="80">
        <f t="shared" si="1"/>
        <v>0.19999999999999996</v>
      </c>
    </row>
    <row r="7" spans="1:16" s="100" customFormat="1" ht="15" customHeight="1" x14ac:dyDescent="0.2">
      <c r="A7" s="129">
        <v>222504</v>
      </c>
      <c r="B7" s="323" t="s">
        <v>1571</v>
      </c>
      <c r="C7" s="78"/>
      <c r="D7" s="78"/>
      <c r="E7" s="54"/>
      <c r="F7" s="78"/>
      <c r="G7" s="78"/>
      <c r="H7" s="78"/>
      <c r="I7" s="54"/>
      <c r="J7" s="347"/>
      <c r="K7" s="79"/>
      <c r="L7" s="78">
        <v>0</v>
      </c>
      <c r="M7" s="78">
        <v>24</v>
      </c>
      <c r="N7" s="78">
        <v>28</v>
      </c>
      <c r="O7" s="79">
        <f t="shared" si="0"/>
        <v>4</v>
      </c>
      <c r="P7" s="80">
        <f t="shared" si="1"/>
        <v>0.16666666666666674</v>
      </c>
    </row>
    <row r="8" spans="1:16" s="100" customFormat="1" ht="15" customHeight="1" x14ac:dyDescent="0.2">
      <c r="A8" s="129">
        <v>31837</v>
      </c>
      <c r="B8" s="57" t="s">
        <v>556</v>
      </c>
      <c r="C8" s="347">
        <v>52</v>
      </c>
      <c r="D8" s="346">
        <v>58</v>
      </c>
      <c r="E8" s="54">
        <v>66</v>
      </c>
      <c r="F8" s="347">
        <v>65</v>
      </c>
      <c r="G8" s="346">
        <v>71</v>
      </c>
      <c r="H8" s="346">
        <v>67</v>
      </c>
      <c r="I8" s="54">
        <v>22</v>
      </c>
      <c r="J8" s="347">
        <v>69</v>
      </c>
      <c r="K8" s="79">
        <v>84</v>
      </c>
      <c r="L8" s="78">
        <v>81</v>
      </c>
      <c r="M8" s="78">
        <v>86</v>
      </c>
      <c r="N8" s="78">
        <v>98</v>
      </c>
      <c r="O8" s="79">
        <f t="shared" si="0"/>
        <v>12</v>
      </c>
      <c r="P8" s="80">
        <f t="shared" si="1"/>
        <v>0.13953488372093026</v>
      </c>
    </row>
    <row r="9" spans="1:16" s="100" customFormat="1" ht="15" customHeight="1" x14ac:dyDescent="0.2">
      <c r="A9" s="129">
        <v>2139</v>
      </c>
      <c r="B9" s="58" t="s">
        <v>551</v>
      </c>
      <c r="C9" s="347">
        <v>49</v>
      </c>
      <c r="D9" s="346">
        <v>45</v>
      </c>
      <c r="E9" s="54">
        <v>46</v>
      </c>
      <c r="F9" s="347">
        <v>57</v>
      </c>
      <c r="G9" s="346">
        <v>51</v>
      </c>
      <c r="H9" s="346">
        <v>51</v>
      </c>
      <c r="I9" s="54">
        <v>49</v>
      </c>
      <c r="J9" s="347">
        <v>89</v>
      </c>
      <c r="K9" s="79">
        <v>82</v>
      </c>
      <c r="L9" s="78">
        <v>80</v>
      </c>
      <c r="M9" s="78">
        <v>65</v>
      </c>
      <c r="N9" s="78">
        <v>73</v>
      </c>
      <c r="O9" s="79">
        <f t="shared" si="0"/>
        <v>8</v>
      </c>
      <c r="P9" s="80">
        <f t="shared" si="1"/>
        <v>0.12307692307692308</v>
      </c>
    </row>
    <row r="10" spans="1:16" s="100" customFormat="1" ht="15" customHeight="1" x14ac:dyDescent="0.2">
      <c r="A10" s="129">
        <v>22544</v>
      </c>
      <c r="B10" s="57" t="s">
        <v>1488</v>
      </c>
      <c r="C10" s="347">
        <v>55</v>
      </c>
      <c r="D10" s="346">
        <v>46</v>
      </c>
      <c r="E10" s="54">
        <v>46</v>
      </c>
      <c r="F10" s="347">
        <v>49</v>
      </c>
      <c r="G10" s="346">
        <v>49</v>
      </c>
      <c r="H10" s="346">
        <v>47</v>
      </c>
      <c r="I10" s="54">
        <v>44</v>
      </c>
      <c r="J10" s="347">
        <v>44</v>
      </c>
      <c r="K10" s="79">
        <v>42</v>
      </c>
      <c r="L10" s="78">
        <v>40</v>
      </c>
      <c r="M10" s="78">
        <v>43</v>
      </c>
      <c r="N10" s="78">
        <v>48</v>
      </c>
      <c r="O10" s="79">
        <f t="shared" si="0"/>
        <v>5</v>
      </c>
      <c r="P10" s="80">
        <f t="shared" si="1"/>
        <v>0.11627906976744184</v>
      </c>
    </row>
    <row r="11" spans="1:16" s="100" customFormat="1" ht="15" customHeight="1" x14ac:dyDescent="0.2">
      <c r="A11" s="129">
        <v>90466</v>
      </c>
      <c r="B11" s="52" t="s">
        <v>571</v>
      </c>
      <c r="C11" s="78"/>
      <c r="D11" s="78"/>
      <c r="E11" s="54"/>
      <c r="F11" s="78"/>
      <c r="G11" s="78"/>
      <c r="H11" s="78"/>
      <c r="I11" s="54"/>
      <c r="J11" s="347"/>
      <c r="K11" s="79">
        <v>0</v>
      </c>
      <c r="L11" s="78">
        <v>35</v>
      </c>
      <c r="M11" s="78">
        <v>37</v>
      </c>
      <c r="N11" s="78">
        <v>40</v>
      </c>
      <c r="O11" s="79">
        <f t="shared" si="0"/>
        <v>3</v>
      </c>
      <c r="P11" s="80">
        <f t="shared" si="1"/>
        <v>8.1081081081081141E-2</v>
      </c>
    </row>
    <row r="12" spans="1:16" s="100" customFormat="1" ht="15" customHeight="1" x14ac:dyDescent="0.2">
      <c r="A12" s="129">
        <v>2114</v>
      </c>
      <c r="B12" s="58" t="s">
        <v>564</v>
      </c>
      <c r="C12" s="347">
        <v>50</v>
      </c>
      <c r="D12" s="346">
        <v>47</v>
      </c>
      <c r="E12" s="346">
        <v>47</v>
      </c>
      <c r="F12" s="347">
        <v>45</v>
      </c>
      <c r="G12" s="346">
        <v>42</v>
      </c>
      <c r="H12" s="346">
        <v>39</v>
      </c>
      <c r="I12" s="346">
        <v>40</v>
      </c>
      <c r="J12" s="347">
        <v>42</v>
      </c>
      <c r="K12" s="79">
        <v>38</v>
      </c>
      <c r="L12" s="78">
        <v>34</v>
      </c>
      <c r="M12" s="78">
        <v>30</v>
      </c>
      <c r="N12" s="78">
        <v>32</v>
      </c>
      <c r="O12" s="79">
        <f t="shared" si="0"/>
        <v>2</v>
      </c>
      <c r="P12" s="80">
        <f t="shared" si="1"/>
        <v>6.6666666666666652E-2</v>
      </c>
    </row>
    <row r="13" spans="1:16" s="100" customFormat="1" ht="15" customHeight="1" x14ac:dyDescent="0.2">
      <c r="A13" s="129">
        <v>2126</v>
      </c>
      <c r="B13" s="57" t="s">
        <v>545</v>
      </c>
      <c r="C13" s="55">
        <v>20</v>
      </c>
      <c r="D13" s="54">
        <v>21</v>
      </c>
      <c r="E13" s="54">
        <v>20</v>
      </c>
      <c r="F13" s="55">
        <v>18</v>
      </c>
      <c r="G13" s="54">
        <v>15</v>
      </c>
      <c r="H13" s="54">
        <v>16</v>
      </c>
      <c r="I13" s="54">
        <v>14</v>
      </c>
      <c r="J13" s="347">
        <v>17</v>
      </c>
      <c r="K13" s="79">
        <v>17</v>
      </c>
      <c r="L13" s="78">
        <v>13</v>
      </c>
      <c r="M13" s="78">
        <v>15</v>
      </c>
      <c r="N13" s="78">
        <v>16</v>
      </c>
      <c r="O13" s="79">
        <f t="shared" si="0"/>
        <v>1</v>
      </c>
      <c r="P13" s="80">
        <f t="shared" si="1"/>
        <v>6.6666666666666652E-2</v>
      </c>
    </row>
    <row r="14" spans="1:16" s="100" customFormat="1" ht="15" customHeight="1" x14ac:dyDescent="0.2">
      <c r="A14" s="129">
        <v>61545</v>
      </c>
      <c r="B14" s="57" t="s">
        <v>554</v>
      </c>
      <c r="C14" s="347">
        <v>35</v>
      </c>
      <c r="D14" s="346">
        <v>37</v>
      </c>
      <c r="E14" s="54">
        <v>38</v>
      </c>
      <c r="F14" s="347">
        <v>38</v>
      </c>
      <c r="G14" s="346">
        <v>37</v>
      </c>
      <c r="H14" s="346">
        <v>37</v>
      </c>
      <c r="I14" s="54">
        <v>28</v>
      </c>
      <c r="J14" s="347">
        <v>45</v>
      </c>
      <c r="K14" s="79">
        <v>42</v>
      </c>
      <c r="L14" s="78">
        <v>38</v>
      </c>
      <c r="M14" s="78">
        <v>31</v>
      </c>
      <c r="N14" s="78">
        <v>33</v>
      </c>
      <c r="O14" s="79">
        <f t="shared" si="0"/>
        <v>2</v>
      </c>
      <c r="P14" s="80">
        <f t="shared" si="1"/>
        <v>6.4516129032258007E-2</v>
      </c>
    </row>
    <row r="15" spans="1:16" s="100" customFormat="1" ht="15" customHeight="1" x14ac:dyDescent="0.2">
      <c r="A15" s="129">
        <v>2125</v>
      </c>
      <c r="B15" s="57" t="s">
        <v>1462</v>
      </c>
      <c r="C15" s="347">
        <v>47</v>
      </c>
      <c r="D15" s="346">
        <v>46</v>
      </c>
      <c r="E15" s="54">
        <v>50</v>
      </c>
      <c r="F15" s="347">
        <v>53</v>
      </c>
      <c r="G15" s="346">
        <v>54</v>
      </c>
      <c r="H15" s="346">
        <v>60</v>
      </c>
      <c r="I15" s="54">
        <v>58</v>
      </c>
      <c r="J15" s="347">
        <v>52</v>
      </c>
      <c r="K15" s="79">
        <v>52</v>
      </c>
      <c r="L15" s="78">
        <v>49</v>
      </c>
      <c r="M15" s="78">
        <v>49</v>
      </c>
      <c r="N15" s="78">
        <v>52</v>
      </c>
      <c r="O15" s="79">
        <f t="shared" si="0"/>
        <v>3</v>
      </c>
      <c r="P15" s="80">
        <f t="shared" si="1"/>
        <v>6.1224489795918435E-2</v>
      </c>
    </row>
    <row r="16" spans="1:16" s="100" customFormat="1" ht="15" customHeight="1" x14ac:dyDescent="0.2">
      <c r="A16" s="129">
        <v>2135</v>
      </c>
      <c r="B16" s="57" t="s">
        <v>550</v>
      </c>
      <c r="C16" s="347">
        <v>26</v>
      </c>
      <c r="D16" s="346">
        <v>22</v>
      </c>
      <c r="E16" s="54">
        <v>17</v>
      </c>
      <c r="F16" s="347">
        <v>18</v>
      </c>
      <c r="G16" s="346">
        <v>10</v>
      </c>
      <c r="H16" s="346">
        <v>25</v>
      </c>
      <c r="I16" s="54">
        <v>20</v>
      </c>
      <c r="J16" s="347">
        <v>23</v>
      </c>
      <c r="K16" s="79">
        <v>21</v>
      </c>
      <c r="L16" s="78">
        <v>19</v>
      </c>
      <c r="M16" s="78">
        <v>18</v>
      </c>
      <c r="N16" s="78">
        <v>19</v>
      </c>
      <c r="O16" s="79">
        <f t="shared" si="0"/>
        <v>1</v>
      </c>
      <c r="P16" s="80">
        <f t="shared" si="1"/>
        <v>5.555555555555558E-2</v>
      </c>
    </row>
    <row r="17" spans="1:17" s="100" customFormat="1" ht="15" customHeight="1" x14ac:dyDescent="0.2">
      <c r="A17" s="129">
        <v>2134</v>
      </c>
      <c r="B17" s="58" t="s">
        <v>549</v>
      </c>
      <c r="C17" s="347">
        <v>16</v>
      </c>
      <c r="D17" s="346">
        <v>17</v>
      </c>
      <c r="E17" s="54">
        <v>17</v>
      </c>
      <c r="F17" s="347">
        <v>16</v>
      </c>
      <c r="G17" s="346">
        <v>16</v>
      </c>
      <c r="H17" s="346">
        <v>18</v>
      </c>
      <c r="I17" s="54">
        <v>18</v>
      </c>
      <c r="J17" s="347">
        <v>18</v>
      </c>
      <c r="K17" s="79">
        <v>19</v>
      </c>
      <c r="L17" s="78">
        <v>21</v>
      </c>
      <c r="M17" s="78">
        <v>21</v>
      </c>
      <c r="N17" s="78">
        <v>22</v>
      </c>
      <c r="O17" s="79">
        <f t="shared" si="0"/>
        <v>1</v>
      </c>
      <c r="P17" s="80">
        <f t="shared" si="1"/>
        <v>4.7619047619047672E-2</v>
      </c>
    </row>
    <row r="18" spans="1:17" s="100" customFormat="1" ht="15" customHeight="1" x14ac:dyDescent="0.2">
      <c r="A18" s="129">
        <v>23222</v>
      </c>
      <c r="B18" s="57" t="s">
        <v>566</v>
      </c>
      <c r="C18" s="55">
        <v>25</v>
      </c>
      <c r="D18" s="54">
        <v>24</v>
      </c>
      <c r="E18" s="54">
        <v>22</v>
      </c>
      <c r="F18" s="55">
        <v>23</v>
      </c>
      <c r="G18" s="54">
        <v>22</v>
      </c>
      <c r="H18" s="54">
        <v>23</v>
      </c>
      <c r="I18" s="54">
        <v>21</v>
      </c>
      <c r="J18" s="347">
        <v>18</v>
      </c>
      <c r="K18" s="79">
        <v>18</v>
      </c>
      <c r="L18" s="78">
        <v>17</v>
      </c>
      <c r="M18" s="78">
        <v>22</v>
      </c>
      <c r="N18" s="78">
        <v>23</v>
      </c>
      <c r="O18" s="79">
        <f t="shared" si="0"/>
        <v>1</v>
      </c>
      <c r="P18" s="80">
        <f t="shared" si="1"/>
        <v>4.5454545454545414E-2</v>
      </c>
    </row>
    <row r="19" spans="1:17" s="100" customFormat="1" ht="15" customHeight="1" x14ac:dyDescent="0.2">
      <c r="A19" s="129">
        <v>23518</v>
      </c>
      <c r="B19" s="52" t="s">
        <v>559</v>
      </c>
      <c r="C19" s="55">
        <v>34</v>
      </c>
      <c r="D19" s="54">
        <v>35</v>
      </c>
      <c r="E19" s="54">
        <v>33</v>
      </c>
      <c r="F19" s="55">
        <v>33</v>
      </c>
      <c r="G19" s="54">
        <v>36</v>
      </c>
      <c r="H19" s="54">
        <v>37</v>
      </c>
      <c r="I19" s="54">
        <v>38</v>
      </c>
      <c r="J19" s="347">
        <v>40</v>
      </c>
      <c r="K19" s="79">
        <v>37</v>
      </c>
      <c r="L19" s="78">
        <v>34</v>
      </c>
      <c r="M19" s="78">
        <v>25</v>
      </c>
      <c r="N19" s="78">
        <v>26</v>
      </c>
      <c r="O19" s="79">
        <f t="shared" si="0"/>
        <v>1</v>
      </c>
      <c r="P19" s="80">
        <f t="shared" si="1"/>
        <v>4.0000000000000036E-2</v>
      </c>
    </row>
    <row r="20" spans="1:17" s="100" customFormat="1" ht="15" customHeight="1" x14ac:dyDescent="0.2">
      <c r="A20" s="129">
        <v>29948</v>
      </c>
      <c r="B20" s="57" t="s">
        <v>553</v>
      </c>
      <c r="C20" s="55">
        <v>41</v>
      </c>
      <c r="D20" s="54">
        <v>39</v>
      </c>
      <c r="E20" s="54">
        <v>41</v>
      </c>
      <c r="F20" s="55">
        <v>38</v>
      </c>
      <c r="G20" s="54">
        <v>39</v>
      </c>
      <c r="H20" s="54">
        <v>39</v>
      </c>
      <c r="I20" s="54">
        <v>34</v>
      </c>
      <c r="J20" s="347">
        <v>30</v>
      </c>
      <c r="K20" s="79">
        <v>33</v>
      </c>
      <c r="L20" s="78">
        <v>35</v>
      </c>
      <c r="M20" s="78">
        <v>31</v>
      </c>
      <c r="N20" s="78">
        <v>32</v>
      </c>
      <c r="O20" s="79">
        <f t="shared" si="0"/>
        <v>1</v>
      </c>
      <c r="P20" s="80">
        <f t="shared" si="1"/>
        <v>3.2258064516129004E-2</v>
      </c>
    </row>
    <row r="21" spans="1:17" s="151" customFormat="1" ht="15" customHeight="1" x14ac:dyDescent="0.2">
      <c r="A21" s="129">
        <v>2124</v>
      </c>
      <c r="B21" s="57" t="s">
        <v>726</v>
      </c>
      <c r="C21" s="347">
        <v>43</v>
      </c>
      <c r="D21" s="346">
        <v>46</v>
      </c>
      <c r="E21" s="54">
        <v>45</v>
      </c>
      <c r="F21" s="347">
        <v>52</v>
      </c>
      <c r="G21" s="346">
        <v>47</v>
      </c>
      <c r="H21" s="346">
        <v>47</v>
      </c>
      <c r="I21" s="54">
        <v>37</v>
      </c>
      <c r="J21" s="347">
        <v>33</v>
      </c>
      <c r="K21" s="79">
        <v>37</v>
      </c>
      <c r="L21" s="78">
        <v>37</v>
      </c>
      <c r="M21" s="78">
        <v>32</v>
      </c>
      <c r="N21" s="78">
        <v>33</v>
      </c>
      <c r="O21" s="79">
        <f t="shared" si="0"/>
        <v>1</v>
      </c>
      <c r="P21" s="80">
        <f t="shared" si="1"/>
        <v>3.125E-2</v>
      </c>
      <c r="Q21" s="100"/>
    </row>
    <row r="22" spans="1:17" s="100" customFormat="1" ht="15" customHeight="1" x14ac:dyDescent="0.2">
      <c r="A22" s="129">
        <v>26855</v>
      </c>
      <c r="B22" s="58" t="s">
        <v>715</v>
      </c>
      <c r="C22" s="55">
        <v>62</v>
      </c>
      <c r="D22" s="54">
        <v>58</v>
      </c>
      <c r="E22" s="54">
        <v>60</v>
      </c>
      <c r="F22" s="55">
        <v>66</v>
      </c>
      <c r="G22" s="54">
        <v>71</v>
      </c>
      <c r="H22" s="54">
        <v>69</v>
      </c>
      <c r="I22" s="54">
        <v>94</v>
      </c>
      <c r="J22" s="347">
        <v>87</v>
      </c>
      <c r="K22" s="79">
        <v>77</v>
      </c>
      <c r="L22" s="78">
        <v>81</v>
      </c>
      <c r="M22" s="78">
        <v>64</v>
      </c>
      <c r="N22" s="78">
        <v>65</v>
      </c>
      <c r="O22" s="79">
        <f t="shared" si="0"/>
        <v>1</v>
      </c>
      <c r="P22" s="80">
        <f t="shared" si="1"/>
        <v>1.5625E-2</v>
      </c>
    </row>
    <row r="23" spans="1:17" s="100" customFormat="1" ht="15" customHeight="1" x14ac:dyDescent="0.2">
      <c r="A23" s="129">
        <v>27196</v>
      </c>
      <c r="B23" s="57" t="s">
        <v>722</v>
      </c>
      <c r="C23" s="347">
        <v>53</v>
      </c>
      <c r="D23" s="346">
        <v>52</v>
      </c>
      <c r="E23" s="54">
        <v>56</v>
      </c>
      <c r="F23" s="347">
        <v>53</v>
      </c>
      <c r="G23" s="54">
        <v>59</v>
      </c>
      <c r="H23" s="54">
        <v>59</v>
      </c>
      <c r="I23" s="54">
        <v>61</v>
      </c>
      <c r="J23" s="347">
        <v>63</v>
      </c>
      <c r="K23" s="79">
        <v>63</v>
      </c>
      <c r="L23" s="78">
        <v>70</v>
      </c>
      <c r="M23" s="78">
        <v>71</v>
      </c>
      <c r="N23" s="78">
        <v>71</v>
      </c>
      <c r="O23" s="79">
        <f t="shared" si="0"/>
        <v>0</v>
      </c>
      <c r="P23" s="80">
        <f t="shared" si="1"/>
        <v>0</v>
      </c>
    </row>
    <row r="24" spans="1:17" s="100" customFormat="1" ht="15" customHeight="1" x14ac:dyDescent="0.2">
      <c r="A24" s="129">
        <v>2138</v>
      </c>
      <c r="B24" s="58" t="s">
        <v>557</v>
      </c>
      <c r="C24" s="347">
        <v>72</v>
      </c>
      <c r="D24" s="346">
        <v>74</v>
      </c>
      <c r="E24" s="346">
        <v>75</v>
      </c>
      <c r="F24" s="347">
        <v>63</v>
      </c>
      <c r="G24" s="346">
        <v>59</v>
      </c>
      <c r="H24" s="346">
        <v>59</v>
      </c>
      <c r="I24" s="346">
        <v>60</v>
      </c>
      <c r="J24" s="347">
        <v>62</v>
      </c>
      <c r="K24" s="79">
        <v>52</v>
      </c>
      <c r="L24" s="78">
        <v>47</v>
      </c>
      <c r="M24" s="78">
        <v>43</v>
      </c>
      <c r="N24" s="78">
        <v>43</v>
      </c>
      <c r="O24" s="79">
        <f t="shared" si="0"/>
        <v>0</v>
      </c>
      <c r="P24" s="80">
        <f t="shared" si="1"/>
        <v>0</v>
      </c>
    </row>
    <row r="25" spans="1:17" s="100" customFormat="1" ht="15" customHeight="1" x14ac:dyDescent="0.2">
      <c r="A25" s="129">
        <v>2136</v>
      </c>
      <c r="B25" s="58" t="s">
        <v>558</v>
      </c>
      <c r="C25" s="55">
        <v>60</v>
      </c>
      <c r="D25" s="54">
        <v>58</v>
      </c>
      <c r="E25" s="54">
        <v>62</v>
      </c>
      <c r="F25" s="55">
        <v>56</v>
      </c>
      <c r="G25" s="54">
        <v>54</v>
      </c>
      <c r="H25" s="54">
        <v>47</v>
      </c>
      <c r="I25" s="54">
        <v>44</v>
      </c>
      <c r="J25" s="347">
        <v>45</v>
      </c>
      <c r="K25" s="79">
        <v>49</v>
      </c>
      <c r="L25" s="78">
        <v>46</v>
      </c>
      <c r="M25" s="78">
        <v>37</v>
      </c>
      <c r="N25" s="78">
        <v>37</v>
      </c>
      <c r="O25" s="79">
        <f t="shared" si="0"/>
        <v>0</v>
      </c>
      <c r="P25" s="80">
        <f t="shared" si="1"/>
        <v>0</v>
      </c>
    </row>
    <row r="26" spans="1:17" s="100" customFormat="1" ht="15" customHeight="1" x14ac:dyDescent="0.2">
      <c r="A26" s="129">
        <v>2106</v>
      </c>
      <c r="B26" s="57" t="s">
        <v>727</v>
      </c>
      <c r="C26" s="55">
        <v>59</v>
      </c>
      <c r="D26" s="54">
        <v>61</v>
      </c>
      <c r="E26" s="54">
        <v>64</v>
      </c>
      <c r="F26" s="55">
        <v>53</v>
      </c>
      <c r="G26" s="54">
        <v>53</v>
      </c>
      <c r="H26" s="54">
        <v>50</v>
      </c>
      <c r="I26" s="54">
        <v>46</v>
      </c>
      <c r="J26" s="347">
        <v>46</v>
      </c>
      <c r="K26" s="79">
        <v>40</v>
      </c>
      <c r="L26" s="78">
        <v>35</v>
      </c>
      <c r="M26" s="78">
        <v>35</v>
      </c>
      <c r="N26" s="78">
        <v>35</v>
      </c>
      <c r="O26" s="79">
        <f t="shared" si="0"/>
        <v>0</v>
      </c>
      <c r="P26" s="80">
        <f t="shared" si="1"/>
        <v>0</v>
      </c>
    </row>
    <row r="27" spans="1:17" s="100" customFormat="1" ht="15" customHeight="1" x14ac:dyDescent="0.2">
      <c r="A27" s="129">
        <v>2137</v>
      </c>
      <c r="B27" s="57" t="s">
        <v>1512</v>
      </c>
      <c r="C27" s="347">
        <v>28</v>
      </c>
      <c r="D27" s="346">
        <v>29</v>
      </c>
      <c r="E27" s="54">
        <v>29</v>
      </c>
      <c r="F27" s="347">
        <v>28</v>
      </c>
      <c r="G27" s="346">
        <v>27</v>
      </c>
      <c r="H27" s="346">
        <v>27</v>
      </c>
      <c r="I27" s="54">
        <v>26</v>
      </c>
      <c r="J27" s="347">
        <v>27</v>
      </c>
      <c r="K27" s="79">
        <v>27</v>
      </c>
      <c r="L27" s="78">
        <v>28</v>
      </c>
      <c r="M27" s="78">
        <v>27</v>
      </c>
      <c r="N27" s="78">
        <v>27</v>
      </c>
      <c r="O27" s="79">
        <f t="shared" si="0"/>
        <v>0</v>
      </c>
      <c r="P27" s="80">
        <f t="shared" si="1"/>
        <v>0</v>
      </c>
    </row>
    <row r="28" spans="1:17" s="100" customFormat="1" ht="15" customHeight="1" x14ac:dyDescent="0.2">
      <c r="A28" s="71">
        <v>26120</v>
      </c>
      <c r="B28" s="57" t="s">
        <v>552</v>
      </c>
      <c r="C28" s="347">
        <v>23</v>
      </c>
      <c r="D28" s="346">
        <v>21</v>
      </c>
      <c r="E28" s="346">
        <v>26</v>
      </c>
      <c r="F28" s="347">
        <v>19</v>
      </c>
      <c r="G28" s="346">
        <v>19</v>
      </c>
      <c r="H28" s="346">
        <v>16</v>
      </c>
      <c r="I28" s="346">
        <v>18</v>
      </c>
      <c r="J28" s="347">
        <v>21</v>
      </c>
      <c r="K28" s="79">
        <v>23</v>
      </c>
      <c r="L28" s="78">
        <v>23</v>
      </c>
      <c r="M28" s="78">
        <v>26</v>
      </c>
      <c r="N28" s="78">
        <v>26</v>
      </c>
      <c r="O28" s="79">
        <f t="shared" si="0"/>
        <v>0</v>
      </c>
      <c r="P28" s="80">
        <f t="shared" si="1"/>
        <v>0</v>
      </c>
    </row>
    <row r="29" spans="1:17" s="100" customFormat="1" ht="15" customHeight="1" x14ac:dyDescent="0.2">
      <c r="A29" s="129">
        <v>2121</v>
      </c>
      <c r="B29" s="57" t="s">
        <v>720</v>
      </c>
      <c r="C29" s="347">
        <v>26</v>
      </c>
      <c r="D29" s="346">
        <v>25</v>
      </c>
      <c r="E29" s="54">
        <v>25</v>
      </c>
      <c r="F29" s="347">
        <v>27</v>
      </c>
      <c r="G29" s="346">
        <v>24</v>
      </c>
      <c r="H29" s="346">
        <v>24</v>
      </c>
      <c r="I29" s="54">
        <v>23</v>
      </c>
      <c r="J29" s="347">
        <v>22</v>
      </c>
      <c r="K29" s="79">
        <v>23</v>
      </c>
      <c r="L29" s="78">
        <v>24</v>
      </c>
      <c r="M29" s="78">
        <v>25</v>
      </c>
      <c r="N29" s="78">
        <v>25</v>
      </c>
      <c r="O29" s="79">
        <f t="shared" si="0"/>
        <v>0</v>
      </c>
      <c r="P29" s="80">
        <f t="shared" si="1"/>
        <v>0</v>
      </c>
    </row>
    <row r="30" spans="1:17" s="100" customFormat="1" ht="15" customHeight="1" x14ac:dyDescent="0.2">
      <c r="A30" s="129">
        <v>2119</v>
      </c>
      <c r="B30" s="57" t="s">
        <v>561</v>
      </c>
      <c r="C30" s="347">
        <v>52</v>
      </c>
      <c r="D30" s="346">
        <v>46</v>
      </c>
      <c r="E30" s="346">
        <v>37</v>
      </c>
      <c r="F30" s="347">
        <v>41</v>
      </c>
      <c r="G30" s="346">
        <v>35</v>
      </c>
      <c r="H30" s="346">
        <v>39</v>
      </c>
      <c r="I30" s="346">
        <v>30</v>
      </c>
      <c r="J30" s="347">
        <v>26</v>
      </c>
      <c r="K30" s="79">
        <v>29</v>
      </c>
      <c r="L30" s="78">
        <v>27</v>
      </c>
      <c r="M30" s="78">
        <v>25</v>
      </c>
      <c r="N30" s="78">
        <v>25</v>
      </c>
      <c r="O30" s="79">
        <f t="shared" si="0"/>
        <v>0</v>
      </c>
      <c r="P30" s="80">
        <f t="shared" si="1"/>
        <v>0</v>
      </c>
    </row>
    <row r="31" spans="1:17" s="100" customFormat="1" ht="15" customHeight="1" x14ac:dyDescent="0.2">
      <c r="A31" s="129">
        <v>58068</v>
      </c>
      <c r="B31" s="57" t="s">
        <v>719</v>
      </c>
      <c r="C31" s="347">
        <v>19</v>
      </c>
      <c r="D31" s="346">
        <v>24</v>
      </c>
      <c r="E31" s="346">
        <v>20</v>
      </c>
      <c r="F31" s="347">
        <v>22</v>
      </c>
      <c r="G31" s="346">
        <v>22</v>
      </c>
      <c r="H31" s="346">
        <v>25</v>
      </c>
      <c r="I31" s="346">
        <v>18</v>
      </c>
      <c r="J31" s="347">
        <v>23</v>
      </c>
      <c r="K31" s="79">
        <v>22</v>
      </c>
      <c r="L31" s="78">
        <v>24</v>
      </c>
      <c r="M31" s="78">
        <v>23</v>
      </c>
      <c r="N31" s="78">
        <v>23</v>
      </c>
      <c r="O31" s="79">
        <f t="shared" si="0"/>
        <v>0</v>
      </c>
      <c r="P31" s="80">
        <f t="shared" si="1"/>
        <v>0</v>
      </c>
    </row>
    <row r="32" spans="1:17" s="100" customFormat="1" ht="15" customHeight="1" x14ac:dyDescent="0.2">
      <c r="A32" s="129">
        <v>2116</v>
      </c>
      <c r="B32" s="58" t="s">
        <v>739</v>
      </c>
      <c r="C32" s="347">
        <v>35</v>
      </c>
      <c r="D32" s="346">
        <v>32</v>
      </c>
      <c r="E32" s="54">
        <v>26</v>
      </c>
      <c r="F32" s="347">
        <v>24</v>
      </c>
      <c r="G32" s="346">
        <v>25</v>
      </c>
      <c r="H32" s="346">
        <v>27</v>
      </c>
      <c r="I32" s="54">
        <v>27</v>
      </c>
      <c r="J32" s="347">
        <v>23</v>
      </c>
      <c r="K32" s="79">
        <v>23</v>
      </c>
      <c r="L32" s="78">
        <v>23</v>
      </c>
      <c r="M32" s="78">
        <v>20</v>
      </c>
      <c r="N32" s="78">
        <v>20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87931</v>
      </c>
      <c r="B33" s="52" t="s">
        <v>567</v>
      </c>
      <c r="C33" s="78"/>
      <c r="D33" s="78"/>
      <c r="E33" s="54"/>
      <c r="F33" s="78"/>
      <c r="G33" s="78"/>
      <c r="H33" s="78"/>
      <c r="I33" s="54">
        <v>23</v>
      </c>
      <c r="J33" s="347">
        <v>21</v>
      </c>
      <c r="K33" s="79">
        <v>18</v>
      </c>
      <c r="L33" s="78">
        <v>18</v>
      </c>
      <c r="M33" s="78">
        <v>18</v>
      </c>
      <c r="N33" s="78">
        <v>18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2130</v>
      </c>
      <c r="B34" s="57" t="s">
        <v>1463</v>
      </c>
      <c r="C34" s="347">
        <v>30</v>
      </c>
      <c r="D34" s="346">
        <v>25</v>
      </c>
      <c r="E34" s="346">
        <v>22</v>
      </c>
      <c r="F34" s="347">
        <v>19</v>
      </c>
      <c r="G34" s="346">
        <v>18</v>
      </c>
      <c r="H34" s="346">
        <v>18</v>
      </c>
      <c r="I34" s="346">
        <v>16</v>
      </c>
      <c r="J34" s="347">
        <v>19</v>
      </c>
      <c r="K34" s="79">
        <v>12</v>
      </c>
      <c r="L34" s="78">
        <v>16</v>
      </c>
      <c r="M34" s="78">
        <v>13</v>
      </c>
      <c r="N34" s="78">
        <v>13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73038</v>
      </c>
      <c r="B35" s="58" t="s">
        <v>570</v>
      </c>
      <c r="C35" s="78"/>
      <c r="D35" s="78"/>
      <c r="E35" s="78"/>
      <c r="F35" s="78"/>
      <c r="G35" s="78"/>
      <c r="H35" s="346">
        <v>33</v>
      </c>
      <c r="I35" s="54">
        <v>18</v>
      </c>
      <c r="J35" s="347">
        <v>21</v>
      </c>
      <c r="K35" s="79">
        <v>21</v>
      </c>
      <c r="L35" s="78">
        <v>14</v>
      </c>
      <c r="M35" s="78">
        <v>8</v>
      </c>
      <c r="N35" s="78">
        <v>8</v>
      </c>
      <c r="O35" s="79">
        <f t="shared" ref="O35:O66" si="2">N35-M35</f>
        <v>0</v>
      </c>
      <c r="P35" s="80">
        <f t="shared" si="1"/>
        <v>0</v>
      </c>
    </row>
    <row r="36" spans="1:16" s="100" customFormat="1" ht="15" customHeight="1" x14ac:dyDescent="0.2">
      <c r="A36" s="129">
        <v>22316</v>
      </c>
      <c r="B36" s="52" t="s">
        <v>732</v>
      </c>
      <c r="C36" s="347">
        <v>96</v>
      </c>
      <c r="D36" s="346">
        <v>105</v>
      </c>
      <c r="E36" s="54">
        <v>100</v>
      </c>
      <c r="F36" s="347">
        <v>103</v>
      </c>
      <c r="G36" s="346">
        <v>106</v>
      </c>
      <c r="H36" s="346">
        <v>112</v>
      </c>
      <c r="I36" s="54">
        <v>106</v>
      </c>
      <c r="J36" s="347">
        <v>105</v>
      </c>
      <c r="K36" s="79">
        <v>90</v>
      </c>
      <c r="L36" s="78">
        <v>91</v>
      </c>
      <c r="M36" s="78">
        <v>86</v>
      </c>
      <c r="N36" s="78">
        <v>84</v>
      </c>
      <c r="O36" s="79">
        <f t="shared" si="2"/>
        <v>-2</v>
      </c>
      <c r="P36" s="80">
        <f t="shared" ref="P36:P69" si="3">(N36/M36)-1</f>
        <v>-2.3255813953488413E-2</v>
      </c>
    </row>
    <row r="37" spans="1:16" s="100" customFormat="1" ht="15" customHeight="1" x14ac:dyDescent="0.2">
      <c r="A37" s="129">
        <v>2123</v>
      </c>
      <c r="B37" s="58" t="s">
        <v>728</v>
      </c>
      <c r="C37" s="347">
        <v>195</v>
      </c>
      <c r="D37" s="346">
        <v>193</v>
      </c>
      <c r="E37" s="346">
        <v>179</v>
      </c>
      <c r="F37" s="347">
        <v>168</v>
      </c>
      <c r="G37" s="346">
        <v>153</v>
      </c>
      <c r="H37" s="346">
        <v>136</v>
      </c>
      <c r="I37" s="346">
        <v>123</v>
      </c>
      <c r="J37" s="347">
        <v>111</v>
      </c>
      <c r="K37" s="79">
        <v>103</v>
      </c>
      <c r="L37" s="78">
        <v>100</v>
      </c>
      <c r="M37" s="78">
        <v>86</v>
      </c>
      <c r="N37" s="78">
        <v>84</v>
      </c>
      <c r="O37" s="79">
        <f t="shared" si="2"/>
        <v>-2</v>
      </c>
      <c r="P37" s="80">
        <f t="shared" si="3"/>
        <v>-2.3255813953488413E-2</v>
      </c>
    </row>
    <row r="38" spans="1:16" s="100" customFormat="1" ht="15" customHeight="1" x14ac:dyDescent="0.2">
      <c r="A38" s="129">
        <v>2112</v>
      </c>
      <c r="B38" s="57" t="s">
        <v>560</v>
      </c>
      <c r="C38" s="55">
        <v>158</v>
      </c>
      <c r="D38" s="54">
        <v>156</v>
      </c>
      <c r="E38" s="54">
        <v>158</v>
      </c>
      <c r="F38" s="55">
        <v>157</v>
      </c>
      <c r="G38" s="54">
        <v>164</v>
      </c>
      <c r="H38" s="54">
        <v>173</v>
      </c>
      <c r="I38" s="54">
        <v>171</v>
      </c>
      <c r="J38" s="347">
        <v>173</v>
      </c>
      <c r="K38" s="79">
        <v>178</v>
      </c>
      <c r="L38" s="78">
        <v>169</v>
      </c>
      <c r="M38" s="78">
        <v>160</v>
      </c>
      <c r="N38" s="78">
        <v>156</v>
      </c>
      <c r="O38" s="79">
        <f t="shared" si="2"/>
        <v>-4</v>
      </c>
      <c r="P38" s="80">
        <f t="shared" si="3"/>
        <v>-2.5000000000000022E-2</v>
      </c>
    </row>
    <row r="39" spans="1:16" s="100" customFormat="1" ht="15" customHeight="1" x14ac:dyDescent="0.2">
      <c r="A39" s="129">
        <v>21935</v>
      </c>
      <c r="B39" s="58" t="s">
        <v>734</v>
      </c>
      <c r="C39" s="347">
        <v>44</v>
      </c>
      <c r="D39" s="346">
        <v>44</v>
      </c>
      <c r="E39" s="54">
        <v>44</v>
      </c>
      <c r="F39" s="347">
        <v>41</v>
      </c>
      <c r="G39" s="346">
        <v>40</v>
      </c>
      <c r="H39" s="346">
        <v>39</v>
      </c>
      <c r="I39" s="54">
        <v>32</v>
      </c>
      <c r="J39" s="347">
        <v>38</v>
      </c>
      <c r="K39" s="79">
        <v>34</v>
      </c>
      <c r="L39" s="78">
        <v>32</v>
      </c>
      <c r="M39" s="78">
        <v>31</v>
      </c>
      <c r="N39" s="78">
        <v>30</v>
      </c>
      <c r="O39" s="79">
        <f t="shared" si="2"/>
        <v>-1</v>
      </c>
      <c r="P39" s="80">
        <f t="shared" si="3"/>
        <v>-3.2258064516129004E-2</v>
      </c>
    </row>
    <row r="40" spans="1:16" s="100" customFormat="1" ht="15" customHeight="1" x14ac:dyDescent="0.2">
      <c r="A40" s="129">
        <v>2131</v>
      </c>
      <c r="B40" s="52" t="s">
        <v>733</v>
      </c>
      <c r="C40" s="347">
        <v>115</v>
      </c>
      <c r="D40" s="346">
        <v>116</v>
      </c>
      <c r="E40" s="346">
        <v>116</v>
      </c>
      <c r="F40" s="347">
        <v>122</v>
      </c>
      <c r="G40" s="346">
        <v>125</v>
      </c>
      <c r="H40" s="346">
        <v>132</v>
      </c>
      <c r="I40" s="346">
        <v>130</v>
      </c>
      <c r="J40" s="347">
        <v>138</v>
      </c>
      <c r="K40" s="79">
        <v>140</v>
      </c>
      <c r="L40" s="78">
        <v>143</v>
      </c>
      <c r="M40" s="78">
        <v>145</v>
      </c>
      <c r="N40" s="78">
        <v>139</v>
      </c>
      <c r="O40" s="79">
        <f t="shared" si="2"/>
        <v>-6</v>
      </c>
      <c r="P40" s="80">
        <f t="shared" si="3"/>
        <v>-4.1379310344827558E-2</v>
      </c>
    </row>
    <row r="41" spans="1:16" s="100" customFormat="1" ht="15" customHeight="1" x14ac:dyDescent="0.2">
      <c r="A41" s="129">
        <v>68577</v>
      </c>
      <c r="B41" s="57" t="s">
        <v>713</v>
      </c>
      <c r="C41" s="55">
        <v>20</v>
      </c>
      <c r="D41" s="54">
        <v>17</v>
      </c>
      <c r="E41" s="54">
        <v>19</v>
      </c>
      <c r="F41" s="55">
        <v>19</v>
      </c>
      <c r="G41" s="54">
        <v>21</v>
      </c>
      <c r="H41" s="54">
        <v>23</v>
      </c>
      <c r="I41" s="54">
        <v>21</v>
      </c>
      <c r="J41" s="347">
        <v>20</v>
      </c>
      <c r="K41" s="79">
        <v>22</v>
      </c>
      <c r="L41" s="78">
        <v>23</v>
      </c>
      <c r="M41" s="78">
        <v>24</v>
      </c>
      <c r="N41" s="78">
        <v>23</v>
      </c>
      <c r="O41" s="79">
        <f t="shared" si="2"/>
        <v>-1</v>
      </c>
      <c r="P41" s="80">
        <f t="shared" si="3"/>
        <v>-4.166666666666663E-2</v>
      </c>
    </row>
    <row r="42" spans="1:16" s="100" customFormat="1" ht="15" customHeight="1" x14ac:dyDescent="0.2">
      <c r="A42" s="129">
        <v>2109</v>
      </c>
      <c r="B42" s="58" t="s">
        <v>714</v>
      </c>
      <c r="C42" s="55">
        <v>31</v>
      </c>
      <c r="D42" s="54">
        <v>31</v>
      </c>
      <c r="E42" s="54">
        <v>32</v>
      </c>
      <c r="F42" s="55">
        <v>31</v>
      </c>
      <c r="G42" s="54">
        <v>30</v>
      </c>
      <c r="H42" s="54">
        <v>28</v>
      </c>
      <c r="I42" s="54">
        <v>27</v>
      </c>
      <c r="J42" s="347">
        <v>26</v>
      </c>
      <c r="K42" s="79">
        <v>26</v>
      </c>
      <c r="L42" s="78">
        <v>27</v>
      </c>
      <c r="M42" s="78">
        <v>24</v>
      </c>
      <c r="N42" s="78">
        <v>23</v>
      </c>
      <c r="O42" s="79">
        <f t="shared" si="2"/>
        <v>-1</v>
      </c>
      <c r="P42" s="80">
        <f t="shared" si="3"/>
        <v>-4.166666666666663E-2</v>
      </c>
    </row>
    <row r="43" spans="1:16" s="100" customFormat="1" ht="15" customHeight="1" x14ac:dyDescent="0.2">
      <c r="A43" s="129">
        <v>2102</v>
      </c>
      <c r="B43" s="58" t="s">
        <v>724</v>
      </c>
      <c r="C43" s="347">
        <v>73</v>
      </c>
      <c r="D43" s="346">
        <v>73</v>
      </c>
      <c r="E43" s="346">
        <v>73</v>
      </c>
      <c r="F43" s="347">
        <v>69</v>
      </c>
      <c r="G43" s="346">
        <v>71</v>
      </c>
      <c r="H43" s="346">
        <v>73</v>
      </c>
      <c r="I43" s="346">
        <v>73</v>
      </c>
      <c r="J43" s="347">
        <v>68</v>
      </c>
      <c r="K43" s="79">
        <v>67</v>
      </c>
      <c r="L43" s="78">
        <v>67</v>
      </c>
      <c r="M43" s="78">
        <v>66</v>
      </c>
      <c r="N43" s="78">
        <v>63</v>
      </c>
      <c r="O43" s="79">
        <f t="shared" si="2"/>
        <v>-3</v>
      </c>
      <c r="P43" s="80">
        <f t="shared" si="3"/>
        <v>-4.5454545454545414E-2</v>
      </c>
    </row>
    <row r="44" spans="1:16" s="100" customFormat="1" ht="15" customHeight="1" x14ac:dyDescent="0.2">
      <c r="A44" s="129">
        <v>2129</v>
      </c>
      <c r="B44" s="57" t="s">
        <v>547</v>
      </c>
      <c r="C44" s="347">
        <v>46</v>
      </c>
      <c r="D44" s="346">
        <v>46</v>
      </c>
      <c r="E44" s="54">
        <v>46</v>
      </c>
      <c r="F44" s="347">
        <v>47</v>
      </c>
      <c r="G44" s="346">
        <v>45</v>
      </c>
      <c r="H44" s="346">
        <v>36</v>
      </c>
      <c r="I44" s="54">
        <v>43</v>
      </c>
      <c r="J44" s="347">
        <v>49</v>
      </c>
      <c r="K44" s="79">
        <v>45</v>
      </c>
      <c r="L44" s="78">
        <v>44</v>
      </c>
      <c r="M44" s="78">
        <v>41</v>
      </c>
      <c r="N44" s="78">
        <v>39</v>
      </c>
      <c r="O44" s="79">
        <f t="shared" si="2"/>
        <v>-2</v>
      </c>
      <c r="P44" s="80">
        <f t="shared" si="3"/>
        <v>-4.8780487804878092E-2</v>
      </c>
    </row>
    <row r="45" spans="1:16" s="100" customFormat="1" ht="15" customHeight="1" x14ac:dyDescent="0.2">
      <c r="A45" s="129">
        <v>2105</v>
      </c>
      <c r="B45" s="57" t="s">
        <v>1464</v>
      </c>
      <c r="C45" s="55">
        <v>73</v>
      </c>
      <c r="D45" s="54">
        <v>71</v>
      </c>
      <c r="E45" s="54">
        <v>73</v>
      </c>
      <c r="F45" s="55">
        <v>69</v>
      </c>
      <c r="G45" s="54">
        <v>65</v>
      </c>
      <c r="H45" s="54">
        <v>66</v>
      </c>
      <c r="I45" s="54">
        <v>62</v>
      </c>
      <c r="J45" s="347">
        <v>59</v>
      </c>
      <c r="K45" s="79">
        <v>63</v>
      </c>
      <c r="L45" s="78">
        <v>58</v>
      </c>
      <c r="M45" s="78">
        <v>58</v>
      </c>
      <c r="N45" s="78">
        <v>55</v>
      </c>
      <c r="O45" s="79">
        <f t="shared" si="2"/>
        <v>-3</v>
      </c>
      <c r="P45" s="80">
        <f t="shared" si="3"/>
        <v>-5.1724137931034475E-2</v>
      </c>
    </row>
    <row r="46" spans="1:16" s="100" customFormat="1" ht="15" customHeight="1" x14ac:dyDescent="0.2">
      <c r="A46" s="129">
        <v>86993</v>
      </c>
      <c r="B46" s="52" t="s">
        <v>717</v>
      </c>
      <c r="C46" s="78"/>
      <c r="D46" s="78"/>
      <c r="E46" s="54"/>
      <c r="F46" s="78"/>
      <c r="G46" s="346">
        <v>21</v>
      </c>
      <c r="H46" s="346">
        <v>23</v>
      </c>
      <c r="I46" s="54">
        <v>35</v>
      </c>
      <c r="J46" s="347">
        <v>39</v>
      </c>
      <c r="K46" s="79">
        <v>41</v>
      </c>
      <c r="L46" s="78">
        <v>38</v>
      </c>
      <c r="M46" s="78">
        <v>37</v>
      </c>
      <c r="N46" s="78">
        <v>35</v>
      </c>
      <c r="O46" s="79">
        <f t="shared" si="2"/>
        <v>-2</v>
      </c>
      <c r="P46" s="80">
        <f t="shared" si="3"/>
        <v>-5.4054054054054057E-2</v>
      </c>
    </row>
    <row r="47" spans="1:16" s="100" customFormat="1" ht="15" customHeight="1" x14ac:dyDescent="0.2">
      <c r="A47" s="129">
        <v>2111</v>
      </c>
      <c r="B47" s="52" t="s">
        <v>729</v>
      </c>
      <c r="C47" s="347">
        <v>69</v>
      </c>
      <c r="D47" s="346">
        <v>69</v>
      </c>
      <c r="E47" s="346">
        <v>73</v>
      </c>
      <c r="F47" s="347">
        <v>73</v>
      </c>
      <c r="G47" s="346">
        <v>74</v>
      </c>
      <c r="H47" s="346">
        <v>68</v>
      </c>
      <c r="I47" s="346">
        <v>72</v>
      </c>
      <c r="J47" s="347">
        <v>72</v>
      </c>
      <c r="K47" s="79">
        <v>63</v>
      </c>
      <c r="L47" s="78">
        <v>67</v>
      </c>
      <c r="M47" s="78">
        <v>64</v>
      </c>
      <c r="N47" s="78">
        <v>60</v>
      </c>
      <c r="O47" s="79">
        <f t="shared" si="2"/>
        <v>-4</v>
      </c>
      <c r="P47" s="80">
        <f t="shared" si="3"/>
        <v>-6.25E-2</v>
      </c>
    </row>
    <row r="48" spans="1:16" s="100" customFormat="1" ht="15" customHeight="1" x14ac:dyDescent="0.2">
      <c r="A48" s="129">
        <v>24772</v>
      </c>
      <c r="B48" s="58" t="s">
        <v>730</v>
      </c>
      <c r="C48" s="347">
        <v>77</v>
      </c>
      <c r="D48" s="346">
        <v>84</v>
      </c>
      <c r="E48" s="346">
        <v>82</v>
      </c>
      <c r="F48" s="347">
        <v>83</v>
      </c>
      <c r="G48" s="346">
        <v>81</v>
      </c>
      <c r="H48" s="346">
        <v>79</v>
      </c>
      <c r="I48" s="346">
        <v>81</v>
      </c>
      <c r="J48" s="347">
        <v>74</v>
      </c>
      <c r="K48" s="79">
        <v>65</v>
      </c>
      <c r="L48" s="78">
        <v>66</v>
      </c>
      <c r="M48" s="78">
        <v>61</v>
      </c>
      <c r="N48" s="78">
        <v>57</v>
      </c>
      <c r="O48" s="79">
        <f t="shared" si="2"/>
        <v>-4</v>
      </c>
      <c r="P48" s="80">
        <f t="shared" si="3"/>
        <v>-6.557377049180324E-2</v>
      </c>
    </row>
    <row r="49" spans="1:17" s="100" customFormat="1" ht="15" customHeight="1" x14ac:dyDescent="0.2">
      <c r="A49" s="129">
        <v>2118</v>
      </c>
      <c r="B49" s="57" t="s">
        <v>740</v>
      </c>
      <c r="C49" s="347">
        <v>34</v>
      </c>
      <c r="D49" s="346">
        <v>32</v>
      </c>
      <c r="E49" s="54">
        <v>28</v>
      </c>
      <c r="F49" s="347">
        <v>30</v>
      </c>
      <c r="G49" s="346">
        <v>28</v>
      </c>
      <c r="H49" s="346">
        <v>31</v>
      </c>
      <c r="I49" s="54">
        <v>31</v>
      </c>
      <c r="J49" s="347">
        <v>30</v>
      </c>
      <c r="K49" s="79">
        <v>27</v>
      </c>
      <c r="L49" s="78">
        <v>29</v>
      </c>
      <c r="M49" s="78">
        <v>28</v>
      </c>
      <c r="N49" s="78">
        <v>26</v>
      </c>
      <c r="O49" s="79">
        <f t="shared" si="2"/>
        <v>-2</v>
      </c>
      <c r="P49" s="80">
        <f t="shared" si="3"/>
        <v>-7.1428571428571397E-2</v>
      </c>
    </row>
    <row r="50" spans="1:17" s="100" customFormat="1" ht="15" customHeight="1" x14ac:dyDescent="0.2">
      <c r="A50" s="152">
        <v>90843</v>
      </c>
      <c r="B50" s="57" t="s">
        <v>25</v>
      </c>
      <c r="C50" s="78"/>
      <c r="D50" s="78"/>
      <c r="E50" s="346"/>
      <c r="F50" s="78"/>
      <c r="G50" s="78"/>
      <c r="H50" s="78"/>
      <c r="I50" s="346"/>
      <c r="J50" s="347"/>
      <c r="K50" s="79">
        <v>0</v>
      </c>
      <c r="L50" s="78">
        <v>19</v>
      </c>
      <c r="M50" s="78">
        <v>14</v>
      </c>
      <c r="N50" s="78">
        <v>13</v>
      </c>
      <c r="O50" s="79">
        <f t="shared" si="2"/>
        <v>-1</v>
      </c>
      <c r="P50" s="80">
        <f t="shared" si="3"/>
        <v>-7.1428571428571397E-2</v>
      </c>
    </row>
    <row r="51" spans="1:17" s="100" customFormat="1" ht="15" customHeight="1" x14ac:dyDescent="0.2">
      <c r="A51" s="129">
        <v>31826</v>
      </c>
      <c r="B51" s="57" t="s">
        <v>568</v>
      </c>
      <c r="C51" s="347">
        <v>20</v>
      </c>
      <c r="D51" s="346">
        <v>19</v>
      </c>
      <c r="E51" s="346">
        <v>20</v>
      </c>
      <c r="F51" s="347">
        <v>20</v>
      </c>
      <c r="G51" s="346">
        <v>15</v>
      </c>
      <c r="H51" s="346">
        <v>10</v>
      </c>
      <c r="I51" s="346">
        <v>16</v>
      </c>
      <c r="J51" s="347">
        <v>12</v>
      </c>
      <c r="K51" s="79">
        <v>16</v>
      </c>
      <c r="L51" s="78">
        <v>15</v>
      </c>
      <c r="M51" s="78">
        <v>14</v>
      </c>
      <c r="N51" s="78">
        <v>13</v>
      </c>
      <c r="O51" s="79">
        <f t="shared" si="2"/>
        <v>-1</v>
      </c>
      <c r="P51" s="80">
        <f t="shared" si="3"/>
        <v>-7.1428571428571397E-2</v>
      </c>
    </row>
    <row r="52" spans="1:17" s="100" customFormat="1" ht="15" customHeight="1" x14ac:dyDescent="0.2">
      <c r="A52" s="129">
        <v>2113</v>
      </c>
      <c r="B52" s="52" t="s">
        <v>565</v>
      </c>
      <c r="C52" s="347">
        <v>54</v>
      </c>
      <c r="D52" s="346">
        <v>55</v>
      </c>
      <c r="E52" s="346">
        <v>55</v>
      </c>
      <c r="F52" s="347">
        <v>63</v>
      </c>
      <c r="G52" s="346">
        <v>53</v>
      </c>
      <c r="H52" s="346">
        <v>51</v>
      </c>
      <c r="I52" s="346">
        <v>44</v>
      </c>
      <c r="J52" s="347">
        <v>39</v>
      </c>
      <c r="K52" s="79">
        <v>36</v>
      </c>
      <c r="L52" s="78">
        <v>31</v>
      </c>
      <c r="M52" s="78">
        <v>27</v>
      </c>
      <c r="N52" s="78">
        <v>25</v>
      </c>
      <c r="O52" s="79">
        <f t="shared" si="2"/>
        <v>-2</v>
      </c>
      <c r="P52" s="80">
        <f t="shared" si="3"/>
        <v>-7.407407407407407E-2</v>
      </c>
    </row>
    <row r="53" spans="1:17" s="100" customFormat="1" ht="15" customHeight="1" x14ac:dyDescent="0.2">
      <c r="A53" s="129">
        <v>27589</v>
      </c>
      <c r="B53" s="58" t="s">
        <v>563</v>
      </c>
      <c r="C53" s="347">
        <v>36</v>
      </c>
      <c r="D53" s="346">
        <v>40</v>
      </c>
      <c r="E53" s="346">
        <v>41</v>
      </c>
      <c r="F53" s="347">
        <v>37</v>
      </c>
      <c r="G53" s="346">
        <v>44</v>
      </c>
      <c r="H53" s="54">
        <v>55</v>
      </c>
      <c r="I53" s="54">
        <v>58</v>
      </c>
      <c r="J53" s="347">
        <v>61</v>
      </c>
      <c r="K53" s="79">
        <v>58</v>
      </c>
      <c r="L53" s="78">
        <v>54</v>
      </c>
      <c r="M53" s="78">
        <v>49</v>
      </c>
      <c r="N53" s="78">
        <v>45</v>
      </c>
      <c r="O53" s="79">
        <f t="shared" si="2"/>
        <v>-4</v>
      </c>
      <c r="P53" s="80">
        <f t="shared" si="3"/>
        <v>-8.1632653061224469E-2</v>
      </c>
    </row>
    <row r="54" spans="1:17" s="100" customFormat="1" ht="15" customHeight="1" x14ac:dyDescent="0.2">
      <c r="A54" s="129">
        <v>2115</v>
      </c>
      <c r="B54" s="57" t="s">
        <v>738</v>
      </c>
      <c r="C54" s="347">
        <v>21</v>
      </c>
      <c r="D54" s="346">
        <v>21</v>
      </c>
      <c r="E54" s="346">
        <v>25</v>
      </c>
      <c r="F54" s="347">
        <v>22</v>
      </c>
      <c r="G54" s="346">
        <v>22</v>
      </c>
      <c r="H54" s="346">
        <v>23</v>
      </c>
      <c r="I54" s="346">
        <v>22</v>
      </c>
      <c r="J54" s="347">
        <v>21</v>
      </c>
      <c r="K54" s="79">
        <v>22</v>
      </c>
      <c r="L54" s="78">
        <v>22</v>
      </c>
      <c r="M54" s="78">
        <v>22</v>
      </c>
      <c r="N54" s="78">
        <v>20</v>
      </c>
      <c r="O54" s="79">
        <f t="shared" si="2"/>
        <v>-2</v>
      </c>
      <c r="P54" s="80">
        <f t="shared" si="3"/>
        <v>-9.0909090909090939E-2</v>
      </c>
    </row>
    <row r="55" spans="1:17" s="100" customFormat="1" ht="15" customHeight="1" x14ac:dyDescent="0.2">
      <c r="A55" s="129">
        <v>2107</v>
      </c>
      <c r="B55" s="58" t="s">
        <v>735</v>
      </c>
      <c r="C55" s="55">
        <v>75</v>
      </c>
      <c r="D55" s="54">
        <v>79</v>
      </c>
      <c r="E55" s="54">
        <v>76</v>
      </c>
      <c r="F55" s="55">
        <v>83</v>
      </c>
      <c r="G55" s="54">
        <v>82</v>
      </c>
      <c r="H55" s="54">
        <v>88</v>
      </c>
      <c r="I55" s="54">
        <v>85</v>
      </c>
      <c r="J55" s="347">
        <v>88</v>
      </c>
      <c r="K55" s="79">
        <v>87</v>
      </c>
      <c r="L55" s="78">
        <v>82</v>
      </c>
      <c r="M55" s="78">
        <v>82</v>
      </c>
      <c r="N55" s="78">
        <v>74</v>
      </c>
      <c r="O55" s="79">
        <f t="shared" si="2"/>
        <v>-8</v>
      </c>
      <c r="P55" s="80">
        <f t="shared" si="3"/>
        <v>-9.7560975609756073E-2</v>
      </c>
    </row>
    <row r="56" spans="1:17" s="100" customFormat="1" ht="15" customHeight="1" x14ac:dyDescent="0.2">
      <c r="A56" s="129">
        <v>89869</v>
      </c>
      <c r="B56" s="57" t="s">
        <v>721</v>
      </c>
      <c r="C56" s="347"/>
      <c r="D56" s="346"/>
      <c r="E56" s="54"/>
      <c r="F56" s="347"/>
      <c r="G56" s="54"/>
      <c r="H56" s="54"/>
      <c r="I56" s="346"/>
      <c r="J56" s="78"/>
      <c r="K56" s="79">
        <v>25</v>
      </c>
      <c r="L56" s="78">
        <v>23</v>
      </c>
      <c r="M56" s="78">
        <v>30</v>
      </c>
      <c r="N56" s="78">
        <v>27</v>
      </c>
      <c r="O56" s="79">
        <f t="shared" si="2"/>
        <v>-3</v>
      </c>
      <c r="P56" s="80">
        <f t="shared" si="3"/>
        <v>-9.9999999999999978E-2</v>
      </c>
    </row>
    <row r="57" spans="1:17" s="100" customFormat="1" ht="15" customHeight="1" x14ac:dyDescent="0.2">
      <c r="A57" s="148">
        <v>2117</v>
      </c>
      <c r="B57" s="149" t="s">
        <v>1278</v>
      </c>
      <c r="C57" s="150">
        <v>46</v>
      </c>
      <c r="D57" s="416">
        <v>45</v>
      </c>
      <c r="E57" s="416">
        <v>44</v>
      </c>
      <c r="F57" s="150">
        <v>42</v>
      </c>
      <c r="G57" s="416">
        <v>37</v>
      </c>
      <c r="H57" s="416">
        <v>41</v>
      </c>
      <c r="I57" s="416">
        <v>48</v>
      </c>
      <c r="J57" s="347">
        <v>52</v>
      </c>
      <c r="K57" s="79">
        <v>55</v>
      </c>
      <c r="L57" s="78">
        <v>52</v>
      </c>
      <c r="M57" s="78">
        <v>56</v>
      </c>
      <c r="N57" s="78">
        <v>50</v>
      </c>
      <c r="O57" s="79">
        <f t="shared" si="2"/>
        <v>-6</v>
      </c>
      <c r="P57" s="80">
        <f t="shared" si="3"/>
        <v>-0.1071428571428571</v>
      </c>
    </row>
    <row r="58" spans="1:17" s="100" customFormat="1" ht="15" customHeight="1" x14ac:dyDescent="0.2">
      <c r="A58" s="129">
        <v>2101</v>
      </c>
      <c r="B58" s="57" t="s">
        <v>731</v>
      </c>
      <c r="C58" s="347">
        <v>76</v>
      </c>
      <c r="D58" s="346">
        <v>77</v>
      </c>
      <c r="E58" s="54">
        <v>83</v>
      </c>
      <c r="F58" s="347">
        <v>76</v>
      </c>
      <c r="G58" s="346">
        <v>81</v>
      </c>
      <c r="H58" s="346">
        <v>82</v>
      </c>
      <c r="I58" s="54">
        <v>79</v>
      </c>
      <c r="J58" s="347">
        <v>75</v>
      </c>
      <c r="K58" s="79">
        <v>76</v>
      </c>
      <c r="L58" s="78">
        <v>72</v>
      </c>
      <c r="M58" s="78">
        <v>64</v>
      </c>
      <c r="N58" s="78">
        <v>57</v>
      </c>
      <c r="O58" s="79">
        <f t="shared" si="2"/>
        <v>-7</v>
      </c>
      <c r="P58" s="80">
        <f t="shared" si="3"/>
        <v>-0.109375</v>
      </c>
    </row>
    <row r="59" spans="1:17" s="100" customFormat="1" ht="15" customHeight="1" x14ac:dyDescent="0.2">
      <c r="A59" s="129">
        <v>27795</v>
      </c>
      <c r="B59" s="52" t="s">
        <v>718</v>
      </c>
      <c r="C59" s="347">
        <v>28</v>
      </c>
      <c r="D59" s="346">
        <v>25</v>
      </c>
      <c r="E59" s="54">
        <v>25</v>
      </c>
      <c r="F59" s="55">
        <v>24</v>
      </c>
      <c r="G59" s="54">
        <v>18</v>
      </c>
      <c r="H59" s="54">
        <v>21</v>
      </c>
      <c r="I59" s="346">
        <v>23</v>
      </c>
      <c r="J59" s="347">
        <v>25</v>
      </c>
      <c r="K59" s="79">
        <v>21</v>
      </c>
      <c r="L59" s="78">
        <v>21</v>
      </c>
      <c r="M59" s="78">
        <v>26</v>
      </c>
      <c r="N59" s="78">
        <v>23</v>
      </c>
      <c r="O59" s="79">
        <f t="shared" si="2"/>
        <v>-3</v>
      </c>
      <c r="P59" s="80">
        <f t="shared" si="3"/>
        <v>-0.11538461538461542</v>
      </c>
    </row>
    <row r="60" spans="1:17" s="100" customFormat="1" ht="15" customHeight="1" x14ac:dyDescent="0.2">
      <c r="A60" s="129">
        <v>2104</v>
      </c>
      <c r="B60" s="57" t="s">
        <v>562</v>
      </c>
      <c r="C60" s="55">
        <v>34</v>
      </c>
      <c r="D60" s="54">
        <v>36</v>
      </c>
      <c r="E60" s="54">
        <v>37</v>
      </c>
      <c r="F60" s="55">
        <v>35</v>
      </c>
      <c r="G60" s="54">
        <v>30</v>
      </c>
      <c r="H60" s="54">
        <v>29</v>
      </c>
      <c r="I60" s="54">
        <v>30</v>
      </c>
      <c r="J60" s="347">
        <v>34</v>
      </c>
      <c r="K60" s="79">
        <v>41</v>
      </c>
      <c r="L60" s="78">
        <v>43</v>
      </c>
      <c r="M60" s="78">
        <v>42</v>
      </c>
      <c r="N60" s="78">
        <v>37</v>
      </c>
      <c r="O60" s="79">
        <f t="shared" si="2"/>
        <v>-5</v>
      </c>
      <c r="P60" s="80">
        <f t="shared" si="3"/>
        <v>-0.11904761904761907</v>
      </c>
    </row>
    <row r="61" spans="1:17" s="100" customFormat="1" ht="15" customHeight="1" x14ac:dyDescent="0.2">
      <c r="A61" s="129">
        <v>2128</v>
      </c>
      <c r="B61" s="57" t="s">
        <v>546</v>
      </c>
      <c r="C61" s="55">
        <v>50</v>
      </c>
      <c r="D61" s="54">
        <v>54</v>
      </c>
      <c r="E61" s="54">
        <v>53</v>
      </c>
      <c r="F61" s="55">
        <v>51</v>
      </c>
      <c r="G61" s="54">
        <v>50</v>
      </c>
      <c r="H61" s="54">
        <v>48</v>
      </c>
      <c r="I61" s="54">
        <v>46</v>
      </c>
      <c r="J61" s="347">
        <v>44</v>
      </c>
      <c r="K61" s="79">
        <v>42</v>
      </c>
      <c r="L61" s="78">
        <v>40</v>
      </c>
      <c r="M61" s="78">
        <v>40</v>
      </c>
      <c r="N61" s="78">
        <v>35</v>
      </c>
      <c r="O61" s="79">
        <f t="shared" si="2"/>
        <v>-5</v>
      </c>
      <c r="P61" s="80">
        <f t="shared" si="3"/>
        <v>-0.125</v>
      </c>
    </row>
    <row r="62" spans="1:17" s="100" customFormat="1" ht="15" customHeight="1" x14ac:dyDescent="0.2">
      <c r="A62" s="129">
        <v>2103</v>
      </c>
      <c r="B62" s="57" t="s">
        <v>736</v>
      </c>
      <c r="C62" s="347">
        <v>28</v>
      </c>
      <c r="D62" s="346">
        <v>24</v>
      </c>
      <c r="E62" s="346">
        <v>23</v>
      </c>
      <c r="F62" s="347">
        <v>18</v>
      </c>
      <c r="G62" s="346">
        <v>20</v>
      </c>
      <c r="H62" s="346">
        <v>26</v>
      </c>
      <c r="I62" s="54">
        <v>23</v>
      </c>
      <c r="J62" s="347">
        <v>23</v>
      </c>
      <c r="K62" s="79">
        <v>23</v>
      </c>
      <c r="L62" s="78">
        <v>24</v>
      </c>
      <c r="M62" s="78">
        <v>23</v>
      </c>
      <c r="N62" s="78">
        <v>20</v>
      </c>
      <c r="O62" s="79">
        <f t="shared" si="2"/>
        <v>-3</v>
      </c>
      <c r="P62" s="80">
        <f t="shared" si="3"/>
        <v>-0.13043478260869568</v>
      </c>
    </row>
    <row r="63" spans="1:17" s="100" customFormat="1" ht="15" customHeight="1" x14ac:dyDescent="0.2">
      <c r="A63" s="129">
        <v>25018</v>
      </c>
      <c r="B63" s="58" t="s">
        <v>725</v>
      </c>
      <c r="C63" s="347">
        <v>44</v>
      </c>
      <c r="D63" s="346">
        <v>48</v>
      </c>
      <c r="E63" s="346">
        <v>50</v>
      </c>
      <c r="F63" s="347">
        <v>49</v>
      </c>
      <c r="G63" s="346">
        <v>45</v>
      </c>
      <c r="H63" s="54">
        <v>41</v>
      </c>
      <c r="I63" s="54">
        <v>41</v>
      </c>
      <c r="J63" s="347">
        <v>56</v>
      </c>
      <c r="K63" s="79">
        <v>69</v>
      </c>
      <c r="L63" s="78">
        <v>66</v>
      </c>
      <c r="M63" s="78">
        <v>66</v>
      </c>
      <c r="N63" s="78">
        <v>57</v>
      </c>
      <c r="O63" s="79">
        <f t="shared" si="2"/>
        <v>-9</v>
      </c>
      <c r="P63" s="80">
        <f t="shared" si="3"/>
        <v>-0.13636363636363635</v>
      </c>
    </row>
    <row r="64" spans="1:17" s="100" customFormat="1" ht="15" customHeight="1" x14ac:dyDescent="0.2">
      <c r="A64" s="129">
        <v>2133</v>
      </c>
      <c r="B64" s="52" t="s">
        <v>712</v>
      </c>
      <c r="C64" s="347">
        <v>50</v>
      </c>
      <c r="D64" s="346">
        <v>50</v>
      </c>
      <c r="E64" s="346">
        <v>39</v>
      </c>
      <c r="F64" s="347">
        <v>41</v>
      </c>
      <c r="G64" s="346">
        <v>41</v>
      </c>
      <c r="H64" s="54">
        <v>34</v>
      </c>
      <c r="I64" s="346">
        <v>30</v>
      </c>
      <c r="J64" s="347">
        <v>36</v>
      </c>
      <c r="K64" s="79">
        <v>29</v>
      </c>
      <c r="L64" s="78">
        <v>30</v>
      </c>
      <c r="M64" s="78">
        <v>27</v>
      </c>
      <c r="N64" s="78">
        <v>23</v>
      </c>
      <c r="O64" s="79">
        <f t="shared" si="2"/>
        <v>-4</v>
      </c>
      <c r="P64" s="80">
        <f t="shared" si="3"/>
        <v>-0.14814814814814814</v>
      </c>
      <c r="Q64" s="151"/>
    </row>
    <row r="65" spans="1:17" s="100" customFormat="1" ht="15" customHeight="1" x14ac:dyDescent="0.2">
      <c r="A65" s="129">
        <v>2132</v>
      </c>
      <c r="B65" s="57" t="s">
        <v>548</v>
      </c>
      <c r="C65" s="347">
        <v>27</v>
      </c>
      <c r="D65" s="346">
        <v>25</v>
      </c>
      <c r="E65" s="346">
        <v>27</v>
      </c>
      <c r="F65" s="347">
        <v>28</v>
      </c>
      <c r="G65" s="346">
        <v>27</v>
      </c>
      <c r="H65" s="54">
        <v>27</v>
      </c>
      <c r="I65" s="346">
        <v>24</v>
      </c>
      <c r="J65" s="347">
        <v>23</v>
      </c>
      <c r="K65" s="79">
        <v>22</v>
      </c>
      <c r="L65" s="78">
        <v>19</v>
      </c>
      <c r="M65" s="78">
        <v>19</v>
      </c>
      <c r="N65" s="78">
        <v>16</v>
      </c>
      <c r="O65" s="79">
        <f t="shared" si="2"/>
        <v>-3</v>
      </c>
      <c r="P65" s="80">
        <f t="shared" si="3"/>
        <v>-0.15789473684210531</v>
      </c>
    </row>
    <row r="66" spans="1:17" s="100" customFormat="1" ht="15" customHeight="1" x14ac:dyDescent="0.2">
      <c r="A66" s="129">
        <v>2120</v>
      </c>
      <c r="B66" s="58" t="s">
        <v>723</v>
      </c>
      <c r="C66" s="347">
        <v>32</v>
      </c>
      <c r="D66" s="346">
        <v>36</v>
      </c>
      <c r="E66" s="54">
        <v>34</v>
      </c>
      <c r="F66" s="55">
        <v>39</v>
      </c>
      <c r="G66" s="54">
        <v>42</v>
      </c>
      <c r="H66" s="54">
        <v>37</v>
      </c>
      <c r="I66" s="346">
        <v>38</v>
      </c>
      <c r="J66" s="347">
        <v>37</v>
      </c>
      <c r="K66" s="79">
        <v>33</v>
      </c>
      <c r="L66" s="78">
        <v>31</v>
      </c>
      <c r="M66" s="78">
        <v>24</v>
      </c>
      <c r="N66" s="78">
        <v>20</v>
      </c>
      <c r="O66" s="79">
        <f t="shared" si="2"/>
        <v>-4</v>
      </c>
      <c r="P66" s="80">
        <f t="shared" si="3"/>
        <v>-0.16666666666666663</v>
      </c>
    </row>
    <row r="67" spans="1:17" s="100" customFormat="1" ht="15" customHeight="1" x14ac:dyDescent="0.2">
      <c r="A67" s="129">
        <v>57371</v>
      </c>
      <c r="B67" s="57" t="s">
        <v>711</v>
      </c>
      <c r="C67" s="347">
        <v>21</v>
      </c>
      <c r="D67" s="346">
        <v>23</v>
      </c>
      <c r="E67" s="54">
        <v>19</v>
      </c>
      <c r="F67" s="347">
        <v>14</v>
      </c>
      <c r="G67" s="346">
        <v>13</v>
      </c>
      <c r="H67" s="346">
        <v>14</v>
      </c>
      <c r="I67" s="54">
        <v>41</v>
      </c>
      <c r="J67" s="347">
        <v>17</v>
      </c>
      <c r="K67" s="79">
        <v>19</v>
      </c>
      <c r="L67" s="78">
        <v>23</v>
      </c>
      <c r="M67" s="78">
        <v>19</v>
      </c>
      <c r="N67" s="78">
        <v>14</v>
      </c>
      <c r="O67" s="79">
        <f t="shared" ref="O67:O98" si="4">N67-M67</f>
        <v>-5</v>
      </c>
      <c r="P67" s="80">
        <f t="shared" si="3"/>
        <v>-0.26315789473684215</v>
      </c>
    </row>
    <row r="68" spans="1:17" s="100" customFormat="1" ht="15" customHeight="1" x14ac:dyDescent="0.2">
      <c r="A68" s="129">
        <v>90933</v>
      </c>
      <c r="B68" s="147" t="s">
        <v>26</v>
      </c>
      <c r="C68" s="78"/>
      <c r="D68" s="78"/>
      <c r="E68" s="54"/>
      <c r="F68" s="78"/>
      <c r="G68" s="78"/>
      <c r="H68" s="78"/>
      <c r="I68" s="54"/>
      <c r="J68" s="347"/>
      <c r="K68" s="79">
        <v>0</v>
      </c>
      <c r="L68" s="78">
        <v>20</v>
      </c>
      <c r="M68" s="78">
        <v>34</v>
      </c>
      <c r="N68" s="78">
        <v>24</v>
      </c>
      <c r="O68" s="79">
        <f t="shared" si="4"/>
        <v>-10</v>
      </c>
      <c r="P68" s="80">
        <f t="shared" si="3"/>
        <v>-0.29411764705882348</v>
      </c>
    </row>
    <row r="69" spans="1:17" s="100" customFormat="1" ht="15" customHeight="1" x14ac:dyDescent="0.2">
      <c r="A69" s="129">
        <v>222063</v>
      </c>
      <c r="B69" s="323" t="s">
        <v>54</v>
      </c>
      <c r="C69" s="78"/>
      <c r="D69" s="78"/>
      <c r="E69" s="346"/>
      <c r="F69" s="78"/>
      <c r="G69" s="78"/>
      <c r="H69" s="78"/>
      <c r="I69" s="54"/>
      <c r="J69" s="347"/>
      <c r="K69" s="79"/>
      <c r="L69" s="78">
        <v>0</v>
      </c>
      <c r="M69" s="78">
        <v>60</v>
      </c>
      <c r="N69" s="78">
        <v>20</v>
      </c>
      <c r="O69" s="79">
        <f t="shared" si="4"/>
        <v>-40</v>
      </c>
      <c r="P69" s="80">
        <f t="shared" si="3"/>
        <v>-0.66666666666666674</v>
      </c>
    </row>
    <row r="70" spans="1:17" s="100" customFormat="1" ht="15" customHeight="1" x14ac:dyDescent="0.2">
      <c r="A70" s="129"/>
      <c r="B70" s="131"/>
      <c r="C70" s="55"/>
      <c r="D70" s="54"/>
      <c r="E70" s="54"/>
      <c r="F70" s="55"/>
      <c r="G70" s="54"/>
      <c r="H70" s="54"/>
      <c r="I70" s="54"/>
      <c r="J70" s="347"/>
      <c r="K70" s="79"/>
      <c r="L70" s="78"/>
      <c r="M70" s="78"/>
      <c r="N70" s="78"/>
      <c r="O70" s="79"/>
      <c r="P70" s="80"/>
    </row>
    <row r="71" spans="1:17" s="100" customFormat="1" ht="15" customHeight="1" x14ac:dyDescent="0.2">
      <c r="A71" s="128"/>
      <c r="B71" s="59" t="s">
        <v>575</v>
      </c>
      <c r="C71" s="55">
        <v>30</v>
      </c>
      <c r="D71" s="54">
        <v>29</v>
      </c>
      <c r="E71" s="54">
        <v>19</v>
      </c>
      <c r="F71" s="55">
        <v>16</v>
      </c>
      <c r="G71" s="54">
        <v>14</v>
      </c>
      <c r="H71" s="54">
        <v>8</v>
      </c>
      <c r="I71" s="54">
        <v>67</v>
      </c>
      <c r="J71" s="346">
        <v>0</v>
      </c>
      <c r="K71" s="54"/>
      <c r="L71" s="107"/>
      <c r="M71" s="107"/>
      <c r="N71" s="107"/>
      <c r="O71" s="78"/>
      <c r="P71" s="128"/>
    </row>
    <row r="72" spans="1:17" s="100" customFormat="1" ht="15" customHeight="1" x14ac:dyDescent="0.2">
      <c r="A72" s="128">
        <v>2122</v>
      </c>
      <c r="B72" s="349" t="s">
        <v>569</v>
      </c>
      <c r="C72" s="347">
        <v>17</v>
      </c>
      <c r="D72" s="346">
        <v>20</v>
      </c>
      <c r="E72" s="346">
        <v>19</v>
      </c>
      <c r="F72" s="347">
        <v>18</v>
      </c>
      <c r="G72" s="346">
        <v>19</v>
      </c>
      <c r="H72" s="346">
        <v>14</v>
      </c>
      <c r="I72" s="346">
        <v>16</v>
      </c>
      <c r="J72" s="347">
        <v>11</v>
      </c>
      <c r="K72" s="79">
        <v>11</v>
      </c>
      <c r="L72" s="78">
        <v>10</v>
      </c>
      <c r="M72" s="78">
        <v>0</v>
      </c>
      <c r="N72" s="78"/>
      <c r="O72" s="79"/>
      <c r="P72" s="80"/>
      <c r="Q72" s="355"/>
    </row>
    <row r="73" spans="1:17" s="100" customFormat="1" ht="15" customHeight="1" x14ac:dyDescent="0.2">
      <c r="A73" s="128"/>
      <c r="B73" s="59" t="s">
        <v>572</v>
      </c>
      <c r="C73" s="55">
        <v>34</v>
      </c>
      <c r="D73" s="54">
        <v>41</v>
      </c>
      <c r="E73" s="54">
        <v>38</v>
      </c>
      <c r="F73" s="55">
        <v>45</v>
      </c>
      <c r="G73" s="54">
        <v>36</v>
      </c>
      <c r="H73" s="78">
        <v>0</v>
      </c>
      <c r="I73" s="78"/>
      <c r="J73" s="346"/>
      <c r="K73" s="54"/>
      <c r="L73" s="78"/>
      <c r="M73" s="78"/>
      <c r="N73" s="78"/>
      <c r="O73" s="78"/>
      <c r="P73" s="128"/>
    </row>
    <row r="74" spans="1:17" s="100" customFormat="1" ht="15" customHeight="1" x14ac:dyDescent="0.2">
      <c r="A74" s="128"/>
      <c r="B74" s="59" t="s">
        <v>573</v>
      </c>
      <c r="C74" s="55">
        <v>22</v>
      </c>
      <c r="D74" s="54">
        <v>18</v>
      </c>
      <c r="E74" s="54">
        <v>13</v>
      </c>
      <c r="F74" s="55">
        <v>23</v>
      </c>
      <c r="G74" s="54">
        <v>24</v>
      </c>
      <c r="H74" s="78">
        <v>0</v>
      </c>
      <c r="I74" s="78"/>
      <c r="J74" s="346"/>
      <c r="K74" s="54"/>
      <c r="L74" s="78"/>
      <c r="M74" s="78"/>
      <c r="N74" s="78"/>
      <c r="O74" s="78"/>
      <c r="P74" s="128"/>
    </row>
    <row r="75" spans="1:17" s="100" customFormat="1" ht="15" customHeight="1" x14ac:dyDescent="0.2">
      <c r="A75" s="128"/>
      <c r="B75" s="59" t="s">
        <v>574</v>
      </c>
      <c r="C75" s="55">
        <v>31</v>
      </c>
      <c r="D75" s="54">
        <v>31</v>
      </c>
      <c r="E75" s="54">
        <v>27</v>
      </c>
      <c r="F75" s="55">
        <v>38</v>
      </c>
      <c r="G75" s="54">
        <v>35</v>
      </c>
      <c r="H75" s="54">
        <v>31</v>
      </c>
      <c r="I75" s="54">
        <v>11</v>
      </c>
      <c r="J75" s="346">
        <v>0</v>
      </c>
      <c r="K75" s="54"/>
      <c r="L75" s="78"/>
      <c r="M75" s="78"/>
      <c r="N75" s="78"/>
      <c r="O75" s="78"/>
      <c r="P75" s="128"/>
    </row>
    <row r="76" spans="1:17" s="100" customFormat="1" ht="15" x14ac:dyDescent="0.2">
      <c r="A76" s="128"/>
      <c r="B76" s="13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</row>
    <row r="77" spans="1:17" s="100" customFormat="1" ht="15" x14ac:dyDescent="0.2">
      <c r="A77" s="128"/>
      <c r="B77" s="13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</row>
    <row r="78" spans="1:17" s="100" customFormat="1" ht="15" x14ac:dyDescent="0.2">
      <c r="A78" s="128"/>
      <c r="B78" s="131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</row>
    <row r="79" spans="1:17" s="74" customFormat="1" ht="15" x14ac:dyDescent="0.2">
      <c r="A79" s="128"/>
      <c r="B79" s="83" t="s">
        <v>1526</v>
      </c>
      <c r="C79" s="79">
        <f t="shared" ref="C79" si="5">SUM(C3:C78)</f>
        <v>2878</v>
      </c>
      <c r="D79" s="82">
        <f>SUM(D$3:D78)</f>
        <v>2879</v>
      </c>
      <c r="E79" s="82">
        <f>SUM(E$3:E78)</f>
        <v>2880</v>
      </c>
      <c r="F79" s="82">
        <f>SUM(F$3:F78)</f>
        <v>2813</v>
      </c>
      <c r="G79" s="82">
        <f>SUM(G$3:G78)</f>
        <v>2776</v>
      </c>
      <c r="H79" s="82">
        <f>SUM(H$3:H78)</f>
        <v>2764</v>
      </c>
      <c r="I79" s="82">
        <f>SUM(I$3:I78)</f>
        <v>2702</v>
      </c>
      <c r="J79" s="82">
        <f>SUM(J$3:J78)</f>
        <v>2744</v>
      </c>
      <c r="K79" s="82">
        <f>SUM(K$3:K78)</f>
        <v>2709</v>
      </c>
      <c r="L79" s="82">
        <f>SUM(L$3:L78)</f>
        <v>2715</v>
      </c>
      <c r="M79" s="82">
        <f>SUM(M$3:M78)</f>
        <v>2665</v>
      </c>
      <c r="N79" s="82">
        <f>SUM(N$3:N78)</f>
        <v>2594</v>
      </c>
      <c r="O79" s="78">
        <f>SUM(O$3:O78)</f>
        <v>-71</v>
      </c>
      <c r="P79" s="80">
        <f>(N79/M79)-1</f>
        <v>-2.6641651031894975E-2</v>
      </c>
    </row>
    <row r="80" spans="1:17" s="74" customFormat="1" ht="15" x14ac:dyDescent="0.2">
      <c r="A80" s="128"/>
      <c r="B80" s="83"/>
      <c r="C80" s="79"/>
      <c r="D80" s="79">
        <f t="shared" ref="D80:N80" si="6">D79-C79</f>
        <v>1</v>
      </c>
      <c r="E80" s="79">
        <f t="shared" si="6"/>
        <v>1</v>
      </c>
      <c r="F80" s="79">
        <f t="shared" si="6"/>
        <v>-67</v>
      </c>
      <c r="G80" s="79">
        <f t="shared" si="6"/>
        <v>-37</v>
      </c>
      <c r="H80" s="79">
        <f t="shared" si="6"/>
        <v>-12</v>
      </c>
      <c r="I80" s="79">
        <f t="shared" si="6"/>
        <v>-62</v>
      </c>
      <c r="J80" s="79">
        <f t="shared" si="6"/>
        <v>42</v>
      </c>
      <c r="K80" s="79">
        <f t="shared" si="6"/>
        <v>-35</v>
      </c>
      <c r="L80" s="79">
        <f t="shared" si="6"/>
        <v>6</v>
      </c>
      <c r="M80" s="79">
        <f t="shared" si="6"/>
        <v>-50</v>
      </c>
      <c r="N80" s="79">
        <f t="shared" si="6"/>
        <v>-71</v>
      </c>
      <c r="O80" s="79"/>
      <c r="P80" s="73"/>
    </row>
    <row r="81" spans="1:17" s="74" customFormat="1" ht="15" x14ac:dyDescent="0.2">
      <c r="A81" s="128"/>
      <c r="B81" s="62" t="s">
        <v>1456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5" x14ac:dyDescent="0.2">
      <c r="A82" s="128"/>
      <c r="B82" s="85" t="s">
        <v>1457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5" x14ac:dyDescent="0.2">
      <c r="A83" s="128"/>
      <c r="B83" s="86" t="s">
        <v>1458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74" customFormat="1" ht="15" x14ac:dyDescent="0.2">
      <c r="A84" s="128"/>
      <c r="B84" s="87" t="s">
        <v>1459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128"/>
      <c r="B85" s="88" t="s">
        <v>1460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128"/>
      <c r="B86" s="89" t="s">
        <v>1461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128"/>
      <c r="B87" s="8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83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</row>
    <row r="109" spans="1:17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</row>
    <row r="110" spans="1:17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</row>
    <row r="111" spans="1:17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</row>
    <row r="112" spans="1:17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</row>
    <row r="113" spans="1:17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</row>
    <row r="114" spans="1:17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</row>
    <row r="115" spans="1:17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</row>
    <row r="116" spans="1:17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</row>
    <row r="117" spans="1:17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</row>
    <row r="118" spans="1:17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</row>
    <row r="119" spans="1:17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</row>
    <row r="120" spans="1:17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</row>
    <row r="121" spans="1:17" s="94" customFormat="1" ht="15" x14ac:dyDescent="0.2">
      <c r="A121" s="9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0"/>
      <c r="Q121" s="69"/>
    </row>
    <row r="122" spans="1:17" s="94" customFormat="1" ht="15" x14ac:dyDescent="0.2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0"/>
      <c r="Q122" s="69"/>
    </row>
    <row r="123" spans="1:17" s="94" customFormat="1" ht="15" x14ac:dyDescent="0.2">
      <c r="A123" s="90"/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0"/>
      <c r="Q123" s="69"/>
    </row>
    <row r="124" spans="1:17" s="94" customFormat="1" ht="15" x14ac:dyDescent="0.2">
      <c r="A124" s="90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0"/>
      <c r="Q124" s="69"/>
    </row>
    <row r="125" spans="1:17" s="94" customFormat="1" ht="15" x14ac:dyDescent="0.2">
      <c r="A125" s="90"/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0"/>
      <c r="Q125" s="69"/>
    </row>
    <row r="126" spans="1:17" s="94" customFormat="1" ht="15" x14ac:dyDescent="0.2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0"/>
      <c r="Q126" s="69"/>
    </row>
    <row r="127" spans="1:17" s="94" customFormat="1" ht="15" x14ac:dyDescent="0.2">
      <c r="A127" s="90"/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0"/>
      <c r="Q127" s="69"/>
    </row>
    <row r="128" spans="1:17" s="94" customFormat="1" ht="15" x14ac:dyDescent="0.2">
      <c r="A128" s="90"/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0"/>
      <c r="Q128" s="69"/>
    </row>
    <row r="129" spans="1:17" s="94" customFormat="1" ht="15" x14ac:dyDescent="0.2">
      <c r="A129" s="90"/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0"/>
      <c r="Q129" s="69"/>
    </row>
    <row r="130" spans="1:17" s="94" customFormat="1" ht="15" x14ac:dyDescent="0.2">
      <c r="A130" s="90"/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0"/>
      <c r="Q130" s="69"/>
    </row>
    <row r="131" spans="1:17" s="94" customFormat="1" ht="15" x14ac:dyDescent="0.2">
      <c r="A131" s="90"/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0"/>
      <c r="Q131" s="69"/>
    </row>
    <row r="132" spans="1:17" s="94" customFormat="1" ht="15" x14ac:dyDescent="0.2">
      <c r="A132" s="90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0"/>
      <c r="Q132" s="69"/>
    </row>
    <row r="133" spans="1:17" s="94" customFormat="1" ht="15" x14ac:dyDescent="0.2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0"/>
      <c r="Q133" s="69"/>
    </row>
    <row r="134" spans="1:17" s="94" customFormat="1" ht="15" x14ac:dyDescent="0.2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0"/>
      <c r="Q134" s="69"/>
    </row>
    <row r="135" spans="1:17" s="94" customFormat="1" ht="15" x14ac:dyDescent="0.2">
      <c r="A135" s="90"/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0"/>
      <c r="Q135" s="69"/>
    </row>
    <row r="136" spans="1:17" s="94" customFormat="1" ht="15" x14ac:dyDescent="0.2">
      <c r="A136" s="90"/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0"/>
      <c r="Q136" s="69"/>
    </row>
    <row r="137" spans="1:17" s="94" customFormat="1" ht="15" x14ac:dyDescent="0.2">
      <c r="A137" s="90"/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0"/>
      <c r="Q137" s="69"/>
    </row>
    <row r="138" spans="1:17" s="94" customFormat="1" ht="15" x14ac:dyDescent="0.2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0"/>
      <c r="Q138" s="69"/>
    </row>
    <row r="139" spans="1:17" s="94" customFormat="1" ht="15" x14ac:dyDescent="0.2">
      <c r="A139" s="90"/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0"/>
      <c r="Q139" s="69"/>
    </row>
    <row r="140" spans="1:17" s="94" customFormat="1" ht="15" x14ac:dyDescent="0.2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0"/>
      <c r="Q140" s="69"/>
    </row>
    <row r="141" spans="1:17" s="94" customFormat="1" ht="15" x14ac:dyDescent="0.2">
      <c r="A141" s="90"/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0"/>
      <c r="Q141" s="69"/>
    </row>
    <row r="142" spans="1:17" s="94" customFormat="1" ht="15" x14ac:dyDescent="0.2">
      <c r="A142" s="90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0"/>
      <c r="Q142" s="69"/>
    </row>
    <row r="143" spans="1:17" s="94" customFormat="1" ht="15" x14ac:dyDescent="0.2">
      <c r="A143" s="90"/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0"/>
      <c r="Q143" s="69"/>
    </row>
    <row r="144" spans="1:17" s="94" customFormat="1" ht="15" x14ac:dyDescent="0.2">
      <c r="A144" s="90"/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0"/>
      <c r="Q144" s="69"/>
    </row>
    <row r="145" spans="1:17" s="94" customFormat="1" ht="15" x14ac:dyDescent="0.2">
      <c r="A145" s="90"/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0"/>
      <c r="Q145" s="69"/>
    </row>
    <row r="146" spans="1:17" s="94" customFormat="1" ht="15" x14ac:dyDescent="0.2">
      <c r="A146" s="90"/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0"/>
      <c r="Q146" s="69"/>
    </row>
    <row r="147" spans="1:17" s="94" customFormat="1" ht="15" x14ac:dyDescent="0.2">
      <c r="A147" s="90"/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0"/>
      <c r="Q147" s="69"/>
    </row>
    <row r="148" spans="1:17" s="94" customFormat="1" ht="15" x14ac:dyDescent="0.2">
      <c r="A148" s="90"/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0"/>
      <c r="Q148" s="69"/>
    </row>
    <row r="149" spans="1:17" s="94" customFormat="1" ht="15" x14ac:dyDescent="0.2">
      <c r="A149" s="90"/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0"/>
      <c r="Q149" s="69"/>
    </row>
    <row r="150" spans="1:17" s="94" customFormat="1" ht="15" x14ac:dyDescent="0.2">
      <c r="A150" s="90"/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0"/>
      <c r="Q150" s="69"/>
    </row>
    <row r="151" spans="1:17" s="94" customFormat="1" ht="15" x14ac:dyDescent="0.2">
      <c r="A151" s="90"/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0"/>
      <c r="Q151" s="69"/>
    </row>
    <row r="152" spans="1:17" s="94" customFormat="1" ht="15" x14ac:dyDescent="0.2">
      <c r="A152" s="90"/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0"/>
      <c r="Q152" s="69"/>
    </row>
    <row r="153" spans="1:17" s="94" customFormat="1" ht="15" x14ac:dyDescent="0.2">
      <c r="A153" s="90"/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0"/>
      <c r="Q153" s="69"/>
    </row>
    <row r="154" spans="1:17" s="94" customFormat="1" ht="15" x14ac:dyDescent="0.2">
      <c r="A154" s="90"/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0"/>
      <c r="Q154" s="69"/>
    </row>
    <row r="155" spans="1:17" s="94" customFormat="1" ht="15" x14ac:dyDescent="0.2">
      <c r="A155" s="90"/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0"/>
      <c r="Q155" s="69"/>
    </row>
    <row r="156" spans="1:17" s="94" customFormat="1" ht="15" x14ac:dyDescent="0.2">
      <c r="A156" s="90"/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0"/>
      <c r="Q156" s="69"/>
    </row>
    <row r="157" spans="1:17" s="94" customFormat="1" ht="15" x14ac:dyDescent="0.2">
      <c r="A157" s="90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0"/>
      <c r="Q157" s="69"/>
    </row>
    <row r="158" spans="1:17" s="94" customFormat="1" ht="15" x14ac:dyDescent="0.2">
      <c r="A158" s="90"/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0"/>
      <c r="Q158" s="69"/>
    </row>
    <row r="159" spans="1:17" s="94" customFormat="1" ht="15" x14ac:dyDescent="0.2">
      <c r="A159" s="90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0"/>
      <c r="Q159" s="69"/>
    </row>
    <row r="160" spans="1:17" s="94" customFormat="1" ht="15" x14ac:dyDescent="0.2">
      <c r="A160" s="90"/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0"/>
      <c r="Q160" s="69"/>
    </row>
    <row r="161" spans="1:17" s="94" customFormat="1" ht="15" x14ac:dyDescent="0.2">
      <c r="A161" s="90"/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0"/>
      <c r="Q161" s="69"/>
    </row>
    <row r="162" spans="1:17" s="94" customFormat="1" ht="15" x14ac:dyDescent="0.2">
      <c r="A162" s="90"/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0"/>
      <c r="Q162" s="69"/>
    </row>
    <row r="163" spans="1:17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1:17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7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1:17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1:17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1:17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1:17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1:17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7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1:17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7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7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7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1:17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P69">
    <sortCondition descending="1" ref="P3:P69"/>
    <sortCondition descending="1" ref="N3:N69"/>
  </sortState>
  <mergeCells count="1">
    <mergeCell ref="O1:P1"/>
  </mergeCells>
  <phoneticPr fontId="37" type="noConversion"/>
  <conditionalFormatting sqref="B7:B69">
    <cfRule type="expression" dxfId="77" priority="10">
      <formula>O6&lt;0</formula>
    </cfRule>
    <cfRule type="expression" dxfId="76" priority="11">
      <formula>O6=0</formula>
    </cfRule>
    <cfRule type="expression" dxfId="75" priority="12">
      <formula>O6&gt;0</formula>
    </cfRule>
  </conditionalFormatting>
  <conditionalFormatting sqref="B5:B6">
    <cfRule type="expression" dxfId="74" priority="40">
      <formula>O2&lt;0</formula>
    </cfRule>
    <cfRule type="expression" dxfId="73" priority="41">
      <formula>O2=0</formula>
    </cfRule>
    <cfRule type="expression" dxfId="72" priority="42">
      <formula>O2&gt;0</formula>
    </cfRule>
  </conditionalFormatting>
  <conditionalFormatting sqref="D79:N79">
    <cfRule type="expression" dxfId="71" priority="7">
      <formula>D80&lt;0</formula>
    </cfRule>
    <cfRule type="expression" dxfId="70" priority="8">
      <formula>D80=0</formula>
    </cfRule>
    <cfRule type="expression" dxfId="69" priority="9">
      <formula>D80&gt;0</formula>
    </cfRule>
  </conditionalFormatting>
  <conditionalFormatting sqref="B4">
    <cfRule type="expression" dxfId="68" priority="1">
      <formula>O2&lt;0</formula>
    </cfRule>
    <cfRule type="expression" dxfId="67" priority="2">
      <formula>O2=0</formula>
    </cfRule>
    <cfRule type="expression" dxfId="66" priority="3">
      <formula>O2&gt;0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291"/>
  <sheetViews>
    <sheetView zoomScaleNormal="80" zoomScalePageLayoutView="80" workbookViewId="0">
      <pane xSplit="2" ySplit="2" topLeftCell="G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M17" sqref="M17"/>
    </sheetView>
  </sheetViews>
  <sheetFormatPr baseColWidth="10" defaultColWidth="9" defaultRowHeight="14" x14ac:dyDescent="0.2"/>
  <cols>
    <col min="1" max="1" width="9" style="67" customWidth="1"/>
    <col min="2" max="2" width="37.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3" width="12.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576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85582</v>
      </c>
      <c r="B3" s="57" t="s">
        <v>578</v>
      </c>
      <c r="C3" s="55"/>
      <c r="D3" s="54"/>
      <c r="E3" s="54"/>
      <c r="F3" s="78"/>
      <c r="G3" s="54">
        <v>14</v>
      </c>
      <c r="H3" s="54">
        <v>14</v>
      </c>
      <c r="I3" s="54">
        <v>15</v>
      </c>
      <c r="J3" s="56">
        <v>23</v>
      </c>
      <c r="K3" s="79">
        <v>20</v>
      </c>
      <c r="L3" s="78">
        <v>19</v>
      </c>
      <c r="M3" s="78">
        <v>12</v>
      </c>
      <c r="N3" s="78">
        <v>16</v>
      </c>
      <c r="O3" s="79">
        <f t="shared" ref="O3:O34" si="0">N3-M3</f>
        <v>4</v>
      </c>
      <c r="P3" s="80">
        <f t="shared" ref="P3:P34" si="1">(N3/M3)-1</f>
        <v>0.33333333333333326</v>
      </c>
    </row>
    <row r="4" spans="1:16" s="100" customFormat="1" ht="15" customHeight="1" x14ac:dyDescent="0.2">
      <c r="A4" s="129">
        <v>2149</v>
      </c>
      <c r="B4" s="52" t="s">
        <v>632</v>
      </c>
      <c r="C4" s="55">
        <v>66</v>
      </c>
      <c r="D4" s="54">
        <v>64</v>
      </c>
      <c r="E4" s="54">
        <v>69</v>
      </c>
      <c r="F4" s="55">
        <v>73</v>
      </c>
      <c r="G4" s="54">
        <v>52</v>
      </c>
      <c r="H4" s="54">
        <v>51</v>
      </c>
      <c r="I4" s="54">
        <v>59</v>
      </c>
      <c r="J4" s="56">
        <v>58</v>
      </c>
      <c r="K4" s="79">
        <v>59</v>
      </c>
      <c r="L4" s="78">
        <v>44</v>
      </c>
      <c r="M4" s="78">
        <v>52</v>
      </c>
      <c r="N4" s="78">
        <v>66</v>
      </c>
      <c r="O4" s="79">
        <f t="shared" si="0"/>
        <v>14</v>
      </c>
      <c r="P4" s="80">
        <f t="shared" si="1"/>
        <v>0.26923076923076916</v>
      </c>
    </row>
    <row r="5" spans="1:16" s="100" customFormat="1" ht="15" customHeight="1" x14ac:dyDescent="0.2">
      <c r="A5" s="129">
        <v>88763</v>
      </c>
      <c r="B5" s="136" t="s">
        <v>615</v>
      </c>
      <c r="C5" s="55"/>
      <c r="D5" s="54"/>
      <c r="E5" s="54"/>
      <c r="F5" s="78"/>
      <c r="G5" s="78"/>
      <c r="H5" s="78"/>
      <c r="I5" s="78"/>
      <c r="J5" s="56">
        <v>15</v>
      </c>
      <c r="K5" s="79">
        <v>8</v>
      </c>
      <c r="L5" s="78">
        <v>13</v>
      </c>
      <c r="M5" s="78">
        <v>12</v>
      </c>
      <c r="N5" s="78">
        <v>15</v>
      </c>
      <c r="O5" s="79">
        <f t="shared" si="0"/>
        <v>3</v>
      </c>
      <c r="P5" s="80">
        <f t="shared" si="1"/>
        <v>0.25</v>
      </c>
    </row>
    <row r="6" spans="1:16" s="100" customFormat="1" ht="15" customHeight="1" x14ac:dyDescent="0.2">
      <c r="A6" s="129">
        <v>2154</v>
      </c>
      <c r="B6" s="57" t="s">
        <v>626</v>
      </c>
      <c r="C6" s="55">
        <v>68</v>
      </c>
      <c r="D6" s="54">
        <v>66</v>
      </c>
      <c r="E6" s="54">
        <v>73</v>
      </c>
      <c r="F6" s="55">
        <v>63</v>
      </c>
      <c r="G6" s="54">
        <v>76</v>
      </c>
      <c r="H6" s="54">
        <v>71</v>
      </c>
      <c r="I6" s="54">
        <v>60</v>
      </c>
      <c r="J6" s="56">
        <v>49</v>
      </c>
      <c r="K6" s="79">
        <v>58</v>
      </c>
      <c r="L6" s="78">
        <v>45</v>
      </c>
      <c r="M6" s="78">
        <v>41</v>
      </c>
      <c r="N6" s="78">
        <v>47</v>
      </c>
      <c r="O6" s="79">
        <f t="shared" si="0"/>
        <v>6</v>
      </c>
      <c r="P6" s="80">
        <f t="shared" si="1"/>
        <v>0.14634146341463405</v>
      </c>
    </row>
    <row r="7" spans="1:16" s="100" customFormat="1" ht="15" customHeight="1" x14ac:dyDescent="0.2">
      <c r="A7" s="129">
        <v>2172</v>
      </c>
      <c r="B7" s="57" t="s">
        <v>605</v>
      </c>
      <c r="C7" s="55">
        <v>40</v>
      </c>
      <c r="D7" s="54">
        <v>40</v>
      </c>
      <c r="E7" s="54">
        <v>43</v>
      </c>
      <c r="F7" s="347">
        <v>50</v>
      </c>
      <c r="G7" s="346">
        <v>52</v>
      </c>
      <c r="H7" s="346">
        <v>48</v>
      </c>
      <c r="I7" s="346">
        <v>41</v>
      </c>
      <c r="J7" s="56">
        <v>41</v>
      </c>
      <c r="K7" s="79">
        <v>45</v>
      </c>
      <c r="L7" s="78">
        <v>44</v>
      </c>
      <c r="M7" s="78">
        <v>39</v>
      </c>
      <c r="N7" s="78">
        <v>44</v>
      </c>
      <c r="O7" s="79">
        <f t="shared" si="0"/>
        <v>5</v>
      </c>
      <c r="P7" s="80">
        <f t="shared" si="1"/>
        <v>0.12820512820512819</v>
      </c>
    </row>
    <row r="8" spans="1:16" s="100" customFormat="1" ht="15" customHeight="1" x14ac:dyDescent="0.2">
      <c r="A8" s="129">
        <v>2170</v>
      </c>
      <c r="B8" s="58" t="s">
        <v>604</v>
      </c>
      <c r="C8" s="55">
        <v>20</v>
      </c>
      <c r="D8" s="54">
        <v>20</v>
      </c>
      <c r="E8" s="54">
        <v>21</v>
      </c>
      <c r="F8" s="347">
        <v>21</v>
      </c>
      <c r="G8" s="346">
        <v>21</v>
      </c>
      <c r="H8" s="346">
        <v>17</v>
      </c>
      <c r="I8" s="346">
        <v>20</v>
      </c>
      <c r="J8" s="56">
        <v>21</v>
      </c>
      <c r="K8" s="79">
        <v>21</v>
      </c>
      <c r="L8" s="78">
        <v>23</v>
      </c>
      <c r="M8" s="78">
        <v>16</v>
      </c>
      <c r="N8" s="78">
        <v>18</v>
      </c>
      <c r="O8" s="79">
        <f t="shared" si="0"/>
        <v>2</v>
      </c>
      <c r="P8" s="80">
        <f t="shared" si="1"/>
        <v>0.125</v>
      </c>
    </row>
    <row r="9" spans="1:16" s="100" customFormat="1" ht="15" customHeight="1" x14ac:dyDescent="0.2">
      <c r="A9" s="129">
        <v>58784</v>
      </c>
      <c r="B9" s="58" t="s">
        <v>630</v>
      </c>
      <c r="C9" s="55">
        <v>19</v>
      </c>
      <c r="D9" s="54">
        <v>23</v>
      </c>
      <c r="E9" s="54">
        <v>21</v>
      </c>
      <c r="F9" s="347">
        <v>23</v>
      </c>
      <c r="G9" s="346">
        <v>23</v>
      </c>
      <c r="H9" s="346">
        <v>18</v>
      </c>
      <c r="I9" s="346">
        <v>13</v>
      </c>
      <c r="J9" s="56">
        <v>18</v>
      </c>
      <c r="K9" s="79">
        <v>17</v>
      </c>
      <c r="L9" s="78">
        <v>16</v>
      </c>
      <c r="M9" s="78">
        <v>16</v>
      </c>
      <c r="N9" s="78">
        <v>18</v>
      </c>
      <c r="O9" s="79">
        <f t="shared" si="0"/>
        <v>2</v>
      </c>
      <c r="P9" s="80">
        <f t="shared" si="1"/>
        <v>0.125</v>
      </c>
    </row>
    <row r="10" spans="1:16" s="100" customFormat="1" ht="15" customHeight="1" x14ac:dyDescent="0.2">
      <c r="A10" s="71">
        <v>21244</v>
      </c>
      <c r="B10" s="57" t="s">
        <v>580</v>
      </c>
      <c r="C10" s="55">
        <v>34</v>
      </c>
      <c r="D10" s="54">
        <v>34</v>
      </c>
      <c r="E10" s="54">
        <v>34</v>
      </c>
      <c r="F10" s="347">
        <v>31</v>
      </c>
      <c r="G10" s="346">
        <v>30</v>
      </c>
      <c r="H10" s="346">
        <v>25</v>
      </c>
      <c r="I10" s="346">
        <v>32</v>
      </c>
      <c r="J10" s="56">
        <v>28</v>
      </c>
      <c r="K10" s="79">
        <v>29</v>
      </c>
      <c r="L10" s="78">
        <v>26</v>
      </c>
      <c r="M10" s="78">
        <v>19</v>
      </c>
      <c r="N10" s="78">
        <v>21</v>
      </c>
      <c r="O10" s="79">
        <f t="shared" si="0"/>
        <v>2</v>
      </c>
      <c r="P10" s="80">
        <f t="shared" si="1"/>
        <v>0.10526315789473695</v>
      </c>
    </row>
    <row r="11" spans="1:16" s="100" customFormat="1" ht="15" customHeight="1" x14ac:dyDescent="0.2">
      <c r="A11" s="129">
        <v>2173</v>
      </c>
      <c r="B11" s="58" t="s">
        <v>620</v>
      </c>
      <c r="C11" s="55">
        <v>61</v>
      </c>
      <c r="D11" s="54">
        <v>62</v>
      </c>
      <c r="E11" s="54">
        <v>66</v>
      </c>
      <c r="F11" s="347">
        <v>61</v>
      </c>
      <c r="G11" s="346">
        <v>58</v>
      </c>
      <c r="H11" s="346">
        <v>49</v>
      </c>
      <c r="I11" s="346">
        <v>48</v>
      </c>
      <c r="J11" s="56">
        <v>45</v>
      </c>
      <c r="K11" s="79">
        <v>44</v>
      </c>
      <c r="L11" s="78">
        <v>38</v>
      </c>
      <c r="M11" s="78">
        <v>39</v>
      </c>
      <c r="N11" s="78">
        <v>43</v>
      </c>
      <c r="O11" s="79">
        <f t="shared" si="0"/>
        <v>4</v>
      </c>
      <c r="P11" s="80">
        <f t="shared" si="1"/>
        <v>0.10256410256410264</v>
      </c>
    </row>
    <row r="12" spans="1:16" s="100" customFormat="1" ht="15" customHeight="1" x14ac:dyDescent="0.2">
      <c r="A12" s="129">
        <v>23904</v>
      </c>
      <c r="B12" s="57" t="s">
        <v>586</v>
      </c>
      <c r="C12" s="55">
        <v>38</v>
      </c>
      <c r="D12" s="54">
        <v>40</v>
      </c>
      <c r="E12" s="54">
        <v>33</v>
      </c>
      <c r="F12" s="55">
        <v>33</v>
      </c>
      <c r="G12" s="54">
        <v>26</v>
      </c>
      <c r="H12" s="54">
        <v>27</v>
      </c>
      <c r="I12" s="54">
        <v>24</v>
      </c>
      <c r="J12" s="56">
        <v>27</v>
      </c>
      <c r="K12" s="79">
        <v>27</v>
      </c>
      <c r="L12" s="78">
        <v>26</v>
      </c>
      <c r="M12" s="78">
        <v>21</v>
      </c>
      <c r="N12" s="78">
        <v>23</v>
      </c>
      <c r="O12" s="79">
        <f t="shared" si="0"/>
        <v>2</v>
      </c>
      <c r="P12" s="80">
        <f t="shared" si="1"/>
        <v>9.5238095238095344E-2</v>
      </c>
    </row>
    <row r="13" spans="1:16" s="100" customFormat="1" ht="15" customHeight="1" x14ac:dyDescent="0.2">
      <c r="A13" s="129">
        <v>2151</v>
      </c>
      <c r="B13" s="57" t="s">
        <v>589</v>
      </c>
      <c r="C13" s="55">
        <v>27</v>
      </c>
      <c r="D13" s="54">
        <v>29</v>
      </c>
      <c r="E13" s="54">
        <v>28</v>
      </c>
      <c r="F13" s="347">
        <v>28</v>
      </c>
      <c r="G13" s="346">
        <v>25</v>
      </c>
      <c r="H13" s="346">
        <v>29</v>
      </c>
      <c r="I13" s="346">
        <v>41</v>
      </c>
      <c r="J13" s="56">
        <v>33</v>
      </c>
      <c r="K13" s="79">
        <v>32</v>
      </c>
      <c r="L13" s="78">
        <v>32</v>
      </c>
      <c r="M13" s="78">
        <v>32</v>
      </c>
      <c r="N13" s="78">
        <v>35</v>
      </c>
      <c r="O13" s="79">
        <f t="shared" si="0"/>
        <v>3</v>
      </c>
      <c r="P13" s="80">
        <f t="shared" si="1"/>
        <v>9.375E-2</v>
      </c>
    </row>
    <row r="14" spans="1:16" s="100" customFormat="1" ht="15" customHeight="1" x14ac:dyDescent="0.2">
      <c r="A14" s="129">
        <v>2171</v>
      </c>
      <c r="B14" s="58" t="s">
        <v>593</v>
      </c>
      <c r="C14" s="55">
        <v>71</v>
      </c>
      <c r="D14" s="54">
        <v>72</v>
      </c>
      <c r="E14" s="54">
        <v>71</v>
      </c>
      <c r="F14" s="55">
        <v>62</v>
      </c>
      <c r="G14" s="54">
        <v>64</v>
      </c>
      <c r="H14" s="54">
        <v>64</v>
      </c>
      <c r="I14" s="54">
        <v>60</v>
      </c>
      <c r="J14" s="56">
        <v>60</v>
      </c>
      <c r="K14" s="79">
        <v>59</v>
      </c>
      <c r="L14" s="78">
        <v>57</v>
      </c>
      <c r="M14" s="78">
        <v>48</v>
      </c>
      <c r="N14" s="78">
        <v>52</v>
      </c>
      <c r="O14" s="79">
        <f t="shared" si="0"/>
        <v>4</v>
      </c>
      <c r="P14" s="80">
        <f t="shared" si="1"/>
        <v>8.3333333333333259E-2</v>
      </c>
    </row>
    <row r="15" spans="1:16" s="100" customFormat="1" ht="13" customHeight="1" x14ac:dyDescent="0.2">
      <c r="A15" s="129">
        <v>2156</v>
      </c>
      <c r="B15" s="57" t="s">
        <v>602</v>
      </c>
      <c r="C15" s="55">
        <v>38</v>
      </c>
      <c r="D15" s="54">
        <v>37</v>
      </c>
      <c r="E15" s="54">
        <v>35</v>
      </c>
      <c r="F15" s="55">
        <v>36</v>
      </c>
      <c r="G15" s="54">
        <v>39</v>
      </c>
      <c r="H15" s="54">
        <v>42</v>
      </c>
      <c r="I15" s="54">
        <v>37</v>
      </c>
      <c r="J15" s="56">
        <v>41</v>
      </c>
      <c r="K15" s="79">
        <v>51</v>
      </c>
      <c r="L15" s="78">
        <v>51</v>
      </c>
      <c r="M15" s="78">
        <v>49</v>
      </c>
      <c r="N15" s="78">
        <v>53</v>
      </c>
      <c r="O15" s="79">
        <f t="shared" si="0"/>
        <v>4</v>
      </c>
      <c r="P15" s="80">
        <f t="shared" si="1"/>
        <v>8.163265306122458E-2</v>
      </c>
    </row>
    <row r="16" spans="1:16" s="100" customFormat="1" ht="15" customHeight="1" x14ac:dyDescent="0.2">
      <c r="A16" s="129">
        <v>51227</v>
      </c>
      <c r="B16" s="57" t="s">
        <v>581</v>
      </c>
      <c r="C16" s="55">
        <v>22</v>
      </c>
      <c r="D16" s="54">
        <v>24</v>
      </c>
      <c r="E16" s="54">
        <v>24</v>
      </c>
      <c r="F16" s="55">
        <v>28</v>
      </c>
      <c r="G16" s="54">
        <v>30</v>
      </c>
      <c r="H16" s="54">
        <v>31</v>
      </c>
      <c r="I16" s="54">
        <v>29</v>
      </c>
      <c r="J16" s="56">
        <v>31</v>
      </c>
      <c r="K16" s="79">
        <v>31</v>
      </c>
      <c r="L16" s="78">
        <v>25</v>
      </c>
      <c r="M16" s="78">
        <v>26</v>
      </c>
      <c r="N16" s="78">
        <v>28</v>
      </c>
      <c r="O16" s="79">
        <f t="shared" si="0"/>
        <v>2</v>
      </c>
      <c r="P16" s="80">
        <f t="shared" si="1"/>
        <v>7.6923076923076872E-2</v>
      </c>
    </row>
    <row r="17" spans="1:16" s="100" customFormat="1" ht="15" customHeight="1" x14ac:dyDescent="0.2">
      <c r="A17" s="129">
        <v>54401</v>
      </c>
      <c r="B17" s="57" t="s">
        <v>577</v>
      </c>
      <c r="C17" s="55">
        <v>19</v>
      </c>
      <c r="D17" s="54">
        <v>21</v>
      </c>
      <c r="E17" s="54">
        <v>19</v>
      </c>
      <c r="F17" s="55">
        <v>19</v>
      </c>
      <c r="G17" s="54">
        <v>26</v>
      </c>
      <c r="H17" s="54">
        <v>21</v>
      </c>
      <c r="I17" s="54">
        <v>23</v>
      </c>
      <c r="J17" s="56">
        <v>25</v>
      </c>
      <c r="K17" s="79">
        <v>29</v>
      </c>
      <c r="L17" s="78">
        <v>33</v>
      </c>
      <c r="M17" s="78">
        <v>32</v>
      </c>
      <c r="N17" s="78">
        <v>34</v>
      </c>
      <c r="O17" s="79">
        <f t="shared" si="0"/>
        <v>2</v>
      </c>
      <c r="P17" s="80">
        <f t="shared" si="1"/>
        <v>6.25E-2</v>
      </c>
    </row>
    <row r="18" spans="1:16" s="100" customFormat="1" ht="15" customHeight="1" x14ac:dyDescent="0.2">
      <c r="A18" s="129">
        <v>2144</v>
      </c>
      <c r="B18" s="58" t="s">
        <v>598</v>
      </c>
      <c r="C18" s="55">
        <v>27</v>
      </c>
      <c r="D18" s="54">
        <v>22</v>
      </c>
      <c r="E18" s="54">
        <v>21</v>
      </c>
      <c r="F18" s="55">
        <v>20</v>
      </c>
      <c r="G18" s="54">
        <v>20</v>
      </c>
      <c r="H18" s="54">
        <v>20</v>
      </c>
      <c r="I18" s="54">
        <v>25</v>
      </c>
      <c r="J18" s="56">
        <v>24</v>
      </c>
      <c r="K18" s="79">
        <v>25</v>
      </c>
      <c r="L18" s="78">
        <v>25</v>
      </c>
      <c r="M18" s="78">
        <v>19</v>
      </c>
      <c r="N18" s="78">
        <v>20</v>
      </c>
      <c r="O18" s="79">
        <f t="shared" si="0"/>
        <v>1</v>
      </c>
      <c r="P18" s="80">
        <f t="shared" si="1"/>
        <v>5.2631578947368363E-2</v>
      </c>
    </row>
    <row r="19" spans="1:16" s="100" customFormat="1" ht="15" customHeight="1" x14ac:dyDescent="0.2">
      <c r="A19" s="129">
        <v>2152</v>
      </c>
      <c r="B19" s="58" t="s">
        <v>585</v>
      </c>
      <c r="C19" s="55">
        <v>17</v>
      </c>
      <c r="D19" s="54">
        <v>16</v>
      </c>
      <c r="E19" s="54">
        <v>19</v>
      </c>
      <c r="F19" s="55">
        <v>17</v>
      </c>
      <c r="G19" s="54">
        <v>19</v>
      </c>
      <c r="H19" s="54">
        <v>23</v>
      </c>
      <c r="I19" s="54">
        <v>19</v>
      </c>
      <c r="J19" s="56">
        <v>22</v>
      </c>
      <c r="K19" s="79">
        <v>22</v>
      </c>
      <c r="L19" s="78">
        <v>22</v>
      </c>
      <c r="M19" s="78">
        <v>20</v>
      </c>
      <c r="N19" s="78">
        <v>21</v>
      </c>
      <c r="O19" s="79">
        <f t="shared" si="0"/>
        <v>1</v>
      </c>
      <c r="P19" s="80">
        <f t="shared" si="1"/>
        <v>5.0000000000000044E-2</v>
      </c>
    </row>
    <row r="20" spans="1:16" s="100" customFormat="1" ht="15" customHeight="1" x14ac:dyDescent="0.2">
      <c r="A20" s="129">
        <v>2168</v>
      </c>
      <c r="B20" s="52" t="s">
        <v>633</v>
      </c>
      <c r="C20" s="55">
        <v>35</v>
      </c>
      <c r="D20" s="54">
        <v>28</v>
      </c>
      <c r="E20" s="54">
        <v>29</v>
      </c>
      <c r="F20" s="55">
        <v>24</v>
      </c>
      <c r="G20" s="54">
        <v>23</v>
      </c>
      <c r="H20" s="54">
        <v>28</v>
      </c>
      <c r="I20" s="54">
        <v>28</v>
      </c>
      <c r="J20" s="56">
        <v>29</v>
      </c>
      <c r="K20" s="79">
        <v>24</v>
      </c>
      <c r="L20" s="78">
        <v>20</v>
      </c>
      <c r="M20" s="78">
        <v>20</v>
      </c>
      <c r="N20" s="78">
        <v>21</v>
      </c>
      <c r="O20" s="79">
        <f t="shared" si="0"/>
        <v>1</v>
      </c>
      <c r="P20" s="80">
        <f t="shared" si="1"/>
        <v>5.0000000000000044E-2</v>
      </c>
    </row>
    <row r="21" spans="1:16" s="100" customFormat="1" ht="15" customHeight="1" x14ac:dyDescent="0.2">
      <c r="A21" s="129">
        <v>2177</v>
      </c>
      <c r="B21" s="57" t="s">
        <v>607</v>
      </c>
      <c r="C21" s="55">
        <v>35</v>
      </c>
      <c r="D21" s="54">
        <v>37</v>
      </c>
      <c r="E21" s="54">
        <v>37</v>
      </c>
      <c r="F21" s="55">
        <v>38</v>
      </c>
      <c r="G21" s="54">
        <v>39</v>
      </c>
      <c r="H21" s="54">
        <v>35</v>
      </c>
      <c r="I21" s="54">
        <v>35</v>
      </c>
      <c r="J21" s="56">
        <v>35</v>
      </c>
      <c r="K21" s="79">
        <v>32</v>
      </c>
      <c r="L21" s="78">
        <v>28</v>
      </c>
      <c r="M21" s="78">
        <v>25</v>
      </c>
      <c r="N21" s="78">
        <v>26</v>
      </c>
      <c r="O21" s="79">
        <f t="shared" si="0"/>
        <v>1</v>
      </c>
      <c r="P21" s="80">
        <f t="shared" si="1"/>
        <v>4.0000000000000036E-2</v>
      </c>
    </row>
    <row r="22" spans="1:16" s="100" customFormat="1" ht="15" customHeight="1" x14ac:dyDescent="0.2">
      <c r="A22" s="129">
        <v>2155</v>
      </c>
      <c r="B22" s="58" t="s">
        <v>590</v>
      </c>
      <c r="C22" s="55">
        <v>37</v>
      </c>
      <c r="D22" s="54">
        <v>39</v>
      </c>
      <c r="E22" s="54">
        <v>37</v>
      </c>
      <c r="F22" s="55">
        <v>35</v>
      </c>
      <c r="G22" s="54">
        <v>34</v>
      </c>
      <c r="H22" s="54">
        <v>31</v>
      </c>
      <c r="I22" s="54">
        <v>33</v>
      </c>
      <c r="J22" s="56">
        <v>37</v>
      </c>
      <c r="K22" s="79">
        <v>33</v>
      </c>
      <c r="L22" s="78">
        <v>32</v>
      </c>
      <c r="M22" s="78">
        <v>25</v>
      </c>
      <c r="N22" s="78">
        <v>26</v>
      </c>
      <c r="O22" s="79">
        <f t="shared" si="0"/>
        <v>1</v>
      </c>
      <c r="P22" s="80">
        <f t="shared" si="1"/>
        <v>4.0000000000000036E-2</v>
      </c>
    </row>
    <row r="23" spans="1:16" s="100" customFormat="1" ht="15" customHeight="1" x14ac:dyDescent="0.2">
      <c r="A23" s="129">
        <v>2148</v>
      </c>
      <c r="B23" s="57" t="s">
        <v>600</v>
      </c>
      <c r="C23" s="55">
        <v>43</v>
      </c>
      <c r="D23" s="54">
        <v>35</v>
      </c>
      <c r="E23" s="54">
        <v>36</v>
      </c>
      <c r="F23" s="55">
        <v>41</v>
      </c>
      <c r="G23" s="54">
        <v>47</v>
      </c>
      <c r="H23" s="54">
        <v>46</v>
      </c>
      <c r="I23" s="54">
        <v>35</v>
      </c>
      <c r="J23" s="56">
        <v>33</v>
      </c>
      <c r="K23" s="79">
        <v>35</v>
      </c>
      <c r="L23" s="78">
        <v>34</v>
      </c>
      <c r="M23" s="78">
        <v>27</v>
      </c>
      <c r="N23" s="78">
        <v>28</v>
      </c>
      <c r="O23" s="79">
        <f t="shared" si="0"/>
        <v>1</v>
      </c>
      <c r="P23" s="80">
        <f t="shared" si="1"/>
        <v>3.7037037037036979E-2</v>
      </c>
    </row>
    <row r="24" spans="1:16" s="100" customFormat="1" ht="15" customHeight="1" x14ac:dyDescent="0.2">
      <c r="A24" s="129">
        <v>24438</v>
      </c>
      <c r="B24" s="52" t="s">
        <v>625</v>
      </c>
      <c r="C24" s="55">
        <v>87</v>
      </c>
      <c r="D24" s="54">
        <v>88</v>
      </c>
      <c r="E24" s="54">
        <v>93</v>
      </c>
      <c r="F24" s="55">
        <v>86</v>
      </c>
      <c r="G24" s="54">
        <v>93</v>
      </c>
      <c r="H24" s="54">
        <v>94</v>
      </c>
      <c r="I24" s="54">
        <v>91</v>
      </c>
      <c r="J24" s="56">
        <v>96</v>
      </c>
      <c r="K24" s="79">
        <v>101</v>
      </c>
      <c r="L24" s="78">
        <v>95</v>
      </c>
      <c r="M24" s="78">
        <v>83</v>
      </c>
      <c r="N24" s="78">
        <v>86</v>
      </c>
      <c r="O24" s="79">
        <f t="shared" si="0"/>
        <v>3</v>
      </c>
      <c r="P24" s="80">
        <f t="shared" si="1"/>
        <v>3.6144578313253017E-2</v>
      </c>
    </row>
    <row r="25" spans="1:16" s="100" customFormat="1" ht="15" customHeight="1" x14ac:dyDescent="0.2">
      <c r="A25" s="129">
        <v>2163</v>
      </c>
      <c r="B25" s="52" t="s">
        <v>582</v>
      </c>
      <c r="C25" s="55">
        <v>63</v>
      </c>
      <c r="D25" s="54">
        <v>66</v>
      </c>
      <c r="E25" s="54">
        <v>67</v>
      </c>
      <c r="F25" s="55">
        <v>78</v>
      </c>
      <c r="G25" s="54">
        <v>82</v>
      </c>
      <c r="H25" s="54">
        <v>79</v>
      </c>
      <c r="I25" s="54">
        <v>74</v>
      </c>
      <c r="J25" s="56">
        <v>81</v>
      </c>
      <c r="K25" s="79">
        <v>84</v>
      </c>
      <c r="L25" s="78">
        <v>91</v>
      </c>
      <c r="M25" s="78">
        <v>95</v>
      </c>
      <c r="N25" s="78">
        <v>98</v>
      </c>
      <c r="O25" s="79">
        <f t="shared" si="0"/>
        <v>3</v>
      </c>
      <c r="P25" s="80">
        <f t="shared" si="1"/>
        <v>3.1578947368421151E-2</v>
      </c>
    </row>
    <row r="26" spans="1:16" s="100" customFormat="1" ht="15" customHeight="1" x14ac:dyDescent="0.2">
      <c r="A26" s="129">
        <v>21749</v>
      </c>
      <c r="B26" s="57" t="s">
        <v>627</v>
      </c>
      <c r="C26" s="55">
        <v>35</v>
      </c>
      <c r="D26" s="54">
        <v>39</v>
      </c>
      <c r="E26" s="54">
        <v>39</v>
      </c>
      <c r="F26" s="55">
        <v>41</v>
      </c>
      <c r="G26" s="54">
        <v>44</v>
      </c>
      <c r="H26" s="54">
        <v>47</v>
      </c>
      <c r="I26" s="54">
        <v>44</v>
      </c>
      <c r="J26" s="56">
        <v>43</v>
      </c>
      <c r="K26" s="79">
        <v>41</v>
      </c>
      <c r="L26" s="78">
        <v>36</v>
      </c>
      <c r="M26" s="78">
        <v>35</v>
      </c>
      <c r="N26" s="78">
        <v>36</v>
      </c>
      <c r="O26" s="79">
        <f t="shared" si="0"/>
        <v>1</v>
      </c>
      <c r="P26" s="80">
        <f t="shared" si="1"/>
        <v>2.857142857142847E-2</v>
      </c>
    </row>
    <row r="27" spans="1:16" s="100" customFormat="1" ht="15" customHeight="1" x14ac:dyDescent="0.2">
      <c r="A27" s="129">
        <v>22065</v>
      </c>
      <c r="B27" s="57" t="s">
        <v>619</v>
      </c>
      <c r="C27" s="55">
        <v>56</v>
      </c>
      <c r="D27" s="54">
        <v>58</v>
      </c>
      <c r="E27" s="54">
        <v>55</v>
      </c>
      <c r="F27" s="55">
        <v>55</v>
      </c>
      <c r="G27" s="54">
        <v>60</v>
      </c>
      <c r="H27" s="54">
        <v>62</v>
      </c>
      <c r="I27" s="54">
        <v>60</v>
      </c>
      <c r="J27" s="56">
        <v>56</v>
      </c>
      <c r="K27" s="79">
        <v>58</v>
      </c>
      <c r="L27" s="78">
        <v>53</v>
      </c>
      <c r="M27" s="78">
        <v>50</v>
      </c>
      <c r="N27" s="78">
        <v>50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29">
        <v>2150</v>
      </c>
      <c r="B28" s="58" t="s">
        <v>624</v>
      </c>
      <c r="C28" s="55">
        <v>31</v>
      </c>
      <c r="D28" s="54">
        <v>31</v>
      </c>
      <c r="E28" s="54">
        <v>35</v>
      </c>
      <c r="F28" s="55">
        <v>37</v>
      </c>
      <c r="G28" s="54">
        <v>41</v>
      </c>
      <c r="H28" s="54">
        <v>34</v>
      </c>
      <c r="I28" s="54">
        <v>37</v>
      </c>
      <c r="J28" s="56">
        <v>37</v>
      </c>
      <c r="K28" s="79">
        <v>35</v>
      </c>
      <c r="L28" s="78">
        <v>33</v>
      </c>
      <c r="M28" s="78">
        <v>33</v>
      </c>
      <c r="N28" s="78">
        <v>33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29">
        <v>51226</v>
      </c>
      <c r="B29" s="57" t="s">
        <v>610</v>
      </c>
      <c r="C29" s="55">
        <v>25</v>
      </c>
      <c r="D29" s="54">
        <v>27</v>
      </c>
      <c r="E29" s="54">
        <v>26</v>
      </c>
      <c r="F29" s="55">
        <v>31</v>
      </c>
      <c r="G29" s="54">
        <v>32</v>
      </c>
      <c r="H29" s="54">
        <v>32</v>
      </c>
      <c r="I29" s="54">
        <v>34</v>
      </c>
      <c r="J29" s="56">
        <v>34</v>
      </c>
      <c r="K29" s="79">
        <v>33</v>
      </c>
      <c r="L29" s="78">
        <v>31</v>
      </c>
      <c r="M29" s="78">
        <v>32</v>
      </c>
      <c r="N29" s="78">
        <v>32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2141</v>
      </c>
      <c r="B30" s="52" t="s">
        <v>597</v>
      </c>
      <c r="C30" s="55">
        <v>35</v>
      </c>
      <c r="D30" s="54">
        <v>34</v>
      </c>
      <c r="E30" s="54">
        <v>34</v>
      </c>
      <c r="F30" s="55">
        <v>33</v>
      </c>
      <c r="G30" s="54">
        <v>28</v>
      </c>
      <c r="H30" s="54">
        <v>31</v>
      </c>
      <c r="I30" s="54">
        <v>27</v>
      </c>
      <c r="J30" s="56">
        <v>29</v>
      </c>
      <c r="K30" s="79">
        <v>27</v>
      </c>
      <c r="L30" s="78">
        <v>27</v>
      </c>
      <c r="M30" s="78">
        <v>29</v>
      </c>
      <c r="N30" s="78">
        <v>29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2145</v>
      </c>
      <c r="B31" s="57" t="s">
        <v>579</v>
      </c>
      <c r="C31" s="55">
        <v>35</v>
      </c>
      <c r="D31" s="54">
        <v>32</v>
      </c>
      <c r="E31" s="54">
        <v>31</v>
      </c>
      <c r="F31" s="55">
        <v>33</v>
      </c>
      <c r="G31" s="54">
        <v>32</v>
      </c>
      <c r="H31" s="54">
        <v>28</v>
      </c>
      <c r="I31" s="54">
        <v>22</v>
      </c>
      <c r="J31" s="56">
        <v>21</v>
      </c>
      <c r="K31" s="79">
        <v>20</v>
      </c>
      <c r="L31" s="78">
        <v>21</v>
      </c>
      <c r="M31" s="78">
        <v>21</v>
      </c>
      <c r="N31" s="78">
        <v>21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23652</v>
      </c>
      <c r="B32" s="57" t="s">
        <v>584</v>
      </c>
      <c r="C32" s="55">
        <v>29</v>
      </c>
      <c r="D32" s="54">
        <v>34</v>
      </c>
      <c r="E32" s="54">
        <v>30</v>
      </c>
      <c r="F32" s="55">
        <v>30</v>
      </c>
      <c r="G32" s="54">
        <v>29</v>
      </c>
      <c r="H32" s="54">
        <v>28</v>
      </c>
      <c r="I32" s="54">
        <v>27</v>
      </c>
      <c r="J32" s="56">
        <v>26</v>
      </c>
      <c r="K32" s="79">
        <v>21</v>
      </c>
      <c r="L32" s="78">
        <v>22</v>
      </c>
      <c r="M32" s="78">
        <v>21</v>
      </c>
      <c r="N32" s="78">
        <v>21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61565</v>
      </c>
      <c r="B33" s="57" t="s">
        <v>612</v>
      </c>
      <c r="C33" s="55">
        <v>16</v>
      </c>
      <c r="D33" s="54">
        <v>14</v>
      </c>
      <c r="E33" s="54">
        <v>14</v>
      </c>
      <c r="F33" s="55">
        <v>14</v>
      </c>
      <c r="G33" s="54">
        <v>15</v>
      </c>
      <c r="H33" s="54">
        <v>18</v>
      </c>
      <c r="I33" s="54">
        <v>18</v>
      </c>
      <c r="J33" s="56">
        <v>18</v>
      </c>
      <c r="K33" s="79">
        <v>16</v>
      </c>
      <c r="L33" s="78">
        <v>16</v>
      </c>
      <c r="M33" s="78">
        <v>16</v>
      </c>
      <c r="N33" s="78">
        <v>16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2157</v>
      </c>
      <c r="B34" s="52" t="s">
        <v>592</v>
      </c>
      <c r="C34" s="55">
        <v>128</v>
      </c>
      <c r="D34" s="54">
        <v>132</v>
      </c>
      <c r="E34" s="54">
        <v>133</v>
      </c>
      <c r="F34" s="55">
        <v>127</v>
      </c>
      <c r="G34" s="54">
        <v>123</v>
      </c>
      <c r="H34" s="54">
        <v>136</v>
      </c>
      <c r="I34" s="54">
        <v>133</v>
      </c>
      <c r="J34" s="56">
        <v>149</v>
      </c>
      <c r="K34" s="79">
        <v>143</v>
      </c>
      <c r="L34" s="78">
        <v>137</v>
      </c>
      <c r="M34" s="78">
        <v>140</v>
      </c>
      <c r="N34" s="78">
        <v>139</v>
      </c>
      <c r="O34" s="79">
        <f t="shared" si="0"/>
        <v>-1</v>
      </c>
      <c r="P34" s="80">
        <f t="shared" si="1"/>
        <v>-7.1428571428571175E-3</v>
      </c>
    </row>
    <row r="35" spans="1:16" s="100" customFormat="1" ht="15" customHeight="1" x14ac:dyDescent="0.2">
      <c r="A35" s="129">
        <v>2712</v>
      </c>
      <c r="B35" s="57" t="s">
        <v>594</v>
      </c>
      <c r="C35" s="55">
        <v>78</v>
      </c>
      <c r="D35" s="54">
        <v>73</v>
      </c>
      <c r="E35" s="54">
        <v>79</v>
      </c>
      <c r="F35" s="55">
        <v>74</v>
      </c>
      <c r="G35" s="54">
        <v>87</v>
      </c>
      <c r="H35" s="54">
        <v>79</v>
      </c>
      <c r="I35" s="54">
        <v>84</v>
      </c>
      <c r="J35" s="56">
        <v>84</v>
      </c>
      <c r="K35" s="79">
        <v>85</v>
      </c>
      <c r="L35" s="78">
        <v>83</v>
      </c>
      <c r="M35" s="78">
        <v>79</v>
      </c>
      <c r="N35" s="78">
        <v>78</v>
      </c>
      <c r="O35" s="79">
        <f t="shared" ref="O35:O66" si="2">N35-M35</f>
        <v>-1</v>
      </c>
      <c r="P35" s="80">
        <f t="shared" ref="P35:P62" si="3">(N35/M35)-1</f>
        <v>-1.2658227848101222E-2</v>
      </c>
    </row>
    <row r="36" spans="1:16" s="100" customFormat="1" ht="15" customHeight="1" x14ac:dyDescent="0.2">
      <c r="A36" s="129">
        <v>27435</v>
      </c>
      <c r="B36" s="58" t="s">
        <v>622</v>
      </c>
      <c r="C36" s="55">
        <v>95</v>
      </c>
      <c r="D36" s="54">
        <v>79</v>
      </c>
      <c r="E36" s="54">
        <v>81</v>
      </c>
      <c r="F36" s="55">
        <v>80</v>
      </c>
      <c r="G36" s="54">
        <v>82</v>
      </c>
      <c r="H36" s="54">
        <v>82</v>
      </c>
      <c r="I36" s="54">
        <v>74</v>
      </c>
      <c r="J36" s="56">
        <v>76</v>
      </c>
      <c r="K36" s="79">
        <v>72</v>
      </c>
      <c r="L36" s="78">
        <v>78</v>
      </c>
      <c r="M36" s="78">
        <v>79</v>
      </c>
      <c r="N36" s="78">
        <v>78</v>
      </c>
      <c r="O36" s="79">
        <f t="shared" si="2"/>
        <v>-1</v>
      </c>
      <c r="P36" s="80">
        <f t="shared" si="3"/>
        <v>-1.2658227848101222E-2</v>
      </c>
    </row>
    <row r="37" spans="1:16" s="100" customFormat="1" ht="15" customHeight="1" x14ac:dyDescent="0.2">
      <c r="A37" s="129">
        <v>51746</v>
      </c>
      <c r="B37" s="57" t="s">
        <v>611</v>
      </c>
      <c r="C37" s="55">
        <v>60</v>
      </c>
      <c r="D37" s="54">
        <v>58</v>
      </c>
      <c r="E37" s="54">
        <v>51</v>
      </c>
      <c r="F37" s="55">
        <v>52</v>
      </c>
      <c r="G37" s="54">
        <v>57</v>
      </c>
      <c r="H37" s="54">
        <v>63</v>
      </c>
      <c r="I37" s="54">
        <v>54</v>
      </c>
      <c r="J37" s="56">
        <v>54</v>
      </c>
      <c r="K37" s="79">
        <v>57</v>
      </c>
      <c r="L37" s="78">
        <v>55</v>
      </c>
      <c r="M37" s="78">
        <v>50</v>
      </c>
      <c r="N37" s="78">
        <v>49</v>
      </c>
      <c r="O37" s="79">
        <f t="shared" si="2"/>
        <v>-1</v>
      </c>
      <c r="P37" s="80">
        <f t="shared" si="3"/>
        <v>-2.0000000000000018E-2</v>
      </c>
    </row>
    <row r="38" spans="1:16" s="100" customFormat="1" ht="15" customHeight="1" x14ac:dyDescent="0.2">
      <c r="A38" s="129">
        <v>2164</v>
      </c>
      <c r="B38" s="58" t="s">
        <v>623</v>
      </c>
      <c r="C38" s="55">
        <v>238</v>
      </c>
      <c r="D38" s="54">
        <v>212</v>
      </c>
      <c r="E38" s="54">
        <v>197</v>
      </c>
      <c r="F38" s="347">
        <v>190</v>
      </c>
      <c r="G38" s="346">
        <v>183</v>
      </c>
      <c r="H38" s="346">
        <v>179</v>
      </c>
      <c r="I38" s="346">
        <v>178</v>
      </c>
      <c r="J38" s="56">
        <v>157</v>
      </c>
      <c r="K38" s="79">
        <v>140</v>
      </c>
      <c r="L38" s="78">
        <v>118</v>
      </c>
      <c r="M38" s="78">
        <v>107</v>
      </c>
      <c r="N38" s="78">
        <v>104</v>
      </c>
      <c r="O38" s="79">
        <f t="shared" si="2"/>
        <v>-3</v>
      </c>
      <c r="P38" s="80">
        <f t="shared" si="3"/>
        <v>-2.8037383177570097E-2</v>
      </c>
    </row>
    <row r="39" spans="1:16" s="100" customFormat="1" ht="15" customHeight="1" x14ac:dyDescent="0.2">
      <c r="A39" s="129">
        <v>50932</v>
      </c>
      <c r="B39" s="52" t="s">
        <v>583</v>
      </c>
      <c r="C39" s="55">
        <v>30</v>
      </c>
      <c r="D39" s="54">
        <v>25</v>
      </c>
      <c r="E39" s="54">
        <v>28</v>
      </c>
      <c r="F39" s="55">
        <v>29</v>
      </c>
      <c r="G39" s="54">
        <v>31</v>
      </c>
      <c r="H39" s="54">
        <v>29</v>
      </c>
      <c r="I39" s="54">
        <v>32</v>
      </c>
      <c r="J39" s="56">
        <v>37</v>
      </c>
      <c r="K39" s="79">
        <v>34</v>
      </c>
      <c r="L39" s="78">
        <v>33</v>
      </c>
      <c r="M39" s="78">
        <v>34</v>
      </c>
      <c r="N39" s="78">
        <v>33</v>
      </c>
      <c r="O39" s="79">
        <f t="shared" si="2"/>
        <v>-1</v>
      </c>
      <c r="P39" s="80">
        <f t="shared" si="3"/>
        <v>-2.9411764705882359E-2</v>
      </c>
    </row>
    <row r="40" spans="1:16" s="100" customFormat="1" ht="15" customHeight="1" x14ac:dyDescent="0.2">
      <c r="A40" s="129">
        <v>2174</v>
      </c>
      <c r="B40" s="52" t="s">
        <v>618</v>
      </c>
      <c r="C40" s="55">
        <v>75</v>
      </c>
      <c r="D40" s="54">
        <v>73</v>
      </c>
      <c r="E40" s="54">
        <v>71</v>
      </c>
      <c r="F40" s="55">
        <v>73</v>
      </c>
      <c r="G40" s="54">
        <v>80</v>
      </c>
      <c r="H40" s="54">
        <v>82</v>
      </c>
      <c r="I40" s="54">
        <v>87</v>
      </c>
      <c r="J40" s="56">
        <v>83</v>
      </c>
      <c r="K40" s="79">
        <v>87</v>
      </c>
      <c r="L40" s="78">
        <v>92</v>
      </c>
      <c r="M40" s="78">
        <v>101</v>
      </c>
      <c r="N40" s="78">
        <v>98</v>
      </c>
      <c r="O40" s="79">
        <f t="shared" si="2"/>
        <v>-3</v>
      </c>
      <c r="P40" s="80">
        <f t="shared" si="3"/>
        <v>-2.9702970297029729E-2</v>
      </c>
    </row>
    <row r="41" spans="1:16" s="100" customFormat="1" ht="15" customHeight="1" x14ac:dyDescent="0.2">
      <c r="A41" s="129">
        <v>2176</v>
      </c>
      <c r="B41" s="57" t="s">
        <v>606</v>
      </c>
      <c r="C41" s="55">
        <v>40</v>
      </c>
      <c r="D41" s="54">
        <v>39</v>
      </c>
      <c r="E41" s="54">
        <v>38</v>
      </c>
      <c r="F41" s="55">
        <v>34</v>
      </c>
      <c r="G41" s="54">
        <v>38</v>
      </c>
      <c r="H41" s="54">
        <v>39</v>
      </c>
      <c r="I41" s="54">
        <v>38</v>
      </c>
      <c r="J41" s="56">
        <v>37</v>
      </c>
      <c r="K41" s="79">
        <v>32</v>
      </c>
      <c r="L41" s="78">
        <v>32</v>
      </c>
      <c r="M41" s="78">
        <v>29</v>
      </c>
      <c r="N41" s="78">
        <v>28</v>
      </c>
      <c r="O41" s="79">
        <f t="shared" si="2"/>
        <v>-1</v>
      </c>
      <c r="P41" s="80">
        <f t="shared" si="3"/>
        <v>-3.4482758620689613E-2</v>
      </c>
    </row>
    <row r="42" spans="1:16" s="100" customFormat="1" ht="15" customHeight="1" x14ac:dyDescent="0.2">
      <c r="A42" s="129">
        <v>2175</v>
      </c>
      <c r="B42" s="57" t="s">
        <v>617</v>
      </c>
      <c r="C42" s="55">
        <v>66</v>
      </c>
      <c r="D42" s="54">
        <v>64</v>
      </c>
      <c r="E42" s="54">
        <v>67</v>
      </c>
      <c r="F42" s="55">
        <v>80</v>
      </c>
      <c r="G42" s="54">
        <v>83</v>
      </c>
      <c r="H42" s="54">
        <v>78</v>
      </c>
      <c r="I42" s="54">
        <v>76</v>
      </c>
      <c r="J42" s="56">
        <v>70</v>
      </c>
      <c r="K42" s="79">
        <v>64</v>
      </c>
      <c r="L42" s="78">
        <v>61</v>
      </c>
      <c r="M42" s="78">
        <v>56</v>
      </c>
      <c r="N42" s="78">
        <v>54</v>
      </c>
      <c r="O42" s="79">
        <f t="shared" si="2"/>
        <v>-2</v>
      </c>
      <c r="P42" s="80">
        <f t="shared" si="3"/>
        <v>-3.5714285714285698E-2</v>
      </c>
    </row>
    <row r="43" spans="1:16" s="100" customFormat="1" ht="15" customHeight="1" x14ac:dyDescent="0.2">
      <c r="A43" s="129">
        <v>2166</v>
      </c>
      <c r="B43" s="58" t="s">
        <v>1519</v>
      </c>
      <c r="C43" s="55">
        <v>78</v>
      </c>
      <c r="D43" s="54">
        <v>72</v>
      </c>
      <c r="E43" s="54">
        <v>70</v>
      </c>
      <c r="F43" s="55">
        <v>67</v>
      </c>
      <c r="G43" s="54">
        <v>65</v>
      </c>
      <c r="H43" s="54">
        <v>66</v>
      </c>
      <c r="I43" s="54">
        <v>63</v>
      </c>
      <c r="J43" s="56">
        <v>65</v>
      </c>
      <c r="K43" s="79">
        <v>57</v>
      </c>
      <c r="L43" s="78">
        <v>61</v>
      </c>
      <c r="M43" s="78">
        <v>54</v>
      </c>
      <c r="N43" s="78">
        <v>52</v>
      </c>
      <c r="O43" s="79">
        <f t="shared" si="2"/>
        <v>-2</v>
      </c>
      <c r="P43" s="80">
        <f t="shared" si="3"/>
        <v>-3.703703703703709E-2</v>
      </c>
    </row>
    <row r="44" spans="1:16" s="100" customFormat="1" ht="15" customHeight="1" x14ac:dyDescent="0.2">
      <c r="A44" s="129">
        <v>24833</v>
      </c>
      <c r="B44" s="58" t="s">
        <v>587</v>
      </c>
      <c r="C44" s="55">
        <v>42</v>
      </c>
      <c r="D44" s="54">
        <v>41</v>
      </c>
      <c r="E44" s="54">
        <v>33</v>
      </c>
      <c r="F44" s="347">
        <v>37</v>
      </c>
      <c r="G44" s="346">
        <v>39</v>
      </c>
      <c r="H44" s="346">
        <v>46</v>
      </c>
      <c r="I44" s="346">
        <v>45</v>
      </c>
      <c r="J44" s="56">
        <v>38</v>
      </c>
      <c r="K44" s="79">
        <v>31</v>
      </c>
      <c r="L44" s="78">
        <v>28</v>
      </c>
      <c r="M44" s="78">
        <v>27</v>
      </c>
      <c r="N44" s="78">
        <v>26</v>
      </c>
      <c r="O44" s="79">
        <f t="shared" si="2"/>
        <v>-1</v>
      </c>
      <c r="P44" s="80">
        <f t="shared" si="3"/>
        <v>-3.703703703703709E-2</v>
      </c>
    </row>
    <row r="45" spans="1:16" s="100" customFormat="1" ht="15" customHeight="1" x14ac:dyDescent="0.2">
      <c r="A45" s="129">
        <v>2142</v>
      </c>
      <c r="B45" s="57" t="s">
        <v>863</v>
      </c>
      <c r="C45" s="55">
        <v>97</v>
      </c>
      <c r="D45" s="54">
        <v>91</v>
      </c>
      <c r="E45" s="54">
        <v>85</v>
      </c>
      <c r="F45" s="347">
        <v>84</v>
      </c>
      <c r="G45" s="54">
        <v>80</v>
      </c>
      <c r="H45" s="54">
        <v>74</v>
      </c>
      <c r="I45" s="54">
        <v>70</v>
      </c>
      <c r="J45" s="56">
        <v>69</v>
      </c>
      <c r="K45" s="79">
        <v>70</v>
      </c>
      <c r="L45" s="78">
        <v>62</v>
      </c>
      <c r="M45" s="78">
        <v>53</v>
      </c>
      <c r="N45" s="78">
        <v>51</v>
      </c>
      <c r="O45" s="79">
        <f t="shared" si="2"/>
        <v>-2</v>
      </c>
      <c r="P45" s="80">
        <f t="shared" si="3"/>
        <v>-3.7735849056603765E-2</v>
      </c>
    </row>
    <row r="46" spans="1:16" s="100" customFormat="1" ht="15" customHeight="1" x14ac:dyDescent="0.2">
      <c r="A46" s="129">
        <v>2161</v>
      </c>
      <c r="B46" s="58" t="s">
        <v>629</v>
      </c>
      <c r="C46" s="55">
        <v>102</v>
      </c>
      <c r="D46" s="54">
        <v>113</v>
      </c>
      <c r="E46" s="54">
        <v>111</v>
      </c>
      <c r="F46" s="55">
        <v>117</v>
      </c>
      <c r="G46" s="54">
        <v>114</v>
      </c>
      <c r="H46" s="54">
        <v>109</v>
      </c>
      <c r="I46" s="54">
        <v>96</v>
      </c>
      <c r="J46" s="56">
        <v>97</v>
      </c>
      <c r="K46" s="79">
        <v>97</v>
      </c>
      <c r="L46" s="78">
        <v>85</v>
      </c>
      <c r="M46" s="78">
        <v>79</v>
      </c>
      <c r="N46" s="78">
        <v>76</v>
      </c>
      <c r="O46" s="79">
        <f t="shared" si="2"/>
        <v>-3</v>
      </c>
      <c r="P46" s="80">
        <f t="shared" si="3"/>
        <v>-3.7974683544303778E-2</v>
      </c>
    </row>
    <row r="47" spans="1:16" s="100" customFormat="1" ht="15" customHeight="1" x14ac:dyDescent="0.2">
      <c r="A47" s="129">
        <v>25242</v>
      </c>
      <c r="B47" s="57" t="s">
        <v>628</v>
      </c>
      <c r="C47" s="55">
        <v>28</v>
      </c>
      <c r="D47" s="54">
        <v>27</v>
      </c>
      <c r="E47" s="54">
        <v>25</v>
      </c>
      <c r="F47" s="55">
        <v>22</v>
      </c>
      <c r="G47" s="54">
        <v>22</v>
      </c>
      <c r="H47" s="54">
        <v>26</v>
      </c>
      <c r="I47" s="54">
        <v>30</v>
      </c>
      <c r="J47" s="56">
        <v>33</v>
      </c>
      <c r="K47" s="79">
        <v>39</v>
      </c>
      <c r="L47" s="78">
        <v>40</v>
      </c>
      <c r="M47" s="78">
        <v>42</v>
      </c>
      <c r="N47" s="78">
        <v>40</v>
      </c>
      <c r="O47" s="79">
        <f t="shared" si="2"/>
        <v>-2</v>
      </c>
      <c r="P47" s="80">
        <f t="shared" si="3"/>
        <v>-4.7619047619047672E-2</v>
      </c>
    </row>
    <row r="48" spans="1:16" s="100" customFormat="1" ht="15" customHeight="1" x14ac:dyDescent="0.2">
      <c r="A48" s="129">
        <v>23174</v>
      </c>
      <c r="B48" s="57" t="s">
        <v>588</v>
      </c>
      <c r="C48" s="55">
        <v>28</v>
      </c>
      <c r="D48" s="54">
        <v>28</v>
      </c>
      <c r="E48" s="54">
        <v>25</v>
      </c>
      <c r="F48" s="347">
        <v>24</v>
      </c>
      <c r="G48" s="346">
        <v>23</v>
      </c>
      <c r="H48" s="346">
        <v>23</v>
      </c>
      <c r="I48" s="346">
        <v>29</v>
      </c>
      <c r="J48" s="56">
        <v>31</v>
      </c>
      <c r="K48" s="79">
        <v>31</v>
      </c>
      <c r="L48" s="78">
        <v>34</v>
      </c>
      <c r="M48" s="78">
        <v>36</v>
      </c>
      <c r="N48" s="78">
        <v>34</v>
      </c>
      <c r="O48" s="79">
        <f t="shared" si="2"/>
        <v>-2</v>
      </c>
      <c r="P48" s="80">
        <f t="shared" si="3"/>
        <v>-5.555555555555558E-2</v>
      </c>
    </row>
    <row r="49" spans="1:16" s="100" customFormat="1" ht="15" customHeight="1" x14ac:dyDescent="0.2">
      <c r="A49" s="129">
        <v>2169</v>
      </c>
      <c r="B49" s="57" t="s">
        <v>603</v>
      </c>
      <c r="C49" s="55">
        <v>24</v>
      </c>
      <c r="D49" s="54">
        <v>24</v>
      </c>
      <c r="E49" s="54">
        <v>24</v>
      </c>
      <c r="F49" s="347">
        <v>19</v>
      </c>
      <c r="G49" s="54">
        <v>24</v>
      </c>
      <c r="H49" s="54">
        <v>21</v>
      </c>
      <c r="I49" s="54">
        <v>24</v>
      </c>
      <c r="J49" s="56">
        <v>20</v>
      </c>
      <c r="K49" s="79">
        <v>25</v>
      </c>
      <c r="L49" s="78">
        <v>15</v>
      </c>
      <c r="M49" s="78">
        <v>14</v>
      </c>
      <c r="N49" s="78">
        <v>13</v>
      </c>
      <c r="O49" s="79">
        <f t="shared" si="2"/>
        <v>-1</v>
      </c>
      <c r="P49" s="80">
        <f t="shared" si="3"/>
        <v>-7.1428571428571397E-2</v>
      </c>
    </row>
    <row r="50" spans="1:16" s="100" customFormat="1" ht="15" customHeight="1" x14ac:dyDescent="0.2">
      <c r="A50" s="129">
        <v>2153</v>
      </c>
      <c r="B50" s="52" t="s">
        <v>601</v>
      </c>
      <c r="C50" s="55">
        <v>36</v>
      </c>
      <c r="D50" s="54">
        <v>31</v>
      </c>
      <c r="E50" s="54">
        <v>31</v>
      </c>
      <c r="F50" s="55">
        <v>32</v>
      </c>
      <c r="G50" s="54">
        <v>27</v>
      </c>
      <c r="H50" s="54">
        <v>29</v>
      </c>
      <c r="I50" s="54">
        <v>30</v>
      </c>
      <c r="J50" s="56">
        <v>29</v>
      </c>
      <c r="K50" s="79">
        <v>31</v>
      </c>
      <c r="L50" s="78">
        <v>28</v>
      </c>
      <c r="M50" s="78">
        <v>27</v>
      </c>
      <c r="N50" s="78">
        <v>25</v>
      </c>
      <c r="O50" s="79">
        <f t="shared" si="2"/>
        <v>-2</v>
      </c>
      <c r="P50" s="80">
        <f t="shared" si="3"/>
        <v>-7.407407407407407E-2</v>
      </c>
    </row>
    <row r="51" spans="1:16" s="100" customFormat="1" ht="15" customHeight="1" x14ac:dyDescent="0.2">
      <c r="A51" s="129">
        <v>2147</v>
      </c>
      <c r="B51" s="57" t="s">
        <v>599</v>
      </c>
      <c r="C51" s="55">
        <v>31</v>
      </c>
      <c r="D51" s="54">
        <v>34</v>
      </c>
      <c r="E51" s="54">
        <v>35</v>
      </c>
      <c r="F51" s="55">
        <v>35</v>
      </c>
      <c r="G51" s="54">
        <v>37</v>
      </c>
      <c r="H51" s="54">
        <v>37</v>
      </c>
      <c r="I51" s="54">
        <v>39</v>
      </c>
      <c r="J51" s="56">
        <v>33</v>
      </c>
      <c r="K51" s="79">
        <v>29</v>
      </c>
      <c r="L51" s="78">
        <v>28</v>
      </c>
      <c r="M51" s="78">
        <v>25</v>
      </c>
      <c r="N51" s="78">
        <v>23</v>
      </c>
      <c r="O51" s="79">
        <f t="shared" si="2"/>
        <v>-2</v>
      </c>
      <c r="P51" s="80">
        <f t="shared" si="3"/>
        <v>-7.999999999999996E-2</v>
      </c>
    </row>
    <row r="52" spans="1:16" s="100" customFormat="1" ht="15" customHeight="1" x14ac:dyDescent="0.2">
      <c r="A52" s="129">
        <v>82739</v>
      </c>
      <c r="B52" s="57" t="s">
        <v>614</v>
      </c>
      <c r="C52" s="55">
        <v>22</v>
      </c>
      <c r="D52" s="54">
        <v>16</v>
      </c>
      <c r="E52" s="54">
        <v>19</v>
      </c>
      <c r="F52" s="55">
        <v>20</v>
      </c>
      <c r="G52" s="54">
        <v>18</v>
      </c>
      <c r="H52" s="54">
        <v>17</v>
      </c>
      <c r="I52" s="54">
        <v>18</v>
      </c>
      <c r="J52" s="56">
        <v>18</v>
      </c>
      <c r="K52" s="79">
        <v>22</v>
      </c>
      <c r="L52" s="78">
        <v>25</v>
      </c>
      <c r="M52" s="78">
        <v>24</v>
      </c>
      <c r="N52" s="78">
        <v>22</v>
      </c>
      <c r="O52" s="79">
        <f t="shared" si="2"/>
        <v>-2</v>
      </c>
      <c r="P52" s="80">
        <f t="shared" si="3"/>
        <v>-8.333333333333337E-2</v>
      </c>
    </row>
    <row r="53" spans="1:16" s="100" customFormat="1" ht="15" customHeight="1" x14ac:dyDescent="0.2">
      <c r="A53" s="129">
        <v>31690</v>
      </c>
      <c r="B53" s="57" t="s">
        <v>608</v>
      </c>
      <c r="C53" s="55">
        <v>24</v>
      </c>
      <c r="D53" s="54">
        <v>26</v>
      </c>
      <c r="E53" s="54">
        <v>29</v>
      </c>
      <c r="F53" s="347">
        <v>25</v>
      </c>
      <c r="G53" s="346">
        <v>27</v>
      </c>
      <c r="H53" s="346">
        <v>25</v>
      </c>
      <c r="I53" s="346">
        <v>23</v>
      </c>
      <c r="J53" s="56">
        <v>22</v>
      </c>
      <c r="K53" s="79">
        <v>23</v>
      </c>
      <c r="L53" s="78">
        <v>20</v>
      </c>
      <c r="M53" s="78">
        <v>20</v>
      </c>
      <c r="N53" s="78">
        <v>18</v>
      </c>
      <c r="O53" s="79">
        <f t="shared" si="2"/>
        <v>-2</v>
      </c>
      <c r="P53" s="80">
        <f t="shared" si="3"/>
        <v>-9.9999999999999978E-2</v>
      </c>
    </row>
    <row r="54" spans="1:16" s="100" customFormat="1" ht="15" customHeight="1" x14ac:dyDescent="0.2">
      <c r="A54" s="129">
        <v>58658</v>
      </c>
      <c r="B54" s="52" t="s">
        <v>1474</v>
      </c>
      <c r="C54" s="55">
        <v>19</v>
      </c>
      <c r="D54" s="54">
        <v>23</v>
      </c>
      <c r="E54" s="54">
        <v>24</v>
      </c>
      <c r="F54" s="347">
        <v>27</v>
      </c>
      <c r="G54" s="54">
        <v>25</v>
      </c>
      <c r="H54" s="54">
        <v>31</v>
      </c>
      <c r="I54" s="54">
        <v>27</v>
      </c>
      <c r="J54" s="56">
        <v>31</v>
      </c>
      <c r="K54" s="79">
        <v>27</v>
      </c>
      <c r="L54" s="78">
        <v>19</v>
      </c>
      <c r="M54" s="78">
        <v>18</v>
      </c>
      <c r="N54" s="78">
        <v>16</v>
      </c>
      <c r="O54" s="79">
        <f t="shared" si="2"/>
        <v>-2</v>
      </c>
      <c r="P54" s="80">
        <f t="shared" si="3"/>
        <v>-0.11111111111111116</v>
      </c>
    </row>
    <row r="55" spans="1:16" s="100" customFormat="1" ht="15" customHeight="1" x14ac:dyDescent="0.2">
      <c r="A55" s="129">
        <v>2140</v>
      </c>
      <c r="B55" s="58" t="s">
        <v>596</v>
      </c>
      <c r="C55" s="55">
        <v>48</v>
      </c>
      <c r="D55" s="54">
        <v>43</v>
      </c>
      <c r="E55" s="54">
        <v>44</v>
      </c>
      <c r="F55" s="55">
        <v>39</v>
      </c>
      <c r="G55" s="54">
        <v>34</v>
      </c>
      <c r="H55" s="54">
        <v>31</v>
      </c>
      <c r="I55" s="54">
        <v>32</v>
      </c>
      <c r="J55" s="56">
        <v>28</v>
      </c>
      <c r="K55" s="79">
        <v>26</v>
      </c>
      <c r="L55" s="78">
        <v>25</v>
      </c>
      <c r="M55" s="78">
        <v>25</v>
      </c>
      <c r="N55" s="78">
        <v>22</v>
      </c>
      <c r="O55" s="79">
        <f t="shared" si="2"/>
        <v>-3</v>
      </c>
      <c r="P55" s="80">
        <f t="shared" si="3"/>
        <v>-0.12</v>
      </c>
    </row>
    <row r="56" spans="1:16" s="100" customFormat="1" ht="15" customHeight="1" x14ac:dyDescent="0.2">
      <c r="A56" s="129">
        <v>2167</v>
      </c>
      <c r="B56" s="57" t="s">
        <v>1234</v>
      </c>
      <c r="C56" s="55">
        <v>178</v>
      </c>
      <c r="D56" s="54">
        <v>181</v>
      </c>
      <c r="E56" s="54">
        <v>175</v>
      </c>
      <c r="F56" s="55">
        <v>169</v>
      </c>
      <c r="G56" s="54">
        <v>153</v>
      </c>
      <c r="H56" s="54">
        <v>140</v>
      </c>
      <c r="I56" s="54">
        <v>132</v>
      </c>
      <c r="J56" s="56">
        <v>124</v>
      </c>
      <c r="K56" s="79">
        <v>127</v>
      </c>
      <c r="L56" s="78">
        <v>141</v>
      </c>
      <c r="M56" s="78">
        <v>153</v>
      </c>
      <c r="N56" s="78">
        <v>132</v>
      </c>
      <c r="O56" s="79">
        <f t="shared" si="2"/>
        <v>-21</v>
      </c>
      <c r="P56" s="80">
        <f t="shared" si="3"/>
        <v>-0.13725490196078427</v>
      </c>
    </row>
    <row r="57" spans="1:16" s="100" customFormat="1" ht="15" customHeight="1" x14ac:dyDescent="0.2">
      <c r="A57" s="129">
        <v>50202</v>
      </c>
      <c r="B57" s="57" t="s">
        <v>609</v>
      </c>
      <c r="C57" s="55">
        <v>10</v>
      </c>
      <c r="D57" s="54">
        <v>9</v>
      </c>
      <c r="E57" s="54">
        <v>10</v>
      </c>
      <c r="F57" s="347">
        <v>8</v>
      </c>
      <c r="G57" s="346">
        <v>10</v>
      </c>
      <c r="H57" s="346">
        <v>13</v>
      </c>
      <c r="I57" s="346">
        <v>11</v>
      </c>
      <c r="J57" s="56">
        <v>11</v>
      </c>
      <c r="K57" s="79">
        <v>9</v>
      </c>
      <c r="L57" s="78">
        <v>7</v>
      </c>
      <c r="M57" s="78">
        <v>7</v>
      </c>
      <c r="N57" s="78">
        <v>6</v>
      </c>
      <c r="O57" s="79">
        <f t="shared" si="2"/>
        <v>-1</v>
      </c>
      <c r="P57" s="80">
        <f t="shared" si="3"/>
        <v>-0.1428571428571429</v>
      </c>
    </row>
    <row r="58" spans="1:16" s="100" customFormat="1" ht="15" customHeight="1" x14ac:dyDescent="0.2">
      <c r="A58" s="129">
        <v>70275</v>
      </c>
      <c r="B58" s="57" t="s">
        <v>613</v>
      </c>
      <c r="C58" s="55">
        <v>33</v>
      </c>
      <c r="D58" s="54">
        <v>29</v>
      </c>
      <c r="E58" s="54">
        <v>26</v>
      </c>
      <c r="F58" s="55">
        <v>22</v>
      </c>
      <c r="G58" s="54">
        <v>26</v>
      </c>
      <c r="H58" s="54">
        <v>19</v>
      </c>
      <c r="I58" s="54">
        <v>21</v>
      </c>
      <c r="J58" s="56">
        <v>21</v>
      </c>
      <c r="K58" s="79">
        <v>21</v>
      </c>
      <c r="L58" s="78">
        <v>22</v>
      </c>
      <c r="M58" s="78">
        <v>20</v>
      </c>
      <c r="N58" s="78">
        <v>17</v>
      </c>
      <c r="O58" s="79">
        <f t="shared" si="2"/>
        <v>-3</v>
      </c>
      <c r="P58" s="80">
        <f t="shared" si="3"/>
        <v>-0.15000000000000002</v>
      </c>
    </row>
    <row r="59" spans="1:16" s="100" customFormat="1" ht="15" customHeight="1" x14ac:dyDescent="0.2">
      <c r="A59" s="129">
        <v>2159</v>
      </c>
      <c r="B59" s="52" t="s">
        <v>621</v>
      </c>
      <c r="C59" s="55">
        <v>46</v>
      </c>
      <c r="D59" s="54">
        <v>41</v>
      </c>
      <c r="E59" s="54">
        <v>44</v>
      </c>
      <c r="F59" s="347">
        <v>42</v>
      </c>
      <c r="G59" s="346">
        <v>42</v>
      </c>
      <c r="H59" s="346">
        <v>43</v>
      </c>
      <c r="I59" s="346">
        <v>42</v>
      </c>
      <c r="J59" s="56">
        <v>45</v>
      </c>
      <c r="K59" s="79">
        <v>41</v>
      </c>
      <c r="L59" s="78">
        <v>40</v>
      </c>
      <c r="M59" s="78">
        <v>38</v>
      </c>
      <c r="N59" s="78">
        <v>32</v>
      </c>
      <c r="O59" s="79">
        <f t="shared" si="2"/>
        <v>-6</v>
      </c>
      <c r="P59" s="80">
        <f t="shared" si="3"/>
        <v>-0.15789473684210531</v>
      </c>
    </row>
    <row r="60" spans="1:16" s="100" customFormat="1" ht="15" customHeight="1" x14ac:dyDescent="0.2">
      <c r="A60" s="129">
        <v>2165</v>
      </c>
      <c r="B60" s="57" t="s">
        <v>595</v>
      </c>
      <c r="C60" s="55">
        <v>78</v>
      </c>
      <c r="D60" s="54">
        <v>68</v>
      </c>
      <c r="E60" s="54">
        <v>61</v>
      </c>
      <c r="F60" s="55">
        <v>63</v>
      </c>
      <c r="G60" s="54">
        <v>62</v>
      </c>
      <c r="H60" s="54">
        <v>58</v>
      </c>
      <c r="I60" s="54">
        <v>54</v>
      </c>
      <c r="J60" s="56">
        <v>57</v>
      </c>
      <c r="K60" s="79">
        <v>48</v>
      </c>
      <c r="L60" s="78">
        <v>41</v>
      </c>
      <c r="M60" s="78">
        <v>33</v>
      </c>
      <c r="N60" s="78">
        <v>26</v>
      </c>
      <c r="O60" s="79">
        <f t="shared" si="2"/>
        <v>-7</v>
      </c>
      <c r="P60" s="80">
        <f t="shared" si="3"/>
        <v>-0.21212121212121215</v>
      </c>
    </row>
    <row r="61" spans="1:16" s="100" customFormat="1" ht="15" customHeight="1" x14ac:dyDescent="0.2">
      <c r="A61" s="129">
        <v>26852</v>
      </c>
      <c r="B61" s="58" t="s">
        <v>591</v>
      </c>
      <c r="C61" s="55">
        <v>39</v>
      </c>
      <c r="D61" s="54">
        <v>42</v>
      </c>
      <c r="E61" s="54">
        <v>43</v>
      </c>
      <c r="F61" s="347">
        <v>49</v>
      </c>
      <c r="G61" s="54">
        <v>45</v>
      </c>
      <c r="H61" s="54">
        <v>49</v>
      </c>
      <c r="I61" s="54">
        <v>42</v>
      </c>
      <c r="J61" s="56">
        <v>39</v>
      </c>
      <c r="K61" s="79">
        <v>36</v>
      </c>
      <c r="L61" s="78">
        <v>36</v>
      </c>
      <c r="M61" s="78">
        <v>28</v>
      </c>
      <c r="N61" s="78">
        <v>22</v>
      </c>
      <c r="O61" s="79">
        <f t="shared" si="2"/>
        <v>-6</v>
      </c>
      <c r="P61" s="80">
        <f t="shared" si="3"/>
        <v>-0.2142857142857143</v>
      </c>
    </row>
    <row r="62" spans="1:16" s="100" customFormat="1" ht="15" customHeight="1" x14ac:dyDescent="0.2">
      <c r="A62" s="129">
        <v>23149</v>
      </c>
      <c r="B62" s="57" t="s">
        <v>616</v>
      </c>
      <c r="C62" s="55">
        <v>17</v>
      </c>
      <c r="D62" s="54">
        <v>18</v>
      </c>
      <c r="E62" s="54">
        <v>23</v>
      </c>
      <c r="F62" s="347">
        <v>21</v>
      </c>
      <c r="G62" s="54">
        <v>21</v>
      </c>
      <c r="H62" s="54">
        <v>23</v>
      </c>
      <c r="I62" s="54">
        <v>20</v>
      </c>
      <c r="J62" s="56">
        <v>24</v>
      </c>
      <c r="K62" s="79">
        <v>27</v>
      </c>
      <c r="L62" s="78">
        <v>27</v>
      </c>
      <c r="M62" s="78">
        <v>24</v>
      </c>
      <c r="N62" s="78">
        <v>16</v>
      </c>
      <c r="O62" s="79">
        <f t="shared" si="2"/>
        <v>-8</v>
      </c>
      <c r="P62" s="80">
        <f t="shared" si="3"/>
        <v>-0.33333333333333337</v>
      </c>
    </row>
    <row r="63" spans="1:16" s="100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79"/>
      <c r="L63" s="78"/>
      <c r="M63" s="78"/>
      <c r="N63" s="78"/>
      <c r="O63" s="79"/>
      <c r="P63" s="80"/>
    </row>
    <row r="64" spans="1:16" s="100" customFormat="1" ht="15" customHeight="1" x14ac:dyDescent="0.2">
      <c r="A64" s="129">
        <v>52044</v>
      </c>
      <c r="B64" s="59" t="s">
        <v>635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79">
        <v>8</v>
      </c>
      <c r="L64" s="78">
        <v>0</v>
      </c>
      <c r="M64" s="78"/>
      <c r="N64" s="78"/>
      <c r="O64" s="79"/>
      <c r="P64" s="80"/>
    </row>
    <row r="65" spans="1:16" s="100" customFormat="1" ht="15" customHeight="1" x14ac:dyDescent="0.2">
      <c r="A65" s="128"/>
      <c r="B65" s="59" t="s">
        <v>636</v>
      </c>
      <c r="C65" s="55">
        <v>20</v>
      </c>
      <c r="D65" s="54">
        <v>16</v>
      </c>
      <c r="E65" s="54"/>
      <c r="F65" s="78"/>
      <c r="G65" s="78"/>
      <c r="H65" s="78"/>
      <c r="I65" s="78"/>
      <c r="J65" s="145"/>
      <c r="K65" s="54"/>
      <c r="L65" s="78"/>
      <c r="M65" s="78"/>
      <c r="N65" s="78"/>
      <c r="O65" s="79"/>
      <c r="P65" s="80"/>
    </row>
    <row r="66" spans="1:16" s="100" customFormat="1" ht="15" customHeight="1" x14ac:dyDescent="0.2">
      <c r="A66" s="129">
        <v>2162</v>
      </c>
      <c r="B66" s="59" t="s">
        <v>634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79">
        <v>18</v>
      </c>
      <c r="L66" s="78">
        <v>0</v>
      </c>
      <c r="M66" s="78"/>
      <c r="N66" s="78"/>
      <c r="O66" s="79"/>
      <c r="P66" s="80"/>
    </row>
    <row r="67" spans="1:16" s="100" customFormat="1" ht="15" customHeight="1" x14ac:dyDescent="0.2">
      <c r="A67" s="129">
        <v>64874</v>
      </c>
      <c r="B67" s="59" t="s">
        <v>631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79">
        <v>14</v>
      </c>
      <c r="L67" s="78">
        <v>0</v>
      </c>
      <c r="M67" s="78"/>
      <c r="N67" s="78"/>
      <c r="O67" s="78"/>
      <c r="P67" s="126"/>
    </row>
    <row r="68" spans="1:16" s="100" customFormat="1" ht="16" x14ac:dyDescent="0.2">
      <c r="A68" s="128"/>
      <c r="B68" s="59" t="s">
        <v>436</v>
      </c>
      <c r="C68" s="55">
        <v>20</v>
      </c>
      <c r="D68" s="78">
        <v>0</v>
      </c>
      <c r="E68" s="78"/>
      <c r="F68" s="78"/>
      <c r="G68" s="78"/>
      <c r="H68" s="78"/>
      <c r="I68" s="78"/>
      <c r="J68" s="54"/>
      <c r="K68" s="54"/>
      <c r="L68" s="107"/>
      <c r="M68" s="107"/>
      <c r="N68" s="107"/>
      <c r="O68" s="78"/>
      <c r="P68" s="126"/>
    </row>
    <row r="69" spans="1:16" s="100" customFormat="1" ht="15" customHeight="1" x14ac:dyDescent="0.2">
      <c r="A69" s="128"/>
      <c r="B69" s="59" t="s">
        <v>638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8">
        <v>0</v>
      </c>
      <c r="J69" s="54"/>
      <c r="K69" s="54"/>
      <c r="L69" s="78"/>
      <c r="M69" s="78"/>
      <c r="N69" s="78"/>
      <c r="O69" s="78"/>
      <c r="P69" s="126"/>
    </row>
    <row r="70" spans="1:16" s="100" customFormat="1" ht="15" customHeight="1" x14ac:dyDescent="0.2">
      <c r="A70" s="128"/>
      <c r="B70" s="59" t="s">
        <v>637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8"/>
      <c r="I70" s="78"/>
      <c r="J70" s="54"/>
      <c r="K70" s="54"/>
      <c r="L70" s="78"/>
      <c r="M70" s="78"/>
      <c r="N70" s="78"/>
      <c r="O70" s="78"/>
      <c r="P70" s="126"/>
    </row>
    <row r="71" spans="1:16" s="100" customFormat="1" ht="15" customHeight="1" x14ac:dyDescent="0.2">
      <c r="A71" s="128"/>
      <c r="B71" s="60"/>
      <c r="C71" s="55"/>
      <c r="D71" s="54"/>
      <c r="E71" s="5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6"/>
    </row>
    <row r="72" spans="1:16" s="100" customFormat="1" ht="16" x14ac:dyDescent="0.2">
      <c r="A72" s="128"/>
      <c r="B72" s="60" t="s">
        <v>1526</v>
      </c>
      <c r="C72" s="78">
        <f t="shared" ref="C72" si="4">SUM(C3:C71)</f>
        <v>3053</v>
      </c>
      <c r="D72" s="82">
        <f>SUM(D$3:D71)</f>
        <v>2948</v>
      </c>
      <c r="E72" s="82">
        <f>SUM(E$3:E71)</f>
        <v>2907</v>
      </c>
      <c r="F72" s="82">
        <f>SUM(F$3:F71)</f>
        <v>2895</v>
      </c>
      <c r="G72" s="82">
        <f>SUM(G$3:G71)</f>
        <v>2895</v>
      </c>
      <c r="H72" s="82">
        <f>SUM(H$3:H71)</f>
        <v>2848</v>
      </c>
      <c r="I72" s="82">
        <f>SUM(I$3:I71)</f>
        <v>2762</v>
      </c>
      <c r="J72" s="82">
        <f>SUM(J$3:J71)</f>
        <v>2765</v>
      </c>
      <c r="K72" s="82">
        <f>SUM(K$3:K71)</f>
        <v>2708</v>
      </c>
      <c r="L72" s="82">
        <f>SUM(L$3:L71)</f>
        <v>2551</v>
      </c>
      <c r="M72" s="82">
        <f>SUM(M$3:M71)</f>
        <v>2427</v>
      </c>
      <c r="N72" s="82">
        <f>SUM(N$3:N71)</f>
        <v>2407</v>
      </c>
      <c r="O72" s="78">
        <f>SUM(O$3:O71)</f>
        <v>-20</v>
      </c>
      <c r="P72" s="80">
        <f>(N72/M72)-1</f>
        <v>-8.2406262875978076E-3</v>
      </c>
    </row>
    <row r="73" spans="1:16" s="74" customFormat="1" ht="15" x14ac:dyDescent="0.2">
      <c r="A73" s="128"/>
      <c r="B73" s="83"/>
      <c r="C73" s="79"/>
      <c r="D73" s="79">
        <f t="shared" ref="D73:N73" si="5">D72-C72</f>
        <v>-105</v>
      </c>
      <c r="E73" s="79">
        <f t="shared" si="5"/>
        <v>-41</v>
      </c>
      <c r="F73" s="79">
        <f t="shared" si="5"/>
        <v>-12</v>
      </c>
      <c r="G73" s="79">
        <f t="shared" si="5"/>
        <v>0</v>
      </c>
      <c r="H73" s="79">
        <f t="shared" si="5"/>
        <v>-47</v>
      </c>
      <c r="I73" s="79">
        <f t="shared" si="5"/>
        <v>-86</v>
      </c>
      <c r="J73" s="79">
        <f t="shared" si="5"/>
        <v>3</v>
      </c>
      <c r="K73" s="79">
        <f t="shared" si="5"/>
        <v>-57</v>
      </c>
      <c r="L73" s="79">
        <f t="shared" si="5"/>
        <v>-157</v>
      </c>
      <c r="M73" s="79">
        <f t="shared" si="5"/>
        <v>-124</v>
      </c>
      <c r="N73" s="79">
        <f t="shared" si="5"/>
        <v>-20</v>
      </c>
      <c r="O73" s="79"/>
      <c r="P73" s="73"/>
    </row>
    <row r="74" spans="1:16" s="74" customFormat="1" ht="15" x14ac:dyDescent="0.2">
      <c r="A74" s="128"/>
      <c r="B74" s="62" t="s">
        <v>1456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6" s="74" customFormat="1" ht="15" x14ac:dyDescent="0.2">
      <c r="A75" s="128"/>
      <c r="B75" s="85" t="s">
        <v>1457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6" t="s">
        <v>1458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6" s="74" customFormat="1" ht="15" x14ac:dyDescent="0.2">
      <c r="A77" s="128"/>
      <c r="B77" s="87" t="s">
        <v>1459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6" s="74" customFormat="1" ht="15" x14ac:dyDescent="0.2">
      <c r="A78" s="128"/>
      <c r="B78" s="88" t="s">
        <v>1460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315" t="s">
        <v>52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73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16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3"/>
    </row>
    <row r="83" spans="1:16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16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6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3"/>
    </row>
    <row r="87" spans="1:16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3"/>
    </row>
    <row r="88" spans="1:16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</row>
    <row r="89" spans="1:16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</row>
    <row r="90" spans="1:16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3"/>
    </row>
    <row r="91" spans="1:16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3"/>
    </row>
    <row r="92" spans="1:16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3"/>
    </row>
    <row r="93" spans="1:16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3"/>
    </row>
    <row r="94" spans="1:16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3"/>
    </row>
    <row r="95" spans="1:16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3"/>
    </row>
    <row r="96" spans="1:16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3"/>
    </row>
    <row r="97" spans="1:17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3"/>
    </row>
    <row r="98" spans="1:17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3"/>
    </row>
    <row r="99" spans="1:17" s="74" customFormat="1" ht="15" x14ac:dyDescent="0.2">
      <c r="A99" s="73"/>
      <c r="B99" s="8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  <c r="Q99" s="69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62">
    <sortCondition descending="1" ref="P3:P62"/>
    <sortCondition descending="1" ref="N3:N62"/>
  </sortState>
  <mergeCells count="1">
    <mergeCell ref="O1:P1"/>
  </mergeCells>
  <phoneticPr fontId="37" type="noConversion"/>
  <conditionalFormatting sqref="B3:B62">
    <cfRule type="expression" dxfId="65" priority="4">
      <formula>O3&lt;0</formula>
    </cfRule>
    <cfRule type="expression" dxfId="64" priority="5">
      <formula>O3=0</formula>
    </cfRule>
    <cfRule type="expression" dxfId="63" priority="6">
      <formula>O3&gt;0</formula>
    </cfRule>
  </conditionalFormatting>
  <conditionalFormatting sqref="D72:N72">
    <cfRule type="expression" dxfId="62" priority="1">
      <formula>D73&lt;0</formula>
    </cfRule>
    <cfRule type="expression" dxfId="61" priority="2">
      <formula>D73=0</formula>
    </cfRule>
    <cfRule type="expression" dxfId="60" priority="3">
      <formula>D73&gt;0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Q291"/>
  <sheetViews>
    <sheetView zoomScaleNormal="80" zoomScalePageLayoutView="80" workbookViewId="0">
      <pane xSplit="2" ySplit="2" topLeftCell="G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33" sqref="Q33"/>
    </sheetView>
  </sheetViews>
  <sheetFormatPr baseColWidth="10" defaultColWidth="9" defaultRowHeight="14" x14ac:dyDescent="0.2"/>
  <cols>
    <col min="1" max="1" width="9" style="67" customWidth="1"/>
    <col min="2" max="2" width="33.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5" style="2" customWidth="1"/>
    <col min="12" max="13" width="13.83203125" style="2" customWidth="1"/>
    <col min="14" max="14" width="12.83203125" style="2" customWidth="1"/>
    <col min="15" max="15" width="8.5" style="2" customWidth="1"/>
    <col min="16" max="16" width="8.5" style="67" customWidth="1"/>
    <col min="17" max="17" width="22" style="69" bestFit="1" customWidth="1"/>
    <col min="18" max="18" width="9.83203125" style="2" customWidth="1"/>
    <col min="19" max="16384" width="9" style="2"/>
  </cols>
  <sheetData>
    <row r="1" spans="1:16" s="74" customFormat="1" ht="16" x14ac:dyDescent="0.2">
      <c r="A1" s="140"/>
      <c r="B1" s="47" t="s">
        <v>437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100" customFormat="1" ht="15" customHeight="1" x14ac:dyDescent="0.2">
      <c r="A3" s="141">
        <v>2215</v>
      </c>
      <c r="B3" s="57" t="s">
        <v>461</v>
      </c>
      <c r="C3" s="347">
        <v>30</v>
      </c>
      <c r="D3" s="346">
        <v>25</v>
      </c>
      <c r="E3" s="346">
        <v>19</v>
      </c>
      <c r="F3" s="347">
        <v>16</v>
      </c>
      <c r="G3" s="346">
        <v>16</v>
      </c>
      <c r="H3" s="346">
        <v>14</v>
      </c>
      <c r="I3" s="346">
        <v>15</v>
      </c>
      <c r="J3" s="348">
        <v>14</v>
      </c>
      <c r="K3" s="79">
        <v>12</v>
      </c>
      <c r="L3" s="78">
        <v>11</v>
      </c>
      <c r="M3" s="78">
        <v>11</v>
      </c>
      <c r="N3" s="78">
        <v>17</v>
      </c>
      <c r="O3" s="79">
        <f t="shared" ref="O3:O34" si="0">N3-M3</f>
        <v>6</v>
      </c>
      <c r="P3" s="80">
        <f t="shared" ref="P3:P34" si="1">(N3/M3)-1</f>
        <v>0.54545454545454541</v>
      </c>
    </row>
    <row r="4" spans="1:16" s="100" customFormat="1" ht="15" customHeight="1" x14ac:dyDescent="0.2">
      <c r="A4" s="141">
        <v>2190</v>
      </c>
      <c r="B4" s="58" t="s">
        <v>442</v>
      </c>
      <c r="C4" s="55">
        <v>73</v>
      </c>
      <c r="D4" s="54">
        <v>81</v>
      </c>
      <c r="E4" s="54">
        <v>85</v>
      </c>
      <c r="F4" s="55">
        <v>87</v>
      </c>
      <c r="G4" s="54">
        <v>82</v>
      </c>
      <c r="H4" s="54">
        <v>80</v>
      </c>
      <c r="I4" s="54">
        <v>76</v>
      </c>
      <c r="J4" s="56">
        <v>73</v>
      </c>
      <c r="K4" s="79">
        <v>66</v>
      </c>
      <c r="L4" s="78">
        <v>71</v>
      </c>
      <c r="M4" s="78">
        <v>57</v>
      </c>
      <c r="N4" s="78">
        <v>70</v>
      </c>
      <c r="O4" s="79">
        <f t="shared" si="0"/>
        <v>13</v>
      </c>
      <c r="P4" s="80">
        <f t="shared" si="1"/>
        <v>0.22807017543859653</v>
      </c>
    </row>
    <row r="5" spans="1:16" s="100" customFormat="1" ht="15" customHeight="1" x14ac:dyDescent="0.2">
      <c r="A5" s="141">
        <v>2194</v>
      </c>
      <c r="B5" s="57" t="s">
        <v>466</v>
      </c>
      <c r="C5" s="55">
        <v>39</v>
      </c>
      <c r="D5" s="54">
        <v>37</v>
      </c>
      <c r="E5" s="54">
        <v>40</v>
      </c>
      <c r="F5" s="55">
        <v>34</v>
      </c>
      <c r="G5" s="54">
        <v>34</v>
      </c>
      <c r="H5" s="54">
        <v>33</v>
      </c>
      <c r="I5" s="54">
        <v>28</v>
      </c>
      <c r="J5" s="56">
        <v>25</v>
      </c>
      <c r="K5" s="79">
        <v>21</v>
      </c>
      <c r="L5" s="78">
        <v>16</v>
      </c>
      <c r="M5" s="78">
        <v>16</v>
      </c>
      <c r="N5" s="78">
        <v>19</v>
      </c>
      <c r="O5" s="79">
        <f t="shared" si="0"/>
        <v>3</v>
      </c>
      <c r="P5" s="80">
        <f t="shared" si="1"/>
        <v>0.1875</v>
      </c>
    </row>
    <row r="6" spans="1:16" s="100" customFormat="1" ht="15" customHeight="1" x14ac:dyDescent="0.2">
      <c r="A6" s="141">
        <v>2208</v>
      </c>
      <c r="B6" s="58" t="s">
        <v>448</v>
      </c>
      <c r="C6" s="55">
        <v>41</v>
      </c>
      <c r="D6" s="54">
        <v>46</v>
      </c>
      <c r="E6" s="54">
        <v>49</v>
      </c>
      <c r="F6" s="55">
        <v>54</v>
      </c>
      <c r="G6" s="54">
        <v>56</v>
      </c>
      <c r="H6" s="54">
        <v>50</v>
      </c>
      <c r="I6" s="54">
        <v>58</v>
      </c>
      <c r="J6" s="56">
        <v>59</v>
      </c>
      <c r="K6" s="79">
        <v>49</v>
      </c>
      <c r="L6" s="78">
        <v>31</v>
      </c>
      <c r="M6" s="78">
        <v>27</v>
      </c>
      <c r="N6" s="78">
        <v>31</v>
      </c>
      <c r="O6" s="79">
        <f t="shared" si="0"/>
        <v>4</v>
      </c>
      <c r="P6" s="80">
        <f t="shared" si="1"/>
        <v>0.14814814814814814</v>
      </c>
    </row>
    <row r="7" spans="1:16" s="100" customFormat="1" ht="15" customHeight="1" x14ac:dyDescent="0.2">
      <c r="A7" s="141">
        <v>84344</v>
      </c>
      <c r="B7" s="52" t="s">
        <v>465</v>
      </c>
      <c r="C7" s="55"/>
      <c r="D7" s="54">
        <v>26</v>
      </c>
      <c r="E7" s="54">
        <v>35</v>
      </c>
      <c r="F7" s="55">
        <v>42</v>
      </c>
      <c r="G7" s="54">
        <v>43</v>
      </c>
      <c r="H7" s="54">
        <v>54</v>
      </c>
      <c r="I7" s="54">
        <v>59</v>
      </c>
      <c r="J7" s="56">
        <v>57</v>
      </c>
      <c r="K7" s="79">
        <v>38</v>
      </c>
      <c r="L7" s="78">
        <v>40</v>
      </c>
      <c r="M7" s="78">
        <v>35</v>
      </c>
      <c r="N7" s="78">
        <v>40</v>
      </c>
      <c r="O7" s="79">
        <f t="shared" si="0"/>
        <v>5</v>
      </c>
      <c r="P7" s="80">
        <f t="shared" si="1"/>
        <v>0.14285714285714279</v>
      </c>
    </row>
    <row r="8" spans="1:16" s="100" customFormat="1" ht="15" customHeight="1" x14ac:dyDescent="0.2">
      <c r="A8" s="141">
        <v>2203</v>
      </c>
      <c r="B8" s="57" t="s">
        <v>1276</v>
      </c>
      <c r="C8" s="55">
        <v>28</v>
      </c>
      <c r="D8" s="54">
        <v>27</v>
      </c>
      <c r="E8" s="54">
        <v>29</v>
      </c>
      <c r="F8" s="55">
        <v>28</v>
      </c>
      <c r="G8" s="54">
        <v>30</v>
      </c>
      <c r="H8" s="54">
        <v>29</v>
      </c>
      <c r="I8" s="54">
        <v>30</v>
      </c>
      <c r="J8" s="56">
        <v>32</v>
      </c>
      <c r="K8" s="79">
        <v>27</v>
      </c>
      <c r="L8" s="78">
        <v>24</v>
      </c>
      <c r="M8" s="78">
        <v>24</v>
      </c>
      <c r="N8" s="78">
        <v>27</v>
      </c>
      <c r="O8" s="79">
        <f t="shared" si="0"/>
        <v>3</v>
      </c>
      <c r="P8" s="80">
        <f t="shared" si="1"/>
        <v>0.125</v>
      </c>
    </row>
    <row r="9" spans="1:16" s="100" customFormat="1" ht="15" customHeight="1" x14ac:dyDescent="0.2">
      <c r="A9" s="71">
        <v>2201</v>
      </c>
      <c r="B9" s="57" t="s">
        <v>458</v>
      </c>
      <c r="C9" s="55">
        <v>23</v>
      </c>
      <c r="D9" s="54">
        <v>25</v>
      </c>
      <c r="E9" s="54">
        <v>23</v>
      </c>
      <c r="F9" s="55">
        <v>23</v>
      </c>
      <c r="G9" s="54">
        <v>23</v>
      </c>
      <c r="H9" s="54">
        <v>22</v>
      </c>
      <c r="I9" s="54">
        <v>18</v>
      </c>
      <c r="J9" s="56">
        <v>18</v>
      </c>
      <c r="K9" s="79">
        <v>20</v>
      </c>
      <c r="L9" s="78">
        <v>20</v>
      </c>
      <c r="M9" s="78">
        <v>17</v>
      </c>
      <c r="N9" s="78">
        <v>19</v>
      </c>
      <c r="O9" s="79">
        <f t="shared" si="0"/>
        <v>2</v>
      </c>
      <c r="P9" s="80">
        <f t="shared" si="1"/>
        <v>0.11764705882352944</v>
      </c>
    </row>
    <row r="10" spans="1:16" s="100" customFormat="1" ht="15" customHeight="1" x14ac:dyDescent="0.2">
      <c r="A10" s="141">
        <v>2198</v>
      </c>
      <c r="B10" s="57" t="s">
        <v>452</v>
      </c>
      <c r="C10" s="55">
        <v>44</v>
      </c>
      <c r="D10" s="54">
        <v>47</v>
      </c>
      <c r="E10" s="54">
        <v>47</v>
      </c>
      <c r="F10" s="55">
        <v>52</v>
      </c>
      <c r="G10" s="54">
        <v>55</v>
      </c>
      <c r="H10" s="54">
        <v>54</v>
      </c>
      <c r="I10" s="54">
        <v>57</v>
      </c>
      <c r="J10" s="56">
        <v>59</v>
      </c>
      <c r="K10" s="79">
        <v>58</v>
      </c>
      <c r="L10" s="78">
        <v>55</v>
      </c>
      <c r="M10" s="78">
        <v>52</v>
      </c>
      <c r="N10" s="78">
        <v>58</v>
      </c>
      <c r="O10" s="79">
        <f t="shared" si="0"/>
        <v>6</v>
      </c>
      <c r="P10" s="80">
        <f t="shared" si="1"/>
        <v>0.11538461538461542</v>
      </c>
    </row>
    <row r="11" spans="1:16" s="100" customFormat="1" ht="15" customHeight="1" x14ac:dyDescent="0.2">
      <c r="A11" s="141">
        <v>2191</v>
      </c>
      <c r="B11" s="58" t="s">
        <v>477</v>
      </c>
      <c r="C11" s="55">
        <v>181</v>
      </c>
      <c r="D11" s="54">
        <v>174</v>
      </c>
      <c r="E11" s="54">
        <v>159</v>
      </c>
      <c r="F11" s="55">
        <v>171</v>
      </c>
      <c r="G11" s="54">
        <v>166</v>
      </c>
      <c r="H11" s="54">
        <v>152</v>
      </c>
      <c r="I11" s="54">
        <v>148</v>
      </c>
      <c r="J11" s="56">
        <v>136</v>
      </c>
      <c r="K11" s="79">
        <v>127</v>
      </c>
      <c r="L11" s="78">
        <v>119</v>
      </c>
      <c r="M11" s="78">
        <v>92</v>
      </c>
      <c r="N11" s="78">
        <v>102</v>
      </c>
      <c r="O11" s="79">
        <f t="shared" si="0"/>
        <v>10</v>
      </c>
      <c r="P11" s="80">
        <f t="shared" si="1"/>
        <v>0.10869565217391308</v>
      </c>
    </row>
    <row r="12" spans="1:16" s="100" customFormat="1" ht="15" customHeight="1" x14ac:dyDescent="0.2">
      <c r="A12" s="141">
        <v>2210</v>
      </c>
      <c r="B12" s="58" t="s">
        <v>1462</v>
      </c>
      <c r="C12" s="55">
        <v>32</v>
      </c>
      <c r="D12" s="54">
        <v>30</v>
      </c>
      <c r="E12" s="54">
        <v>27</v>
      </c>
      <c r="F12" s="55">
        <v>25</v>
      </c>
      <c r="G12" s="54">
        <v>26</v>
      </c>
      <c r="H12" s="54">
        <v>25</v>
      </c>
      <c r="I12" s="54">
        <v>28</v>
      </c>
      <c r="J12" s="56">
        <v>31</v>
      </c>
      <c r="K12" s="79">
        <v>32</v>
      </c>
      <c r="L12" s="78">
        <v>32</v>
      </c>
      <c r="M12" s="78">
        <v>28</v>
      </c>
      <c r="N12" s="78">
        <v>30</v>
      </c>
      <c r="O12" s="79">
        <f t="shared" si="0"/>
        <v>2</v>
      </c>
      <c r="P12" s="80">
        <f t="shared" si="1"/>
        <v>7.1428571428571397E-2</v>
      </c>
    </row>
    <row r="13" spans="1:16" s="100" customFormat="1" ht="15" customHeight="1" x14ac:dyDescent="0.2">
      <c r="A13" s="141">
        <v>30678</v>
      </c>
      <c r="B13" s="57" t="s">
        <v>453</v>
      </c>
      <c r="C13" s="55">
        <v>111</v>
      </c>
      <c r="D13" s="54">
        <v>114</v>
      </c>
      <c r="E13" s="54">
        <v>109</v>
      </c>
      <c r="F13" s="55">
        <v>102</v>
      </c>
      <c r="G13" s="54">
        <v>103</v>
      </c>
      <c r="H13" s="54">
        <v>107</v>
      </c>
      <c r="I13" s="54">
        <v>100</v>
      </c>
      <c r="J13" s="56">
        <v>79</v>
      </c>
      <c r="K13" s="79">
        <v>69</v>
      </c>
      <c r="L13" s="78">
        <v>65</v>
      </c>
      <c r="M13" s="78">
        <v>66</v>
      </c>
      <c r="N13" s="78">
        <v>70</v>
      </c>
      <c r="O13" s="79">
        <f t="shared" si="0"/>
        <v>4</v>
      </c>
      <c r="P13" s="80">
        <f t="shared" si="1"/>
        <v>6.0606060606060552E-2</v>
      </c>
    </row>
    <row r="14" spans="1:16" s="100" customFormat="1" ht="15" customHeight="1" x14ac:dyDescent="0.2">
      <c r="A14" s="141">
        <v>2206</v>
      </c>
      <c r="B14" s="57" t="s">
        <v>459</v>
      </c>
      <c r="C14" s="55">
        <v>23</v>
      </c>
      <c r="D14" s="54">
        <v>23</v>
      </c>
      <c r="E14" s="54">
        <v>22</v>
      </c>
      <c r="F14" s="55">
        <v>19</v>
      </c>
      <c r="G14" s="54">
        <v>21</v>
      </c>
      <c r="H14" s="54">
        <v>21</v>
      </c>
      <c r="I14" s="54">
        <v>25</v>
      </c>
      <c r="J14" s="56">
        <v>26</v>
      </c>
      <c r="K14" s="79">
        <v>25</v>
      </c>
      <c r="L14" s="78">
        <v>24</v>
      </c>
      <c r="M14" s="78">
        <v>20</v>
      </c>
      <c r="N14" s="78">
        <v>21</v>
      </c>
      <c r="O14" s="79">
        <f t="shared" si="0"/>
        <v>1</v>
      </c>
      <c r="P14" s="80">
        <f t="shared" si="1"/>
        <v>5.0000000000000044E-2</v>
      </c>
    </row>
    <row r="15" spans="1:16" s="100" customFormat="1" ht="15" customHeight="1" x14ac:dyDescent="0.2">
      <c r="A15" s="141">
        <v>2189</v>
      </c>
      <c r="B15" s="57" t="s">
        <v>1513</v>
      </c>
      <c r="C15" s="55">
        <v>21</v>
      </c>
      <c r="D15" s="54">
        <v>21</v>
      </c>
      <c r="E15" s="54">
        <v>21</v>
      </c>
      <c r="F15" s="55">
        <v>20</v>
      </c>
      <c r="G15" s="54">
        <v>22</v>
      </c>
      <c r="H15" s="54">
        <v>27</v>
      </c>
      <c r="I15" s="54">
        <v>26</v>
      </c>
      <c r="J15" s="56">
        <v>23</v>
      </c>
      <c r="K15" s="79">
        <v>21</v>
      </c>
      <c r="L15" s="78">
        <v>22</v>
      </c>
      <c r="M15" s="78">
        <v>21</v>
      </c>
      <c r="N15" s="78">
        <v>22</v>
      </c>
      <c r="O15" s="79">
        <f t="shared" si="0"/>
        <v>1</v>
      </c>
      <c r="P15" s="80">
        <f t="shared" si="1"/>
        <v>4.7619047619047672E-2</v>
      </c>
    </row>
    <row r="16" spans="1:16" s="100" customFormat="1" ht="15" customHeight="1" x14ac:dyDescent="0.2">
      <c r="A16" s="141">
        <v>2219</v>
      </c>
      <c r="B16" s="58" t="s">
        <v>449</v>
      </c>
      <c r="C16" s="55">
        <v>51</v>
      </c>
      <c r="D16" s="54">
        <v>47</v>
      </c>
      <c r="E16" s="54">
        <v>51</v>
      </c>
      <c r="F16" s="55">
        <v>53</v>
      </c>
      <c r="G16" s="54">
        <v>52</v>
      </c>
      <c r="H16" s="54">
        <v>52</v>
      </c>
      <c r="I16" s="54">
        <v>48</v>
      </c>
      <c r="J16" s="56">
        <v>47</v>
      </c>
      <c r="K16" s="79">
        <v>51</v>
      </c>
      <c r="L16" s="78">
        <v>47</v>
      </c>
      <c r="M16" s="78">
        <v>43</v>
      </c>
      <c r="N16" s="78">
        <v>45</v>
      </c>
      <c r="O16" s="79">
        <f t="shared" si="0"/>
        <v>2</v>
      </c>
      <c r="P16" s="80">
        <f t="shared" si="1"/>
        <v>4.6511627906976827E-2</v>
      </c>
    </row>
    <row r="17" spans="1:16" s="100" customFormat="1" ht="15" customHeight="1" x14ac:dyDescent="0.2">
      <c r="A17" s="141">
        <v>2220</v>
      </c>
      <c r="B17" s="57" t="s">
        <v>480</v>
      </c>
      <c r="C17" s="55">
        <v>39</v>
      </c>
      <c r="D17" s="54">
        <v>42</v>
      </c>
      <c r="E17" s="54">
        <v>45</v>
      </c>
      <c r="F17" s="55">
        <v>44</v>
      </c>
      <c r="G17" s="54">
        <v>43</v>
      </c>
      <c r="H17" s="54">
        <v>35</v>
      </c>
      <c r="I17" s="54">
        <v>36</v>
      </c>
      <c r="J17" s="56">
        <v>35</v>
      </c>
      <c r="K17" s="79">
        <v>37</v>
      </c>
      <c r="L17" s="78">
        <v>35</v>
      </c>
      <c r="M17" s="78">
        <v>25</v>
      </c>
      <c r="N17" s="78">
        <v>26</v>
      </c>
      <c r="O17" s="79">
        <f t="shared" si="0"/>
        <v>1</v>
      </c>
      <c r="P17" s="80">
        <f t="shared" si="1"/>
        <v>4.0000000000000036E-2</v>
      </c>
    </row>
    <row r="18" spans="1:16" s="100" customFormat="1" ht="15" customHeight="1" x14ac:dyDescent="0.2">
      <c r="A18" s="141">
        <v>27230</v>
      </c>
      <c r="B18" s="57" t="s">
        <v>446</v>
      </c>
      <c r="C18" s="55">
        <v>38</v>
      </c>
      <c r="D18" s="54">
        <v>43</v>
      </c>
      <c r="E18" s="54">
        <v>42</v>
      </c>
      <c r="F18" s="55">
        <v>40</v>
      </c>
      <c r="G18" s="54">
        <v>38</v>
      </c>
      <c r="H18" s="54">
        <v>41</v>
      </c>
      <c r="I18" s="54">
        <v>41</v>
      </c>
      <c r="J18" s="56">
        <v>35</v>
      </c>
      <c r="K18" s="79">
        <v>33</v>
      </c>
      <c r="L18" s="78">
        <v>33</v>
      </c>
      <c r="M18" s="78">
        <v>26</v>
      </c>
      <c r="N18" s="78">
        <v>27</v>
      </c>
      <c r="O18" s="79">
        <f t="shared" si="0"/>
        <v>1</v>
      </c>
      <c r="P18" s="80">
        <f t="shared" si="1"/>
        <v>3.8461538461538547E-2</v>
      </c>
    </row>
    <row r="19" spans="1:16" s="100" customFormat="1" ht="15" customHeight="1" x14ac:dyDescent="0.2">
      <c r="A19" s="141">
        <v>2209</v>
      </c>
      <c r="B19" s="58" t="s">
        <v>468</v>
      </c>
      <c r="C19" s="55">
        <v>99</v>
      </c>
      <c r="D19" s="54">
        <v>98</v>
      </c>
      <c r="E19" s="54">
        <v>94</v>
      </c>
      <c r="F19" s="55">
        <v>90</v>
      </c>
      <c r="G19" s="54">
        <v>88</v>
      </c>
      <c r="H19" s="54">
        <v>90</v>
      </c>
      <c r="I19" s="54">
        <v>87</v>
      </c>
      <c r="J19" s="56">
        <v>87</v>
      </c>
      <c r="K19" s="79">
        <v>82</v>
      </c>
      <c r="L19" s="78">
        <v>76</v>
      </c>
      <c r="M19" s="78">
        <v>62</v>
      </c>
      <c r="N19" s="78">
        <v>64</v>
      </c>
      <c r="O19" s="79">
        <f t="shared" si="0"/>
        <v>2</v>
      </c>
      <c r="P19" s="80">
        <f t="shared" si="1"/>
        <v>3.2258064516129004E-2</v>
      </c>
    </row>
    <row r="20" spans="1:16" s="100" customFormat="1" ht="15" customHeight="1" x14ac:dyDescent="0.2">
      <c r="A20" s="141">
        <v>2186</v>
      </c>
      <c r="B20" s="58" t="s">
        <v>467</v>
      </c>
      <c r="C20" s="55">
        <v>99</v>
      </c>
      <c r="D20" s="54">
        <v>96</v>
      </c>
      <c r="E20" s="54">
        <v>89</v>
      </c>
      <c r="F20" s="55">
        <v>82</v>
      </c>
      <c r="G20" s="54">
        <v>73</v>
      </c>
      <c r="H20" s="54">
        <v>66</v>
      </c>
      <c r="I20" s="54">
        <v>61</v>
      </c>
      <c r="J20" s="56">
        <v>59</v>
      </c>
      <c r="K20" s="79">
        <v>53</v>
      </c>
      <c r="L20" s="78">
        <v>47</v>
      </c>
      <c r="M20" s="78">
        <v>40</v>
      </c>
      <c r="N20" s="78">
        <v>41</v>
      </c>
      <c r="O20" s="79">
        <f t="shared" si="0"/>
        <v>1</v>
      </c>
      <c r="P20" s="80">
        <f t="shared" si="1"/>
        <v>2.4999999999999911E-2</v>
      </c>
    </row>
    <row r="21" spans="1:16" s="100" customFormat="1" ht="15" customHeight="1" x14ac:dyDescent="0.2">
      <c r="A21" s="141">
        <v>2225</v>
      </c>
      <c r="B21" s="58" t="s">
        <v>464</v>
      </c>
      <c r="C21" s="55">
        <v>56</v>
      </c>
      <c r="D21" s="54">
        <v>59</v>
      </c>
      <c r="E21" s="54">
        <v>50</v>
      </c>
      <c r="F21" s="55">
        <v>53</v>
      </c>
      <c r="G21" s="54">
        <v>52</v>
      </c>
      <c r="H21" s="54">
        <v>50</v>
      </c>
      <c r="I21" s="54">
        <v>65</v>
      </c>
      <c r="J21" s="56">
        <v>58</v>
      </c>
      <c r="K21" s="79">
        <v>58</v>
      </c>
      <c r="L21" s="78">
        <v>57</v>
      </c>
      <c r="M21" s="78">
        <v>50</v>
      </c>
      <c r="N21" s="78">
        <v>51</v>
      </c>
      <c r="O21" s="79">
        <f t="shared" si="0"/>
        <v>1</v>
      </c>
      <c r="P21" s="80">
        <f t="shared" si="1"/>
        <v>2.0000000000000018E-2</v>
      </c>
    </row>
    <row r="22" spans="1:16" s="100" customFormat="1" ht="15" customHeight="1" x14ac:dyDescent="0.2">
      <c r="A22" s="141">
        <v>2185</v>
      </c>
      <c r="B22" s="57" t="s">
        <v>472</v>
      </c>
      <c r="C22" s="55">
        <v>309</v>
      </c>
      <c r="D22" s="54">
        <v>325</v>
      </c>
      <c r="E22" s="54">
        <v>314</v>
      </c>
      <c r="F22" s="55">
        <v>307</v>
      </c>
      <c r="G22" s="54">
        <v>319</v>
      </c>
      <c r="H22" s="54">
        <v>294</v>
      </c>
      <c r="I22" s="54">
        <v>295</v>
      </c>
      <c r="J22" s="56">
        <v>288</v>
      </c>
      <c r="K22" s="79">
        <v>294</v>
      </c>
      <c r="L22" s="78">
        <v>266</v>
      </c>
      <c r="M22" s="78">
        <v>242</v>
      </c>
      <c r="N22" s="78">
        <v>243</v>
      </c>
      <c r="O22" s="79">
        <f t="shared" si="0"/>
        <v>1</v>
      </c>
      <c r="P22" s="80">
        <f t="shared" si="1"/>
        <v>4.1322314049587749E-3</v>
      </c>
    </row>
    <row r="23" spans="1:16" s="100" customFormat="1" ht="15" customHeight="1" x14ac:dyDescent="0.2">
      <c r="A23" s="141">
        <v>2197</v>
      </c>
      <c r="B23" s="57" t="s">
        <v>476</v>
      </c>
      <c r="C23" s="55">
        <v>93</v>
      </c>
      <c r="D23" s="54">
        <v>86</v>
      </c>
      <c r="E23" s="54">
        <v>87</v>
      </c>
      <c r="F23" s="55">
        <v>87</v>
      </c>
      <c r="G23" s="54">
        <v>80</v>
      </c>
      <c r="H23" s="54">
        <v>77</v>
      </c>
      <c r="I23" s="54">
        <v>77</v>
      </c>
      <c r="J23" s="56">
        <v>67</v>
      </c>
      <c r="K23" s="79">
        <v>66</v>
      </c>
      <c r="L23" s="78">
        <v>63</v>
      </c>
      <c r="M23" s="78">
        <v>55</v>
      </c>
      <c r="N23" s="78">
        <v>55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41">
        <v>2187</v>
      </c>
      <c r="B24" s="58" t="s">
        <v>475</v>
      </c>
      <c r="C24" s="55">
        <v>40</v>
      </c>
      <c r="D24" s="54">
        <v>36</v>
      </c>
      <c r="E24" s="54">
        <v>41</v>
      </c>
      <c r="F24" s="55">
        <v>43</v>
      </c>
      <c r="G24" s="54">
        <v>41</v>
      </c>
      <c r="H24" s="54">
        <v>41</v>
      </c>
      <c r="I24" s="54">
        <v>42</v>
      </c>
      <c r="J24" s="56">
        <v>47</v>
      </c>
      <c r="K24" s="79">
        <v>46</v>
      </c>
      <c r="L24" s="78">
        <v>45</v>
      </c>
      <c r="M24" s="78">
        <v>45</v>
      </c>
      <c r="N24" s="78">
        <v>45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41">
        <v>2196</v>
      </c>
      <c r="B25" s="52" t="s">
        <v>479</v>
      </c>
      <c r="C25" s="55">
        <v>53</v>
      </c>
      <c r="D25" s="54">
        <v>59</v>
      </c>
      <c r="E25" s="54">
        <v>61</v>
      </c>
      <c r="F25" s="55">
        <v>65</v>
      </c>
      <c r="G25" s="54">
        <v>70</v>
      </c>
      <c r="H25" s="54">
        <v>68</v>
      </c>
      <c r="I25" s="54">
        <v>66</v>
      </c>
      <c r="J25" s="56">
        <v>57</v>
      </c>
      <c r="K25" s="79">
        <v>58</v>
      </c>
      <c r="L25" s="78">
        <v>48</v>
      </c>
      <c r="M25" s="78">
        <v>44</v>
      </c>
      <c r="N25" s="78">
        <v>44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41">
        <v>62433</v>
      </c>
      <c r="B26" s="57" t="s">
        <v>483</v>
      </c>
      <c r="C26" s="55">
        <v>107</v>
      </c>
      <c r="D26" s="54">
        <v>112</v>
      </c>
      <c r="E26" s="54">
        <v>97</v>
      </c>
      <c r="F26" s="55">
        <v>101</v>
      </c>
      <c r="G26" s="54">
        <v>91</v>
      </c>
      <c r="H26" s="54">
        <v>74</v>
      </c>
      <c r="I26" s="54">
        <v>63</v>
      </c>
      <c r="J26" s="56">
        <v>65</v>
      </c>
      <c r="K26" s="79">
        <v>51</v>
      </c>
      <c r="L26" s="78">
        <v>42</v>
      </c>
      <c r="M26" s="78">
        <v>40</v>
      </c>
      <c r="N26" s="78">
        <v>40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41">
        <v>2195</v>
      </c>
      <c r="B27" s="58" t="s">
        <v>457</v>
      </c>
      <c r="C27" s="55">
        <v>57</v>
      </c>
      <c r="D27" s="54">
        <v>56</v>
      </c>
      <c r="E27" s="54">
        <v>53</v>
      </c>
      <c r="F27" s="55">
        <v>53</v>
      </c>
      <c r="G27" s="54">
        <v>54</v>
      </c>
      <c r="H27" s="54">
        <v>53</v>
      </c>
      <c r="I27" s="54">
        <v>54</v>
      </c>
      <c r="J27" s="56">
        <v>49</v>
      </c>
      <c r="K27" s="79">
        <v>44</v>
      </c>
      <c r="L27" s="78">
        <v>42</v>
      </c>
      <c r="M27" s="78">
        <v>39</v>
      </c>
      <c r="N27" s="78">
        <v>39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41">
        <v>2182</v>
      </c>
      <c r="B28" s="57" t="s">
        <v>1502</v>
      </c>
      <c r="C28" s="55">
        <v>30</v>
      </c>
      <c r="D28" s="54">
        <v>31</v>
      </c>
      <c r="E28" s="54">
        <v>30</v>
      </c>
      <c r="F28" s="55">
        <v>31</v>
      </c>
      <c r="G28" s="54">
        <v>31</v>
      </c>
      <c r="H28" s="54">
        <v>30</v>
      </c>
      <c r="I28" s="54">
        <v>35</v>
      </c>
      <c r="J28" s="56">
        <v>34</v>
      </c>
      <c r="K28" s="79">
        <v>34</v>
      </c>
      <c r="L28" s="78">
        <v>36</v>
      </c>
      <c r="M28" s="78">
        <v>35</v>
      </c>
      <c r="N28" s="78">
        <v>35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41">
        <v>2211</v>
      </c>
      <c r="B29" s="57" t="s">
        <v>454</v>
      </c>
      <c r="C29" s="55">
        <v>22</v>
      </c>
      <c r="D29" s="54">
        <v>22</v>
      </c>
      <c r="E29" s="54">
        <v>21</v>
      </c>
      <c r="F29" s="55">
        <v>15</v>
      </c>
      <c r="G29" s="54">
        <v>12</v>
      </c>
      <c r="H29" s="54">
        <v>15</v>
      </c>
      <c r="I29" s="54">
        <v>12</v>
      </c>
      <c r="J29" s="56">
        <v>14</v>
      </c>
      <c r="K29" s="79">
        <v>13</v>
      </c>
      <c r="L29" s="78">
        <v>25</v>
      </c>
      <c r="M29" s="78">
        <v>26</v>
      </c>
      <c r="N29" s="78">
        <v>26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41">
        <v>27354</v>
      </c>
      <c r="B30" s="57" t="s">
        <v>445</v>
      </c>
      <c r="C30" s="55">
        <v>25</v>
      </c>
      <c r="D30" s="54">
        <v>23</v>
      </c>
      <c r="E30" s="54">
        <v>26</v>
      </c>
      <c r="F30" s="55">
        <v>26</v>
      </c>
      <c r="G30" s="54">
        <v>26</v>
      </c>
      <c r="H30" s="54">
        <v>26</v>
      </c>
      <c r="I30" s="54">
        <v>27</v>
      </c>
      <c r="J30" s="56">
        <v>30</v>
      </c>
      <c r="K30" s="79">
        <v>25</v>
      </c>
      <c r="L30" s="78">
        <v>24</v>
      </c>
      <c r="M30" s="78">
        <v>23</v>
      </c>
      <c r="N30" s="78">
        <v>23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41">
        <v>2180</v>
      </c>
      <c r="B31" s="57" t="s">
        <v>440</v>
      </c>
      <c r="C31" s="55">
        <v>25</v>
      </c>
      <c r="D31" s="54">
        <v>22</v>
      </c>
      <c r="E31" s="54">
        <v>22</v>
      </c>
      <c r="F31" s="55">
        <v>26</v>
      </c>
      <c r="G31" s="54">
        <v>27</v>
      </c>
      <c r="H31" s="54">
        <v>25</v>
      </c>
      <c r="I31" s="54">
        <v>26</v>
      </c>
      <c r="J31" s="56">
        <v>25</v>
      </c>
      <c r="K31" s="79">
        <v>23</v>
      </c>
      <c r="L31" s="78">
        <v>26</v>
      </c>
      <c r="M31" s="78">
        <v>21</v>
      </c>
      <c r="N31" s="78">
        <v>21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41">
        <v>55896</v>
      </c>
      <c r="B32" s="57" t="s">
        <v>1520</v>
      </c>
      <c r="C32" s="55">
        <v>17</v>
      </c>
      <c r="D32" s="54">
        <v>11</v>
      </c>
      <c r="E32" s="54">
        <v>11</v>
      </c>
      <c r="F32" s="55">
        <v>11</v>
      </c>
      <c r="G32" s="54">
        <v>15</v>
      </c>
      <c r="H32" s="54">
        <v>17</v>
      </c>
      <c r="I32" s="54">
        <v>15</v>
      </c>
      <c r="J32" s="56">
        <v>14</v>
      </c>
      <c r="K32" s="79">
        <v>13</v>
      </c>
      <c r="L32" s="78">
        <v>12</v>
      </c>
      <c r="M32" s="78">
        <v>12</v>
      </c>
      <c r="N32" s="78">
        <v>12</v>
      </c>
      <c r="O32" s="79">
        <f t="shared" si="0"/>
        <v>0</v>
      </c>
      <c r="P32" s="80">
        <f t="shared" si="1"/>
        <v>0</v>
      </c>
    </row>
    <row r="33" spans="1:17" s="100" customFormat="1" ht="15" customHeight="1" x14ac:dyDescent="0.2">
      <c r="A33" s="141">
        <v>2181</v>
      </c>
      <c r="B33" s="57" t="s">
        <v>438</v>
      </c>
      <c r="C33" s="55">
        <v>21</v>
      </c>
      <c r="D33" s="54">
        <v>21</v>
      </c>
      <c r="E33" s="54">
        <v>20</v>
      </c>
      <c r="F33" s="55">
        <v>18</v>
      </c>
      <c r="G33" s="54">
        <v>14</v>
      </c>
      <c r="H33" s="54">
        <v>11</v>
      </c>
      <c r="I33" s="54">
        <v>12</v>
      </c>
      <c r="J33" s="56">
        <v>10</v>
      </c>
      <c r="K33" s="79">
        <v>10</v>
      </c>
      <c r="L33" s="78">
        <v>12</v>
      </c>
      <c r="M33" s="78">
        <v>12</v>
      </c>
      <c r="N33" s="78">
        <v>12</v>
      </c>
      <c r="O33" s="79">
        <f t="shared" si="0"/>
        <v>0</v>
      </c>
      <c r="P33" s="80">
        <f t="shared" si="1"/>
        <v>0</v>
      </c>
      <c r="Q33" s="338"/>
    </row>
    <row r="34" spans="1:17" s="100" customFormat="1" ht="15" customHeight="1" x14ac:dyDescent="0.2">
      <c r="A34" s="141">
        <v>2193</v>
      </c>
      <c r="B34" s="58" t="s">
        <v>481</v>
      </c>
      <c r="C34" s="55">
        <v>35</v>
      </c>
      <c r="D34" s="54">
        <v>29</v>
      </c>
      <c r="E34" s="54">
        <v>27</v>
      </c>
      <c r="F34" s="55">
        <v>24</v>
      </c>
      <c r="G34" s="54">
        <v>22</v>
      </c>
      <c r="H34" s="54">
        <v>20</v>
      </c>
      <c r="I34" s="54">
        <v>19</v>
      </c>
      <c r="J34" s="56">
        <v>17</v>
      </c>
      <c r="K34" s="79">
        <v>15</v>
      </c>
      <c r="L34" s="78">
        <v>12</v>
      </c>
      <c r="M34" s="78">
        <v>11</v>
      </c>
      <c r="N34" s="78">
        <v>11</v>
      </c>
      <c r="O34" s="79">
        <f t="shared" si="0"/>
        <v>0</v>
      </c>
      <c r="P34" s="80">
        <f t="shared" si="1"/>
        <v>0</v>
      </c>
    </row>
    <row r="35" spans="1:17" s="100" customFormat="1" ht="15" customHeight="1" x14ac:dyDescent="0.2">
      <c r="A35" s="141">
        <v>2188</v>
      </c>
      <c r="B35" s="57" t="s">
        <v>455</v>
      </c>
      <c r="C35" s="55">
        <v>22</v>
      </c>
      <c r="D35" s="54">
        <v>24</v>
      </c>
      <c r="E35" s="54">
        <v>19</v>
      </c>
      <c r="F35" s="55">
        <v>16</v>
      </c>
      <c r="G35" s="54">
        <v>16</v>
      </c>
      <c r="H35" s="54">
        <v>14</v>
      </c>
      <c r="I35" s="54">
        <v>15</v>
      </c>
      <c r="J35" s="56">
        <v>13</v>
      </c>
      <c r="K35" s="79">
        <v>11</v>
      </c>
      <c r="L35" s="78">
        <v>10</v>
      </c>
      <c r="M35" s="78">
        <v>9</v>
      </c>
      <c r="N35" s="78">
        <v>9</v>
      </c>
      <c r="O35" s="79">
        <f t="shared" ref="O35:O66" si="2">N35-M35</f>
        <v>0</v>
      </c>
      <c r="P35" s="80">
        <f t="shared" ref="P35:P52" si="3">(N35/M35)-1</f>
        <v>0</v>
      </c>
    </row>
    <row r="36" spans="1:17" s="100" customFormat="1" ht="15" customHeight="1" x14ac:dyDescent="0.2">
      <c r="A36" s="141">
        <v>2179</v>
      </c>
      <c r="B36" s="57" t="s">
        <v>443</v>
      </c>
      <c r="C36" s="55">
        <v>58</v>
      </c>
      <c r="D36" s="54">
        <v>57</v>
      </c>
      <c r="E36" s="54">
        <v>54</v>
      </c>
      <c r="F36" s="55">
        <v>54</v>
      </c>
      <c r="G36" s="54">
        <v>85</v>
      </c>
      <c r="H36" s="54">
        <v>76</v>
      </c>
      <c r="I36" s="54">
        <v>77</v>
      </c>
      <c r="J36" s="56">
        <v>65</v>
      </c>
      <c r="K36" s="79">
        <v>68</v>
      </c>
      <c r="L36" s="78">
        <v>71</v>
      </c>
      <c r="M36" s="78">
        <v>69</v>
      </c>
      <c r="N36" s="78">
        <v>67</v>
      </c>
      <c r="O36" s="79">
        <f t="shared" si="2"/>
        <v>-2</v>
      </c>
      <c r="P36" s="80">
        <f t="shared" si="3"/>
        <v>-2.8985507246376829E-2</v>
      </c>
    </row>
    <row r="37" spans="1:17" s="100" customFormat="1" ht="15" customHeight="1" x14ac:dyDescent="0.2">
      <c r="A37" s="141">
        <v>2204</v>
      </c>
      <c r="B37" s="57" t="s">
        <v>469</v>
      </c>
      <c r="C37" s="55">
        <v>41</v>
      </c>
      <c r="D37" s="54">
        <v>41</v>
      </c>
      <c r="E37" s="54">
        <v>42</v>
      </c>
      <c r="F37" s="55">
        <v>39</v>
      </c>
      <c r="G37" s="54">
        <v>44</v>
      </c>
      <c r="H37" s="54">
        <v>47</v>
      </c>
      <c r="I37" s="54">
        <v>40</v>
      </c>
      <c r="J37" s="56">
        <v>35</v>
      </c>
      <c r="K37" s="79">
        <v>36</v>
      </c>
      <c r="L37" s="78">
        <v>32</v>
      </c>
      <c r="M37" s="78">
        <v>30</v>
      </c>
      <c r="N37" s="78">
        <v>29</v>
      </c>
      <c r="O37" s="79">
        <f t="shared" si="2"/>
        <v>-1</v>
      </c>
      <c r="P37" s="80">
        <f t="shared" si="3"/>
        <v>-3.3333333333333326E-2</v>
      </c>
    </row>
    <row r="38" spans="1:17" s="100" customFormat="1" ht="15" customHeight="1" x14ac:dyDescent="0.2">
      <c r="A38" s="141">
        <v>2212</v>
      </c>
      <c r="B38" s="58" t="s">
        <v>450</v>
      </c>
      <c r="C38" s="55">
        <v>41</v>
      </c>
      <c r="D38" s="54">
        <v>44</v>
      </c>
      <c r="E38" s="54">
        <v>48</v>
      </c>
      <c r="F38" s="55">
        <v>46</v>
      </c>
      <c r="G38" s="54">
        <v>45</v>
      </c>
      <c r="H38" s="54">
        <v>50</v>
      </c>
      <c r="I38" s="54">
        <v>53</v>
      </c>
      <c r="J38" s="56">
        <v>52</v>
      </c>
      <c r="K38" s="79">
        <v>53</v>
      </c>
      <c r="L38" s="78">
        <v>57</v>
      </c>
      <c r="M38" s="78">
        <v>55</v>
      </c>
      <c r="N38" s="78">
        <v>53</v>
      </c>
      <c r="O38" s="79">
        <f t="shared" si="2"/>
        <v>-2</v>
      </c>
      <c r="P38" s="80">
        <f t="shared" si="3"/>
        <v>-3.6363636363636376E-2</v>
      </c>
    </row>
    <row r="39" spans="1:17" s="100" customFormat="1" ht="15" customHeight="1" x14ac:dyDescent="0.2">
      <c r="A39" s="141">
        <v>2202</v>
      </c>
      <c r="B39" s="57" t="s">
        <v>444</v>
      </c>
      <c r="C39" s="55">
        <v>37</v>
      </c>
      <c r="D39" s="54">
        <v>31</v>
      </c>
      <c r="E39" s="54">
        <v>36</v>
      </c>
      <c r="F39" s="55">
        <v>32</v>
      </c>
      <c r="G39" s="54">
        <v>31</v>
      </c>
      <c r="H39" s="54">
        <v>30</v>
      </c>
      <c r="I39" s="54">
        <v>29</v>
      </c>
      <c r="J39" s="56">
        <v>26</v>
      </c>
      <c r="K39" s="79">
        <v>22</v>
      </c>
      <c r="L39" s="78">
        <v>21</v>
      </c>
      <c r="M39" s="78">
        <v>19</v>
      </c>
      <c r="N39" s="78">
        <v>18</v>
      </c>
      <c r="O39" s="79">
        <f t="shared" si="2"/>
        <v>-1</v>
      </c>
      <c r="P39" s="80">
        <f t="shared" si="3"/>
        <v>-5.2631578947368474E-2</v>
      </c>
    </row>
    <row r="40" spans="1:17" s="100" customFormat="1" ht="15" customHeight="1" x14ac:dyDescent="0.2">
      <c r="A40" s="141">
        <v>31164</v>
      </c>
      <c r="B40" s="57" t="s">
        <v>439</v>
      </c>
      <c r="C40" s="55">
        <v>24</v>
      </c>
      <c r="D40" s="54">
        <v>25</v>
      </c>
      <c r="E40" s="54">
        <v>24</v>
      </c>
      <c r="F40" s="55">
        <v>21</v>
      </c>
      <c r="G40" s="54">
        <v>26</v>
      </c>
      <c r="H40" s="54">
        <v>31</v>
      </c>
      <c r="I40" s="54">
        <v>28</v>
      </c>
      <c r="J40" s="56">
        <v>22</v>
      </c>
      <c r="K40" s="79">
        <v>21</v>
      </c>
      <c r="L40" s="78">
        <v>24</v>
      </c>
      <c r="M40" s="78">
        <v>17</v>
      </c>
      <c r="N40" s="78">
        <v>16</v>
      </c>
      <c r="O40" s="79">
        <f t="shared" si="2"/>
        <v>-1</v>
      </c>
      <c r="P40" s="80">
        <f t="shared" si="3"/>
        <v>-5.8823529411764719E-2</v>
      </c>
    </row>
    <row r="41" spans="1:17" s="100" customFormat="1" ht="15" customHeight="1" x14ac:dyDescent="0.2">
      <c r="A41" s="141">
        <v>2218</v>
      </c>
      <c r="B41" s="57" t="s">
        <v>478</v>
      </c>
      <c r="C41" s="55">
        <v>33</v>
      </c>
      <c r="D41" s="54">
        <v>36</v>
      </c>
      <c r="E41" s="54">
        <v>31</v>
      </c>
      <c r="F41" s="55">
        <v>31</v>
      </c>
      <c r="G41" s="54">
        <v>31</v>
      </c>
      <c r="H41" s="54">
        <v>33</v>
      </c>
      <c r="I41" s="54">
        <v>46</v>
      </c>
      <c r="J41" s="56">
        <v>44</v>
      </c>
      <c r="K41" s="79">
        <v>42</v>
      </c>
      <c r="L41" s="78">
        <v>38</v>
      </c>
      <c r="M41" s="78">
        <v>42</v>
      </c>
      <c r="N41" s="78">
        <v>39</v>
      </c>
      <c r="O41" s="79">
        <f t="shared" si="2"/>
        <v>-3</v>
      </c>
      <c r="P41" s="80">
        <f t="shared" si="3"/>
        <v>-7.1428571428571397E-2</v>
      </c>
    </row>
    <row r="42" spans="1:17" s="100" customFormat="1" ht="15" customHeight="1" x14ac:dyDescent="0.2">
      <c r="A42" s="141">
        <v>2199</v>
      </c>
      <c r="B42" s="58" t="s">
        <v>482</v>
      </c>
      <c r="C42" s="55">
        <v>79</v>
      </c>
      <c r="D42" s="54">
        <v>76</v>
      </c>
      <c r="E42" s="54">
        <v>65</v>
      </c>
      <c r="F42" s="55">
        <v>68</v>
      </c>
      <c r="G42" s="54">
        <v>61</v>
      </c>
      <c r="H42" s="54">
        <v>51</v>
      </c>
      <c r="I42" s="54">
        <v>55</v>
      </c>
      <c r="J42" s="56">
        <v>51</v>
      </c>
      <c r="K42" s="79">
        <v>54</v>
      </c>
      <c r="L42" s="78">
        <v>45</v>
      </c>
      <c r="M42" s="78">
        <v>36</v>
      </c>
      <c r="N42" s="78">
        <v>33</v>
      </c>
      <c r="O42" s="79">
        <f t="shared" si="2"/>
        <v>-3</v>
      </c>
      <c r="P42" s="80">
        <f t="shared" si="3"/>
        <v>-8.333333333333337E-2</v>
      </c>
    </row>
    <row r="43" spans="1:17" s="100" customFormat="1" ht="15" customHeight="1" x14ac:dyDescent="0.2">
      <c r="A43" s="141">
        <v>2184</v>
      </c>
      <c r="B43" s="58" t="s">
        <v>470</v>
      </c>
      <c r="C43" s="55">
        <v>111</v>
      </c>
      <c r="D43" s="54">
        <v>112</v>
      </c>
      <c r="E43" s="54">
        <v>109</v>
      </c>
      <c r="F43" s="55">
        <v>114</v>
      </c>
      <c r="G43" s="54">
        <v>109</v>
      </c>
      <c r="H43" s="54">
        <v>101</v>
      </c>
      <c r="I43" s="54">
        <v>103</v>
      </c>
      <c r="J43" s="56">
        <v>98</v>
      </c>
      <c r="K43" s="79">
        <v>96</v>
      </c>
      <c r="L43" s="78">
        <v>93</v>
      </c>
      <c r="M43" s="78">
        <v>88</v>
      </c>
      <c r="N43" s="78">
        <v>80</v>
      </c>
      <c r="O43" s="79">
        <f t="shared" si="2"/>
        <v>-8</v>
      </c>
      <c r="P43" s="80">
        <f t="shared" si="3"/>
        <v>-9.0909090909090939E-2</v>
      </c>
    </row>
    <row r="44" spans="1:17" s="100" customFormat="1" ht="15" customHeight="1" x14ac:dyDescent="0.2">
      <c r="A44" s="141">
        <v>2207</v>
      </c>
      <c r="B44" s="57" t="s">
        <v>460</v>
      </c>
      <c r="C44" s="55">
        <v>30</v>
      </c>
      <c r="D44" s="54">
        <v>29</v>
      </c>
      <c r="E44" s="54">
        <v>29</v>
      </c>
      <c r="F44" s="55">
        <v>31</v>
      </c>
      <c r="G44" s="54">
        <v>33</v>
      </c>
      <c r="H44" s="54">
        <v>32</v>
      </c>
      <c r="I44" s="54">
        <v>33</v>
      </c>
      <c r="J44" s="56">
        <v>33</v>
      </c>
      <c r="K44" s="79">
        <v>36</v>
      </c>
      <c r="L44" s="78">
        <v>36</v>
      </c>
      <c r="M44" s="78">
        <v>33</v>
      </c>
      <c r="N44" s="78">
        <v>30</v>
      </c>
      <c r="O44" s="79">
        <f t="shared" si="2"/>
        <v>-3</v>
      </c>
      <c r="P44" s="80">
        <f t="shared" si="3"/>
        <v>-9.0909090909090939E-2</v>
      </c>
    </row>
    <row r="45" spans="1:17" s="100" customFormat="1" ht="15" customHeight="1" x14ac:dyDescent="0.2">
      <c r="A45" s="141">
        <v>2205</v>
      </c>
      <c r="B45" s="57" t="s">
        <v>473</v>
      </c>
      <c r="C45" s="55">
        <v>36</v>
      </c>
      <c r="D45" s="54">
        <v>38</v>
      </c>
      <c r="E45" s="54">
        <v>36</v>
      </c>
      <c r="F45" s="55">
        <v>34</v>
      </c>
      <c r="G45" s="54">
        <v>35</v>
      </c>
      <c r="H45" s="54">
        <v>39</v>
      </c>
      <c r="I45" s="54">
        <v>37</v>
      </c>
      <c r="J45" s="56">
        <v>39</v>
      </c>
      <c r="K45" s="79">
        <v>28</v>
      </c>
      <c r="L45" s="78">
        <v>24</v>
      </c>
      <c r="M45" s="78">
        <v>20</v>
      </c>
      <c r="N45" s="78">
        <v>18</v>
      </c>
      <c r="O45" s="79">
        <f t="shared" si="2"/>
        <v>-2</v>
      </c>
      <c r="P45" s="80">
        <f t="shared" si="3"/>
        <v>-9.9999999999999978E-2</v>
      </c>
    </row>
    <row r="46" spans="1:17" s="100" customFormat="1" ht="15" customHeight="1" x14ac:dyDescent="0.2">
      <c r="A46" s="141">
        <v>2192</v>
      </c>
      <c r="B46" s="57" t="s">
        <v>456</v>
      </c>
      <c r="C46" s="55">
        <v>34</v>
      </c>
      <c r="D46" s="54">
        <v>33</v>
      </c>
      <c r="E46" s="54">
        <v>34</v>
      </c>
      <c r="F46" s="55">
        <v>35</v>
      </c>
      <c r="G46" s="54">
        <v>36</v>
      </c>
      <c r="H46" s="54">
        <v>37</v>
      </c>
      <c r="I46" s="54">
        <v>38</v>
      </c>
      <c r="J46" s="56">
        <v>37</v>
      </c>
      <c r="K46" s="79">
        <v>33</v>
      </c>
      <c r="L46" s="78">
        <v>29</v>
      </c>
      <c r="M46" s="78">
        <v>29</v>
      </c>
      <c r="N46" s="78">
        <v>26</v>
      </c>
      <c r="O46" s="79">
        <f t="shared" si="2"/>
        <v>-3</v>
      </c>
      <c r="P46" s="80">
        <f t="shared" si="3"/>
        <v>-0.10344827586206895</v>
      </c>
    </row>
    <row r="47" spans="1:17" s="100" customFormat="1" ht="15" customHeight="1" x14ac:dyDescent="0.2">
      <c r="A47" s="141">
        <v>2214</v>
      </c>
      <c r="B47" s="58" t="s">
        <v>447</v>
      </c>
      <c r="C47" s="55">
        <v>37</v>
      </c>
      <c r="D47" s="54">
        <v>36</v>
      </c>
      <c r="E47" s="54">
        <v>36</v>
      </c>
      <c r="F47" s="55">
        <v>41</v>
      </c>
      <c r="G47" s="54">
        <v>39</v>
      </c>
      <c r="H47" s="54">
        <v>41</v>
      </c>
      <c r="I47" s="54">
        <v>42</v>
      </c>
      <c r="J47" s="56">
        <v>42</v>
      </c>
      <c r="K47" s="79">
        <v>43</v>
      </c>
      <c r="L47" s="78">
        <v>42</v>
      </c>
      <c r="M47" s="78">
        <v>40</v>
      </c>
      <c r="N47" s="78">
        <v>35</v>
      </c>
      <c r="O47" s="79">
        <f t="shared" si="2"/>
        <v>-5</v>
      </c>
      <c r="P47" s="80">
        <f t="shared" si="3"/>
        <v>-0.125</v>
      </c>
    </row>
    <row r="48" spans="1:17" s="100" customFormat="1" ht="15" customHeight="1" x14ac:dyDescent="0.2">
      <c r="A48" s="141">
        <v>2217</v>
      </c>
      <c r="B48" s="57" t="s">
        <v>463</v>
      </c>
      <c r="C48" s="55">
        <v>15</v>
      </c>
      <c r="D48" s="54">
        <v>12</v>
      </c>
      <c r="E48" s="54">
        <v>12</v>
      </c>
      <c r="F48" s="55">
        <v>10</v>
      </c>
      <c r="G48" s="54">
        <v>10</v>
      </c>
      <c r="H48" s="54">
        <v>9</v>
      </c>
      <c r="I48" s="54">
        <v>10</v>
      </c>
      <c r="J48" s="56">
        <v>10</v>
      </c>
      <c r="K48" s="79">
        <v>8</v>
      </c>
      <c r="L48" s="78">
        <v>8</v>
      </c>
      <c r="M48" s="78">
        <v>7</v>
      </c>
      <c r="N48" s="78">
        <v>6</v>
      </c>
      <c r="O48" s="79">
        <f t="shared" si="2"/>
        <v>-1</v>
      </c>
      <c r="P48" s="80">
        <f t="shared" si="3"/>
        <v>-0.1428571428571429</v>
      </c>
    </row>
    <row r="49" spans="1:17" s="100" customFormat="1" ht="15" customHeight="1" x14ac:dyDescent="0.2">
      <c r="A49" s="141">
        <v>2222</v>
      </c>
      <c r="B49" s="58" t="s">
        <v>451</v>
      </c>
      <c r="C49" s="55">
        <v>172</v>
      </c>
      <c r="D49" s="54">
        <v>166</v>
      </c>
      <c r="E49" s="54">
        <v>154</v>
      </c>
      <c r="F49" s="55">
        <v>151</v>
      </c>
      <c r="G49" s="54">
        <v>149</v>
      </c>
      <c r="H49" s="54">
        <v>132</v>
      </c>
      <c r="I49" s="54">
        <v>122</v>
      </c>
      <c r="J49" s="56">
        <v>116</v>
      </c>
      <c r="K49" s="79">
        <v>113</v>
      </c>
      <c r="L49" s="78">
        <v>116</v>
      </c>
      <c r="M49" s="78">
        <v>109</v>
      </c>
      <c r="N49" s="78">
        <v>93</v>
      </c>
      <c r="O49" s="79">
        <f t="shared" si="2"/>
        <v>-16</v>
      </c>
      <c r="P49" s="80">
        <f t="shared" si="3"/>
        <v>-0.14678899082568808</v>
      </c>
    </row>
    <row r="50" spans="1:17" s="100" customFormat="1" ht="15" customHeight="1" x14ac:dyDescent="0.2">
      <c r="A50" s="141">
        <v>2178</v>
      </c>
      <c r="B50" s="57" t="s">
        <v>441</v>
      </c>
      <c r="C50" s="55">
        <v>18</v>
      </c>
      <c r="D50" s="54">
        <v>16</v>
      </c>
      <c r="E50" s="54">
        <v>12</v>
      </c>
      <c r="F50" s="55">
        <v>14</v>
      </c>
      <c r="G50" s="54">
        <v>14</v>
      </c>
      <c r="H50" s="54">
        <v>12</v>
      </c>
      <c r="I50" s="54">
        <v>12</v>
      </c>
      <c r="J50" s="56">
        <v>11</v>
      </c>
      <c r="K50" s="79">
        <v>12</v>
      </c>
      <c r="L50" s="78">
        <v>13</v>
      </c>
      <c r="M50" s="78">
        <v>13</v>
      </c>
      <c r="N50" s="78">
        <v>11</v>
      </c>
      <c r="O50" s="79">
        <f t="shared" si="2"/>
        <v>-2</v>
      </c>
      <c r="P50" s="80">
        <f t="shared" si="3"/>
        <v>-0.15384615384615385</v>
      </c>
    </row>
    <row r="51" spans="1:17" s="100" customFormat="1" ht="15" customHeight="1" x14ac:dyDescent="0.2">
      <c r="A51" s="141">
        <v>29199</v>
      </c>
      <c r="B51" s="52" t="s">
        <v>474</v>
      </c>
      <c r="C51" s="55">
        <v>35</v>
      </c>
      <c r="D51" s="54">
        <v>30</v>
      </c>
      <c r="E51" s="54">
        <v>29</v>
      </c>
      <c r="F51" s="55">
        <v>29</v>
      </c>
      <c r="G51" s="54">
        <v>30</v>
      </c>
      <c r="H51" s="54">
        <v>26</v>
      </c>
      <c r="I51" s="54">
        <v>25</v>
      </c>
      <c r="J51" s="56">
        <v>24</v>
      </c>
      <c r="K51" s="79">
        <v>25</v>
      </c>
      <c r="L51" s="78">
        <v>21</v>
      </c>
      <c r="M51" s="78">
        <v>17</v>
      </c>
      <c r="N51" s="78">
        <v>14</v>
      </c>
      <c r="O51" s="79">
        <f t="shared" si="2"/>
        <v>-3</v>
      </c>
      <c r="P51" s="80">
        <f t="shared" si="3"/>
        <v>-0.17647058823529416</v>
      </c>
    </row>
    <row r="52" spans="1:17" s="100" customFormat="1" ht="16" customHeight="1" x14ac:dyDescent="0.2">
      <c r="A52" s="141">
        <v>2224</v>
      </c>
      <c r="B52" s="57" t="s">
        <v>471</v>
      </c>
      <c r="C52" s="55">
        <v>69</v>
      </c>
      <c r="D52" s="54">
        <v>70</v>
      </c>
      <c r="E52" s="54">
        <v>61</v>
      </c>
      <c r="F52" s="55">
        <v>58</v>
      </c>
      <c r="G52" s="54">
        <v>58</v>
      </c>
      <c r="H52" s="54">
        <v>59</v>
      </c>
      <c r="I52" s="54">
        <v>61</v>
      </c>
      <c r="J52" s="56">
        <v>57</v>
      </c>
      <c r="K52" s="79">
        <v>63</v>
      </c>
      <c r="L52" s="78">
        <v>48</v>
      </c>
      <c r="M52" s="78">
        <v>43</v>
      </c>
      <c r="N52" s="78">
        <v>34</v>
      </c>
      <c r="O52" s="79">
        <f t="shared" si="2"/>
        <v>-9</v>
      </c>
      <c r="P52" s="80">
        <f t="shared" si="3"/>
        <v>-0.20930232558139539</v>
      </c>
    </row>
    <row r="53" spans="1:17" s="100" customFormat="1" ht="15" customHeight="1" x14ac:dyDescent="0.2">
      <c r="A53" s="141"/>
      <c r="B53" s="83"/>
      <c r="C53" s="55"/>
      <c r="D53" s="54"/>
      <c r="E53" s="54"/>
      <c r="F53" s="55"/>
      <c r="G53" s="54"/>
      <c r="H53" s="54"/>
      <c r="I53" s="54"/>
      <c r="J53" s="56"/>
      <c r="K53" s="79"/>
      <c r="L53" s="78"/>
      <c r="M53" s="78"/>
      <c r="N53" s="78"/>
      <c r="O53" s="79"/>
      <c r="P53" s="80"/>
    </row>
    <row r="54" spans="1:17" s="100" customFormat="1" ht="16" x14ac:dyDescent="0.2">
      <c r="A54" s="142"/>
      <c r="B54" s="59" t="s">
        <v>484</v>
      </c>
      <c r="C54" s="55">
        <v>17</v>
      </c>
      <c r="D54" s="54">
        <v>5</v>
      </c>
      <c r="E54" s="78">
        <v>0</v>
      </c>
      <c r="F54" s="78"/>
      <c r="G54" s="78"/>
      <c r="H54" s="78"/>
      <c r="I54" s="78"/>
      <c r="J54" s="145"/>
      <c r="K54" s="54"/>
      <c r="L54" s="78"/>
      <c r="M54" s="78"/>
      <c r="N54" s="78"/>
      <c r="O54" s="79"/>
      <c r="P54" s="80"/>
    </row>
    <row r="55" spans="1:17" s="100" customFormat="1" ht="16" x14ac:dyDescent="0.2">
      <c r="A55" s="142">
        <v>2216</v>
      </c>
      <c r="B55" s="349" t="s">
        <v>462</v>
      </c>
      <c r="C55" s="347">
        <v>14</v>
      </c>
      <c r="D55" s="346">
        <v>17</v>
      </c>
      <c r="E55" s="346">
        <v>16</v>
      </c>
      <c r="F55" s="347">
        <v>16</v>
      </c>
      <c r="G55" s="346">
        <v>17</v>
      </c>
      <c r="H55" s="346">
        <v>15</v>
      </c>
      <c r="I55" s="346">
        <v>17</v>
      </c>
      <c r="J55" s="348">
        <v>15</v>
      </c>
      <c r="K55" s="79">
        <v>11</v>
      </c>
      <c r="L55" s="78">
        <v>8</v>
      </c>
      <c r="M55" s="78">
        <v>0</v>
      </c>
      <c r="N55" s="78"/>
      <c r="O55" s="79"/>
      <c r="P55" s="80"/>
      <c r="Q55" s="338" t="s">
        <v>1586</v>
      </c>
    </row>
    <row r="56" spans="1:17" s="100" customFormat="1" ht="15" customHeight="1" x14ac:dyDescent="0.2">
      <c r="A56" s="141"/>
      <c r="B56" s="59" t="s">
        <v>1499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79">
        <v>0</v>
      </c>
      <c r="L56" s="78"/>
      <c r="M56" s="78"/>
      <c r="N56" s="78"/>
      <c r="O56" s="79"/>
      <c r="P56" s="80"/>
    </row>
    <row r="57" spans="1:17" s="100" customFormat="1" ht="15" customHeight="1" x14ac:dyDescent="0.2">
      <c r="A57" s="142"/>
      <c r="B57" s="59" t="s">
        <v>485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8">
        <v>0</v>
      </c>
      <c r="J57" s="54"/>
      <c r="K57" s="54"/>
      <c r="L57" s="78"/>
      <c r="M57" s="78"/>
      <c r="N57" s="78"/>
      <c r="O57" s="79"/>
      <c r="P57" s="80"/>
    </row>
    <row r="58" spans="1:17" s="100" customFormat="1" ht="15" customHeight="1" x14ac:dyDescent="0.2">
      <c r="A58" s="142"/>
      <c r="B58" s="59" t="s">
        <v>486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8"/>
      <c r="M58" s="78"/>
      <c r="N58" s="78"/>
      <c r="O58" s="79"/>
      <c r="P58" s="80"/>
    </row>
    <row r="59" spans="1:17" s="74" customFormat="1" ht="15" x14ac:dyDescent="0.2">
      <c r="A59" s="73"/>
      <c r="B59" s="83"/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140"/>
      <c r="B60" s="83"/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s="100" customFormat="1" ht="15" customHeight="1" x14ac:dyDescent="0.2">
      <c r="A61" s="142"/>
      <c r="B61" s="60" t="s">
        <v>1526</v>
      </c>
      <c r="C61" s="78">
        <f>SUM(C3:C60)</f>
        <v>2860</v>
      </c>
      <c r="D61" s="82">
        <f>SUM(D$3:D60)</f>
        <v>2866</v>
      </c>
      <c r="E61" s="82">
        <f>SUM(E$3:E60)</f>
        <v>2760</v>
      </c>
      <c r="F61" s="82">
        <f>SUM(F$3:F60)</f>
        <v>2752</v>
      </c>
      <c r="G61" s="82">
        <f>SUM(G$3:G60)</f>
        <v>2757</v>
      </c>
      <c r="H61" s="82">
        <f>SUM(H$3:H60)</f>
        <v>2687</v>
      </c>
      <c r="I61" s="82">
        <f>SUM(I$3:I60)</f>
        <v>2629</v>
      </c>
      <c r="J61" s="82">
        <f>SUM(J$3:J60)</f>
        <v>2474</v>
      </c>
      <c r="K61" s="82">
        <f>SUM(K$3:K60)</f>
        <v>2346</v>
      </c>
      <c r="L61" s="82">
        <f>SUM(L$3:L60)</f>
        <v>2214</v>
      </c>
      <c r="M61" s="82">
        <f>SUM(M$3:M60)</f>
        <v>1993</v>
      </c>
      <c r="N61" s="82">
        <f>SUM(N$3:N60)</f>
        <v>1997</v>
      </c>
      <c r="O61" s="78">
        <f>SUM(O$3:O60)</f>
        <v>4</v>
      </c>
      <c r="P61" s="80">
        <f>(N61/M61)-1</f>
        <v>2.007024586051287E-3</v>
      </c>
    </row>
    <row r="62" spans="1:17" s="100" customFormat="1" ht="15" customHeight="1" x14ac:dyDescent="0.2">
      <c r="A62" s="142"/>
      <c r="B62" s="131"/>
      <c r="C62" s="78"/>
      <c r="D62" s="79">
        <f t="shared" ref="D62:N62" si="4">D61-C61</f>
        <v>6</v>
      </c>
      <c r="E62" s="79">
        <f t="shared" si="4"/>
        <v>-106</v>
      </c>
      <c r="F62" s="79">
        <f t="shared" si="4"/>
        <v>-8</v>
      </c>
      <c r="G62" s="79">
        <f t="shared" si="4"/>
        <v>5</v>
      </c>
      <c r="H62" s="79">
        <f t="shared" si="4"/>
        <v>-70</v>
      </c>
      <c r="I62" s="79">
        <f t="shared" si="4"/>
        <v>-58</v>
      </c>
      <c r="J62" s="79">
        <f t="shared" si="4"/>
        <v>-155</v>
      </c>
      <c r="K62" s="79">
        <f t="shared" si="4"/>
        <v>-128</v>
      </c>
      <c r="L62" s="79">
        <f t="shared" si="4"/>
        <v>-132</v>
      </c>
      <c r="M62" s="79">
        <f t="shared" si="4"/>
        <v>-221</v>
      </c>
      <c r="N62" s="79">
        <f t="shared" si="4"/>
        <v>4</v>
      </c>
      <c r="O62" s="78"/>
      <c r="P62" s="80"/>
    </row>
    <row r="63" spans="1:17" s="100" customFormat="1" ht="15" customHeight="1" x14ac:dyDescent="0.2">
      <c r="A63" s="142"/>
      <c r="B63" s="132" t="s">
        <v>1456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80"/>
    </row>
    <row r="64" spans="1:17" s="74" customFormat="1" ht="15" x14ac:dyDescent="0.2">
      <c r="A64" s="140"/>
      <c r="B64" s="85" t="s">
        <v>1457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17" s="74" customFormat="1" ht="15" x14ac:dyDescent="0.2">
      <c r="A65" s="140"/>
      <c r="B65" s="86" t="s">
        <v>1458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3"/>
    </row>
    <row r="66" spans="1:17" s="74" customFormat="1" ht="15" x14ac:dyDescent="0.2">
      <c r="A66" s="140"/>
      <c r="B66" s="87" t="s">
        <v>1459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</row>
    <row r="67" spans="1:17" s="74" customFormat="1" ht="15" x14ac:dyDescent="0.2">
      <c r="A67" s="140"/>
      <c r="B67" s="88" t="s">
        <v>1460</v>
      </c>
      <c r="C67" s="143"/>
      <c r="D67" s="14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3"/>
    </row>
    <row r="68" spans="1:17" s="74" customFormat="1" ht="15" x14ac:dyDescent="0.2">
      <c r="A68" s="140"/>
      <c r="B68" s="89" t="s">
        <v>1461</v>
      </c>
      <c r="C68" s="143"/>
      <c r="D68" s="14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3"/>
    </row>
    <row r="69" spans="1:17" s="74" customFormat="1" ht="15" x14ac:dyDescent="0.2">
      <c r="A69" s="140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</row>
    <row r="71" spans="1:17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Q71" s="2"/>
    </row>
    <row r="72" spans="1:17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  <c r="Q72" s="69"/>
    </row>
    <row r="73" spans="1:17" s="74" customFormat="1" ht="15" x14ac:dyDescent="0.2">
      <c r="A73" s="73"/>
      <c r="B73" s="83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  <c r="Q73" s="69"/>
    </row>
    <row r="74" spans="1:17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7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7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7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7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7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52">
    <sortCondition descending="1" ref="P3:P52"/>
    <sortCondition descending="1" ref="N3:N52"/>
  </sortState>
  <mergeCells count="1">
    <mergeCell ref="O1:P1"/>
  </mergeCells>
  <phoneticPr fontId="37" type="noConversion"/>
  <conditionalFormatting sqref="B4:B52">
    <cfRule type="expression" dxfId="59" priority="7">
      <formula>O4&lt;0</formula>
    </cfRule>
    <cfRule type="expression" dxfId="58" priority="8">
      <formula>O4=0</formula>
    </cfRule>
    <cfRule type="expression" dxfId="57" priority="9">
      <formula>O4&gt;0</formula>
    </cfRule>
  </conditionalFormatting>
  <conditionalFormatting sqref="D61:N61">
    <cfRule type="expression" dxfId="56" priority="4">
      <formula>D62&lt;0</formula>
    </cfRule>
    <cfRule type="expression" dxfId="55" priority="5">
      <formula>D62=0</formula>
    </cfRule>
    <cfRule type="expression" dxfId="54" priority="6">
      <formula>D62&gt;0</formula>
    </cfRule>
  </conditionalFormatting>
  <conditionalFormatting sqref="B3">
    <cfRule type="expression" dxfId="53" priority="1">
      <formula>O3&lt;0</formula>
    </cfRule>
    <cfRule type="expression" dxfId="52" priority="2">
      <formula>O3=0</formula>
    </cfRule>
    <cfRule type="expression" dxfId="51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C291"/>
  <sheetViews>
    <sheetView zoomScaleNormal="80" zoomScalePageLayoutView="80" workbookViewId="0">
      <pane xSplit="2" ySplit="2" topLeftCell="L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L13" sqref="L13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487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2232</v>
      </c>
      <c r="B3" s="58" t="s">
        <v>502</v>
      </c>
      <c r="C3" s="55">
        <v>113</v>
      </c>
      <c r="D3" s="54">
        <v>108</v>
      </c>
      <c r="E3" s="54">
        <v>101</v>
      </c>
      <c r="F3" s="55">
        <v>107</v>
      </c>
      <c r="G3" s="54">
        <v>99</v>
      </c>
      <c r="H3" s="54">
        <v>101</v>
      </c>
      <c r="I3" s="54">
        <v>102</v>
      </c>
      <c r="J3" s="56">
        <v>105</v>
      </c>
      <c r="K3" s="79">
        <v>93</v>
      </c>
      <c r="L3" s="78">
        <v>100</v>
      </c>
      <c r="M3" s="78">
        <v>94</v>
      </c>
      <c r="N3" s="78">
        <v>123</v>
      </c>
      <c r="O3" s="79">
        <f t="shared" ref="O3:O34" si="0">N3-M3</f>
        <v>29</v>
      </c>
      <c r="P3" s="80">
        <f t="shared" ref="P3:P34" si="1">(N3/M3)-1</f>
        <v>0.3085106382978724</v>
      </c>
    </row>
    <row r="4" spans="1:16" s="100" customFormat="1" ht="15" customHeight="1" x14ac:dyDescent="0.2">
      <c r="A4" s="129">
        <v>2227</v>
      </c>
      <c r="B4" s="52" t="s">
        <v>510</v>
      </c>
      <c r="C4" s="347">
        <v>26</v>
      </c>
      <c r="D4" s="54">
        <v>29</v>
      </c>
      <c r="E4" s="54">
        <v>27</v>
      </c>
      <c r="F4" s="55">
        <v>29</v>
      </c>
      <c r="G4" s="54">
        <v>37</v>
      </c>
      <c r="H4" s="54">
        <v>37</v>
      </c>
      <c r="I4" s="54">
        <v>34</v>
      </c>
      <c r="J4" s="56">
        <v>32</v>
      </c>
      <c r="K4" s="79">
        <v>28</v>
      </c>
      <c r="L4" s="78">
        <v>24</v>
      </c>
      <c r="M4" s="78">
        <v>21</v>
      </c>
      <c r="N4" s="78">
        <v>27</v>
      </c>
      <c r="O4" s="79">
        <f t="shared" si="0"/>
        <v>6</v>
      </c>
      <c r="P4" s="80">
        <f t="shared" si="1"/>
        <v>0.28571428571428581</v>
      </c>
    </row>
    <row r="5" spans="1:16" s="100" customFormat="1" ht="15" customHeight="1" x14ac:dyDescent="0.2">
      <c r="A5" s="129">
        <v>2234</v>
      </c>
      <c r="B5" s="57" t="s">
        <v>513</v>
      </c>
      <c r="C5" s="347">
        <v>52</v>
      </c>
      <c r="D5" s="54">
        <v>53</v>
      </c>
      <c r="E5" s="54">
        <v>47</v>
      </c>
      <c r="F5" s="55">
        <v>45</v>
      </c>
      <c r="G5" s="54">
        <v>42</v>
      </c>
      <c r="H5" s="54">
        <v>34</v>
      </c>
      <c r="I5" s="54">
        <v>41</v>
      </c>
      <c r="J5" s="56">
        <v>51</v>
      </c>
      <c r="K5" s="79">
        <v>50</v>
      </c>
      <c r="L5" s="78">
        <v>46</v>
      </c>
      <c r="M5" s="78">
        <v>50</v>
      </c>
      <c r="N5" s="78">
        <v>59</v>
      </c>
      <c r="O5" s="79">
        <f t="shared" si="0"/>
        <v>9</v>
      </c>
      <c r="P5" s="80">
        <f t="shared" si="1"/>
        <v>0.17999999999999994</v>
      </c>
    </row>
    <row r="6" spans="1:16" s="100" customFormat="1" ht="15" customHeight="1" x14ac:dyDescent="0.2">
      <c r="A6" s="129">
        <v>2262</v>
      </c>
      <c r="B6" s="58" t="s">
        <v>531</v>
      </c>
      <c r="C6" s="55">
        <v>158</v>
      </c>
      <c r="D6" s="54">
        <v>163</v>
      </c>
      <c r="E6" s="54">
        <v>157</v>
      </c>
      <c r="F6" s="55">
        <v>157</v>
      </c>
      <c r="G6" s="54">
        <v>150</v>
      </c>
      <c r="H6" s="54">
        <v>146</v>
      </c>
      <c r="I6" s="54">
        <v>145</v>
      </c>
      <c r="J6" s="56">
        <v>133</v>
      </c>
      <c r="K6" s="79">
        <v>127</v>
      </c>
      <c r="L6" s="78">
        <v>117</v>
      </c>
      <c r="M6" s="78">
        <v>111</v>
      </c>
      <c r="N6" s="78">
        <v>130</v>
      </c>
      <c r="O6" s="79">
        <f t="shared" si="0"/>
        <v>19</v>
      </c>
      <c r="P6" s="80">
        <f t="shared" si="1"/>
        <v>0.1711711711711712</v>
      </c>
    </row>
    <row r="7" spans="1:16" s="100" customFormat="1" ht="15" customHeight="1" x14ac:dyDescent="0.2">
      <c r="A7" s="129">
        <v>2277</v>
      </c>
      <c r="B7" s="57" t="s">
        <v>543</v>
      </c>
      <c r="C7" s="55">
        <v>36</v>
      </c>
      <c r="D7" s="54">
        <v>36</v>
      </c>
      <c r="E7" s="54">
        <v>37</v>
      </c>
      <c r="F7" s="55">
        <v>38</v>
      </c>
      <c r="G7" s="54">
        <v>36</v>
      </c>
      <c r="H7" s="54">
        <v>34</v>
      </c>
      <c r="I7" s="54">
        <v>30</v>
      </c>
      <c r="J7" s="56">
        <v>29</v>
      </c>
      <c r="K7" s="79">
        <v>26</v>
      </c>
      <c r="L7" s="78">
        <v>23</v>
      </c>
      <c r="M7" s="78">
        <v>20</v>
      </c>
      <c r="N7" s="78">
        <v>23</v>
      </c>
      <c r="O7" s="79">
        <f t="shared" si="0"/>
        <v>3</v>
      </c>
      <c r="P7" s="80">
        <f t="shared" si="1"/>
        <v>0.14999999999999991</v>
      </c>
    </row>
    <row r="8" spans="1:16" s="100" customFormat="1" ht="15" customHeight="1" x14ac:dyDescent="0.2">
      <c r="A8" s="129">
        <v>2274</v>
      </c>
      <c r="B8" s="57" t="s">
        <v>524</v>
      </c>
      <c r="C8" s="55">
        <v>29</v>
      </c>
      <c r="D8" s="54">
        <v>33</v>
      </c>
      <c r="E8" s="54">
        <v>29</v>
      </c>
      <c r="F8" s="55">
        <v>26</v>
      </c>
      <c r="G8" s="54">
        <v>26</v>
      </c>
      <c r="H8" s="54">
        <v>26</v>
      </c>
      <c r="I8" s="54">
        <v>26</v>
      </c>
      <c r="J8" s="56">
        <v>23</v>
      </c>
      <c r="K8" s="79">
        <v>23</v>
      </c>
      <c r="L8" s="78">
        <v>22</v>
      </c>
      <c r="M8" s="78">
        <v>22</v>
      </c>
      <c r="N8" s="78">
        <v>25</v>
      </c>
      <c r="O8" s="79">
        <f t="shared" si="0"/>
        <v>3</v>
      </c>
      <c r="P8" s="80">
        <f t="shared" si="1"/>
        <v>0.13636363636363646</v>
      </c>
    </row>
    <row r="9" spans="1:16" s="100" customFormat="1" ht="15" customHeight="1" x14ac:dyDescent="0.2">
      <c r="A9" s="129">
        <v>52102</v>
      </c>
      <c r="B9" s="58" t="s">
        <v>493</v>
      </c>
      <c r="C9" s="347">
        <v>50</v>
      </c>
      <c r="D9" s="54">
        <v>50</v>
      </c>
      <c r="E9" s="346">
        <v>52</v>
      </c>
      <c r="F9" s="347">
        <v>63</v>
      </c>
      <c r="G9" s="346">
        <v>58</v>
      </c>
      <c r="H9" s="346">
        <v>64</v>
      </c>
      <c r="I9" s="54">
        <v>69</v>
      </c>
      <c r="J9" s="56">
        <v>64</v>
      </c>
      <c r="K9" s="79">
        <v>68</v>
      </c>
      <c r="L9" s="78">
        <v>73</v>
      </c>
      <c r="M9" s="78">
        <v>69</v>
      </c>
      <c r="N9" s="78">
        <v>78</v>
      </c>
      <c r="O9" s="79">
        <f t="shared" si="0"/>
        <v>9</v>
      </c>
      <c r="P9" s="80">
        <f t="shared" si="1"/>
        <v>0.13043478260869557</v>
      </c>
    </row>
    <row r="10" spans="1:16" s="100" customFormat="1" ht="15" customHeight="1" x14ac:dyDescent="0.2">
      <c r="A10" s="129">
        <v>2254</v>
      </c>
      <c r="B10" s="58" t="s">
        <v>500</v>
      </c>
      <c r="C10" s="347">
        <v>43</v>
      </c>
      <c r="D10" s="54">
        <v>41</v>
      </c>
      <c r="E10" s="346">
        <v>39</v>
      </c>
      <c r="F10" s="347">
        <v>42</v>
      </c>
      <c r="G10" s="346">
        <v>42</v>
      </c>
      <c r="H10" s="346">
        <v>41</v>
      </c>
      <c r="I10" s="54">
        <v>43</v>
      </c>
      <c r="J10" s="56">
        <v>40</v>
      </c>
      <c r="K10" s="79">
        <v>38</v>
      </c>
      <c r="L10" s="78">
        <v>38</v>
      </c>
      <c r="M10" s="78">
        <v>32</v>
      </c>
      <c r="N10" s="78">
        <v>36</v>
      </c>
      <c r="O10" s="79">
        <f t="shared" si="0"/>
        <v>4</v>
      </c>
      <c r="P10" s="80">
        <f t="shared" si="1"/>
        <v>0.125</v>
      </c>
    </row>
    <row r="11" spans="1:16" s="100" customFormat="1" ht="15" customHeight="1" x14ac:dyDescent="0.2">
      <c r="A11" s="129">
        <v>2268</v>
      </c>
      <c r="B11" s="58" t="s">
        <v>508</v>
      </c>
      <c r="C11" s="347">
        <v>91</v>
      </c>
      <c r="D11" s="346">
        <v>87</v>
      </c>
      <c r="E11" s="346">
        <v>81</v>
      </c>
      <c r="F11" s="347">
        <v>81</v>
      </c>
      <c r="G11" s="346">
        <v>85</v>
      </c>
      <c r="H11" s="346">
        <v>86</v>
      </c>
      <c r="I11" s="346">
        <v>89</v>
      </c>
      <c r="J11" s="56">
        <v>88</v>
      </c>
      <c r="K11" s="79">
        <v>88</v>
      </c>
      <c r="L11" s="78">
        <v>95</v>
      </c>
      <c r="M11" s="78">
        <v>91</v>
      </c>
      <c r="N11" s="78">
        <v>102</v>
      </c>
      <c r="O11" s="79">
        <f t="shared" si="0"/>
        <v>11</v>
      </c>
      <c r="P11" s="80">
        <f t="shared" si="1"/>
        <v>0.12087912087912089</v>
      </c>
    </row>
    <row r="12" spans="1:16" s="100" customFormat="1" ht="15" customHeight="1" x14ac:dyDescent="0.2">
      <c r="A12" s="129">
        <v>2228</v>
      </c>
      <c r="B12" s="57" t="s">
        <v>511</v>
      </c>
      <c r="C12" s="347">
        <v>28</v>
      </c>
      <c r="D12" s="346">
        <v>28</v>
      </c>
      <c r="E12" s="346">
        <v>24</v>
      </c>
      <c r="F12" s="347">
        <v>30</v>
      </c>
      <c r="G12" s="346">
        <v>22</v>
      </c>
      <c r="H12" s="346">
        <v>26</v>
      </c>
      <c r="I12" s="346">
        <v>28</v>
      </c>
      <c r="J12" s="56">
        <v>24</v>
      </c>
      <c r="K12" s="79">
        <v>24</v>
      </c>
      <c r="L12" s="78">
        <v>29</v>
      </c>
      <c r="M12" s="78">
        <v>29</v>
      </c>
      <c r="N12" s="78">
        <v>32</v>
      </c>
      <c r="O12" s="79">
        <f t="shared" si="0"/>
        <v>3</v>
      </c>
      <c r="P12" s="80">
        <f t="shared" si="1"/>
        <v>0.10344827586206895</v>
      </c>
    </row>
    <row r="13" spans="1:16" s="100" customFormat="1" ht="15" customHeight="1" x14ac:dyDescent="0.2">
      <c r="A13" s="129">
        <v>2230</v>
      </c>
      <c r="B13" s="58" t="s">
        <v>488</v>
      </c>
      <c r="C13" s="347">
        <v>62</v>
      </c>
      <c r="D13" s="346">
        <v>62</v>
      </c>
      <c r="E13" s="346">
        <v>66</v>
      </c>
      <c r="F13" s="347">
        <v>61</v>
      </c>
      <c r="G13" s="346">
        <v>61</v>
      </c>
      <c r="H13" s="346">
        <v>77</v>
      </c>
      <c r="I13" s="346">
        <v>85</v>
      </c>
      <c r="J13" s="56">
        <v>86</v>
      </c>
      <c r="K13" s="79">
        <v>83</v>
      </c>
      <c r="L13" s="78">
        <v>101</v>
      </c>
      <c r="M13" s="78">
        <v>97</v>
      </c>
      <c r="N13" s="78">
        <v>107</v>
      </c>
      <c r="O13" s="79">
        <f t="shared" si="0"/>
        <v>10</v>
      </c>
      <c r="P13" s="80">
        <f t="shared" si="1"/>
        <v>0.10309278350515472</v>
      </c>
    </row>
    <row r="14" spans="1:16" s="100" customFormat="1" ht="15" customHeight="1" x14ac:dyDescent="0.2">
      <c r="A14" s="129">
        <v>2239</v>
      </c>
      <c r="B14" s="57" t="s">
        <v>537</v>
      </c>
      <c r="C14" s="347">
        <v>116</v>
      </c>
      <c r="D14" s="346">
        <v>116</v>
      </c>
      <c r="E14" s="346">
        <v>112</v>
      </c>
      <c r="F14" s="347">
        <v>103</v>
      </c>
      <c r="G14" s="346">
        <v>98</v>
      </c>
      <c r="H14" s="346">
        <v>97</v>
      </c>
      <c r="I14" s="346">
        <v>94</v>
      </c>
      <c r="J14" s="56">
        <v>90</v>
      </c>
      <c r="K14" s="79">
        <v>91</v>
      </c>
      <c r="L14" s="78">
        <v>80</v>
      </c>
      <c r="M14" s="78">
        <v>70</v>
      </c>
      <c r="N14" s="78">
        <v>77</v>
      </c>
      <c r="O14" s="79">
        <f t="shared" si="0"/>
        <v>7</v>
      </c>
      <c r="P14" s="80">
        <f t="shared" si="1"/>
        <v>0.10000000000000009</v>
      </c>
    </row>
    <row r="15" spans="1:16" s="100" customFormat="1" ht="15" customHeight="1" x14ac:dyDescent="0.2">
      <c r="A15" s="129">
        <v>2266</v>
      </c>
      <c r="B15" s="58" t="s">
        <v>489</v>
      </c>
      <c r="C15" s="55">
        <v>70</v>
      </c>
      <c r="D15" s="54">
        <v>66</v>
      </c>
      <c r="E15" s="54">
        <v>65</v>
      </c>
      <c r="F15" s="55">
        <v>57</v>
      </c>
      <c r="G15" s="54">
        <v>60</v>
      </c>
      <c r="H15" s="54">
        <v>55</v>
      </c>
      <c r="I15" s="54">
        <v>49</v>
      </c>
      <c r="J15" s="56">
        <v>40</v>
      </c>
      <c r="K15" s="79">
        <v>36</v>
      </c>
      <c r="L15" s="78">
        <v>38</v>
      </c>
      <c r="M15" s="78">
        <v>33</v>
      </c>
      <c r="N15" s="78">
        <v>36</v>
      </c>
      <c r="O15" s="79">
        <f t="shared" si="0"/>
        <v>3</v>
      </c>
      <c r="P15" s="80">
        <f t="shared" si="1"/>
        <v>9.0909090909090828E-2</v>
      </c>
    </row>
    <row r="16" spans="1:16" s="100" customFormat="1" ht="15" customHeight="1" x14ac:dyDescent="0.2">
      <c r="A16" s="129">
        <v>2265</v>
      </c>
      <c r="B16" s="52" t="s">
        <v>535</v>
      </c>
      <c r="C16" s="55">
        <v>66</v>
      </c>
      <c r="D16" s="54">
        <v>61</v>
      </c>
      <c r="E16" s="54">
        <v>69</v>
      </c>
      <c r="F16" s="55">
        <v>73</v>
      </c>
      <c r="G16" s="54">
        <v>71</v>
      </c>
      <c r="H16" s="54">
        <v>69</v>
      </c>
      <c r="I16" s="54">
        <v>61</v>
      </c>
      <c r="J16" s="56">
        <v>53</v>
      </c>
      <c r="K16" s="79">
        <v>54</v>
      </c>
      <c r="L16" s="78">
        <v>48</v>
      </c>
      <c r="M16" s="78">
        <v>56</v>
      </c>
      <c r="N16" s="78">
        <v>61</v>
      </c>
      <c r="O16" s="79">
        <f t="shared" si="0"/>
        <v>5</v>
      </c>
      <c r="P16" s="80">
        <f t="shared" si="1"/>
        <v>8.9285714285714191E-2</v>
      </c>
    </row>
    <row r="17" spans="1:16" s="100" customFormat="1" ht="15" customHeight="1" x14ac:dyDescent="0.2">
      <c r="A17" s="129">
        <v>2244</v>
      </c>
      <c r="B17" s="58" t="s">
        <v>497</v>
      </c>
      <c r="C17" s="55">
        <v>26</v>
      </c>
      <c r="D17" s="54">
        <v>27</v>
      </c>
      <c r="E17" s="54">
        <v>26</v>
      </c>
      <c r="F17" s="55">
        <v>27</v>
      </c>
      <c r="G17" s="54">
        <v>27</v>
      </c>
      <c r="H17" s="54">
        <v>29</v>
      </c>
      <c r="I17" s="54">
        <v>26</v>
      </c>
      <c r="J17" s="56">
        <v>25</v>
      </c>
      <c r="K17" s="79">
        <v>28</v>
      </c>
      <c r="L17" s="78">
        <v>30</v>
      </c>
      <c r="M17" s="78">
        <v>24</v>
      </c>
      <c r="N17" s="78">
        <v>26</v>
      </c>
      <c r="O17" s="79">
        <f t="shared" si="0"/>
        <v>2</v>
      </c>
      <c r="P17" s="80">
        <f t="shared" si="1"/>
        <v>8.3333333333333259E-2</v>
      </c>
    </row>
    <row r="18" spans="1:16" s="100" customFormat="1" ht="15" customHeight="1" x14ac:dyDescent="0.2">
      <c r="A18" s="129">
        <v>2279</v>
      </c>
      <c r="B18" s="52" t="s">
        <v>501</v>
      </c>
      <c r="C18" s="55">
        <v>39</v>
      </c>
      <c r="D18" s="54">
        <v>39</v>
      </c>
      <c r="E18" s="54">
        <v>39</v>
      </c>
      <c r="F18" s="55">
        <v>36</v>
      </c>
      <c r="G18" s="54">
        <v>43</v>
      </c>
      <c r="H18" s="54">
        <v>44</v>
      </c>
      <c r="I18" s="54">
        <v>46</v>
      </c>
      <c r="J18" s="56">
        <v>41</v>
      </c>
      <c r="K18" s="79">
        <v>38</v>
      </c>
      <c r="L18" s="78">
        <v>36</v>
      </c>
      <c r="M18" s="78">
        <v>37</v>
      </c>
      <c r="N18" s="78">
        <v>40</v>
      </c>
      <c r="O18" s="79">
        <f t="shared" si="0"/>
        <v>3</v>
      </c>
      <c r="P18" s="80">
        <f t="shared" si="1"/>
        <v>8.1081081081081141E-2</v>
      </c>
    </row>
    <row r="19" spans="1:16" s="100" customFormat="1" ht="15" customHeight="1" x14ac:dyDescent="0.2">
      <c r="A19" s="129">
        <v>2278</v>
      </c>
      <c r="B19" s="58" t="s">
        <v>504</v>
      </c>
      <c r="C19" s="55">
        <v>71</v>
      </c>
      <c r="D19" s="54">
        <v>63</v>
      </c>
      <c r="E19" s="54">
        <v>76</v>
      </c>
      <c r="F19" s="55">
        <v>76</v>
      </c>
      <c r="G19" s="54">
        <v>62</v>
      </c>
      <c r="H19" s="54">
        <v>60</v>
      </c>
      <c r="I19" s="54">
        <v>52</v>
      </c>
      <c r="J19" s="56">
        <v>51</v>
      </c>
      <c r="K19" s="79">
        <v>50</v>
      </c>
      <c r="L19" s="78">
        <v>45</v>
      </c>
      <c r="M19" s="78">
        <v>38</v>
      </c>
      <c r="N19" s="78">
        <v>41</v>
      </c>
      <c r="O19" s="79">
        <f t="shared" si="0"/>
        <v>3</v>
      </c>
      <c r="P19" s="80">
        <f t="shared" si="1"/>
        <v>7.8947368421052655E-2</v>
      </c>
    </row>
    <row r="20" spans="1:16" s="100" customFormat="1" ht="15" customHeight="1" x14ac:dyDescent="0.2">
      <c r="A20" s="129">
        <v>2280</v>
      </c>
      <c r="B20" s="57" t="s">
        <v>491</v>
      </c>
      <c r="C20" s="55">
        <v>29</v>
      </c>
      <c r="D20" s="54">
        <v>31</v>
      </c>
      <c r="E20" s="54">
        <v>30</v>
      </c>
      <c r="F20" s="55">
        <v>27</v>
      </c>
      <c r="G20" s="54">
        <v>24</v>
      </c>
      <c r="H20" s="54">
        <v>30</v>
      </c>
      <c r="I20" s="54">
        <v>33</v>
      </c>
      <c r="J20" s="56">
        <v>29</v>
      </c>
      <c r="K20" s="79">
        <v>28</v>
      </c>
      <c r="L20" s="78">
        <v>30</v>
      </c>
      <c r="M20" s="78">
        <v>30</v>
      </c>
      <c r="N20" s="78">
        <v>32</v>
      </c>
      <c r="O20" s="79">
        <f t="shared" si="0"/>
        <v>2</v>
      </c>
      <c r="P20" s="80">
        <f t="shared" si="1"/>
        <v>6.6666666666666652E-2</v>
      </c>
    </row>
    <row r="21" spans="1:16" s="100" customFormat="1" ht="15" customHeight="1" x14ac:dyDescent="0.2">
      <c r="A21" s="129">
        <v>2270</v>
      </c>
      <c r="B21" s="57" t="s">
        <v>495</v>
      </c>
      <c r="C21" s="55">
        <v>28</v>
      </c>
      <c r="D21" s="54">
        <v>29</v>
      </c>
      <c r="E21" s="54">
        <v>31</v>
      </c>
      <c r="F21" s="55">
        <v>30</v>
      </c>
      <c r="G21" s="54">
        <v>28</v>
      </c>
      <c r="H21" s="54">
        <v>29</v>
      </c>
      <c r="I21" s="54">
        <v>25</v>
      </c>
      <c r="J21" s="56">
        <v>22</v>
      </c>
      <c r="K21" s="79">
        <v>22</v>
      </c>
      <c r="L21" s="78">
        <v>21</v>
      </c>
      <c r="M21" s="78">
        <v>17</v>
      </c>
      <c r="N21" s="78">
        <v>18</v>
      </c>
      <c r="O21" s="79">
        <f t="shared" si="0"/>
        <v>1</v>
      </c>
      <c r="P21" s="80">
        <f t="shared" si="1"/>
        <v>5.8823529411764719E-2</v>
      </c>
    </row>
    <row r="22" spans="1:16" s="100" customFormat="1" ht="15" customHeight="1" x14ac:dyDescent="0.2">
      <c r="A22" s="129">
        <v>64957</v>
      </c>
      <c r="B22" s="52" t="s">
        <v>496</v>
      </c>
      <c r="C22" s="55">
        <v>18</v>
      </c>
      <c r="D22" s="54">
        <v>20</v>
      </c>
      <c r="E22" s="54">
        <v>19</v>
      </c>
      <c r="F22" s="55">
        <v>19</v>
      </c>
      <c r="G22" s="54">
        <v>23</v>
      </c>
      <c r="H22" s="54">
        <v>21</v>
      </c>
      <c r="I22" s="54">
        <v>23</v>
      </c>
      <c r="J22" s="56">
        <v>25</v>
      </c>
      <c r="K22" s="79">
        <v>22</v>
      </c>
      <c r="L22" s="78">
        <v>24</v>
      </c>
      <c r="M22" s="78">
        <v>20</v>
      </c>
      <c r="N22" s="78">
        <v>21</v>
      </c>
      <c r="O22" s="79">
        <f t="shared" si="0"/>
        <v>1</v>
      </c>
      <c r="P22" s="80">
        <f t="shared" si="1"/>
        <v>5.0000000000000044E-2</v>
      </c>
    </row>
    <row r="23" spans="1:16" s="100" customFormat="1" ht="15" customHeight="1" x14ac:dyDescent="0.2">
      <c r="A23" s="129">
        <v>52535</v>
      </c>
      <c r="B23" s="57" t="s">
        <v>503</v>
      </c>
      <c r="C23" s="55">
        <v>53</v>
      </c>
      <c r="D23" s="54">
        <v>54</v>
      </c>
      <c r="E23" s="54">
        <v>51</v>
      </c>
      <c r="F23" s="55">
        <v>56</v>
      </c>
      <c r="G23" s="54">
        <v>60</v>
      </c>
      <c r="H23" s="54">
        <v>49</v>
      </c>
      <c r="I23" s="54">
        <v>52</v>
      </c>
      <c r="J23" s="56">
        <v>43</v>
      </c>
      <c r="K23" s="79">
        <v>49</v>
      </c>
      <c r="L23" s="78">
        <v>44</v>
      </c>
      <c r="M23" s="78">
        <v>41</v>
      </c>
      <c r="N23" s="78">
        <v>43</v>
      </c>
      <c r="O23" s="79">
        <f t="shared" si="0"/>
        <v>2</v>
      </c>
      <c r="P23" s="80">
        <f t="shared" si="1"/>
        <v>4.8780487804878092E-2</v>
      </c>
    </row>
    <row r="24" spans="1:16" s="100" customFormat="1" ht="15" customHeight="1" x14ac:dyDescent="0.2">
      <c r="A24" s="129">
        <v>2249</v>
      </c>
      <c r="B24" s="52" t="s">
        <v>515</v>
      </c>
      <c r="C24" s="55">
        <v>52</v>
      </c>
      <c r="D24" s="54">
        <v>51</v>
      </c>
      <c r="E24" s="54">
        <v>42</v>
      </c>
      <c r="F24" s="55">
        <v>45</v>
      </c>
      <c r="G24" s="54">
        <v>49</v>
      </c>
      <c r="H24" s="54">
        <v>53</v>
      </c>
      <c r="I24" s="54">
        <v>55</v>
      </c>
      <c r="J24" s="56">
        <v>51</v>
      </c>
      <c r="K24" s="79">
        <v>48</v>
      </c>
      <c r="L24" s="78">
        <v>42</v>
      </c>
      <c r="M24" s="78">
        <v>43</v>
      </c>
      <c r="N24" s="78">
        <v>45</v>
      </c>
      <c r="O24" s="79">
        <f t="shared" si="0"/>
        <v>2</v>
      </c>
      <c r="P24" s="80">
        <f t="shared" si="1"/>
        <v>4.6511627906976827E-2</v>
      </c>
    </row>
    <row r="25" spans="1:16" s="100" customFormat="1" ht="15" customHeight="1" x14ac:dyDescent="0.2">
      <c r="A25" s="129">
        <v>31592</v>
      </c>
      <c r="B25" s="52" t="s">
        <v>527</v>
      </c>
      <c r="C25" s="347">
        <v>22</v>
      </c>
      <c r="D25" s="54">
        <v>19</v>
      </c>
      <c r="E25" s="54">
        <v>19</v>
      </c>
      <c r="F25" s="55">
        <v>17</v>
      </c>
      <c r="G25" s="54">
        <v>20</v>
      </c>
      <c r="H25" s="54">
        <v>21</v>
      </c>
      <c r="I25" s="54">
        <v>22</v>
      </c>
      <c r="J25" s="56">
        <v>24</v>
      </c>
      <c r="K25" s="79">
        <v>23</v>
      </c>
      <c r="L25" s="78">
        <v>22</v>
      </c>
      <c r="M25" s="78">
        <v>23</v>
      </c>
      <c r="N25" s="78">
        <v>24</v>
      </c>
      <c r="O25" s="79">
        <f t="shared" si="0"/>
        <v>1</v>
      </c>
      <c r="P25" s="80">
        <f t="shared" si="1"/>
        <v>4.3478260869565188E-2</v>
      </c>
    </row>
    <row r="26" spans="1:16" s="100" customFormat="1" ht="15" customHeight="1" x14ac:dyDescent="0.2">
      <c r="A26" s="129">
        <v>2256</v>
      </c>
      <c r="B26" s="58" t="s">
        <v>516</v>
      </c>
      <c r="C26" s="55">
        <v>26</v>
      </c>
      <c r="D26" s="54">
        <v>23</v>
      </c>
      <c r="E26" s="54">
        <v>21</v>
      </c>
      <c r="F26" s="55">
        <v>23</v>
      </c>
      <c r="G26" s="54">
        <v>24</v>
      </c>
      <c r="H26" s="54">
        <v>22</v>
      </c>
      <c r="I26" s="54">
        <v>23</v>
      </c>
      <c r="J26" s="56">
        <v>24</v>
      </c>
      <c r="K26" s="79">
        <v>26</v>
      </c>
      <c r="L26" s="78">
        <v>26</v>
      </c>
      <c r="M26" s="78">
        <v>24</v>
      </c>
      <c r="N26" s="78">
        <v>25</v>
      </c>
      <c r="O26" s="79">
        <f t="shared" si="0"/>
        <v>1</v>
      </c>
      <c r="P26" s="80">
        <f t="shared" si="1"/>
        <v>4.1666666666666741E-2</v>
      </c>
    </row>
    <row r="27" spans="1:16" s="100" customFormat="1" ht="15" customHeight="1" x14ac:dyDescent="0.2">
      <c r="A27" s="129">
        <v>2269</v>
      </c>
      <c r="B27" s="57" t="s">
        <v>499</v>
      </c>
      <c r="C27" s="347">
        <v>49</v>
      </c>
      <c r="D27" s="346">
        <v>42</v>
      </c>
      <c r="E27" s="346">
        <v>41</v>
      </c>
      <c r="F27" s="347">
        <v>43</v>
      </c>
      <c r="G27" s="346">
        <v>34</v>
      </c>
      <c r="H27" s="346">
        <v>40</v>
      </c>
      <c r="I27" s="346">
        <v>36</v>
      </c>
      <c r="J27" s="56">
        <v>37</v>
      </c>
      <c r="K27" s="79">
        <v>36</v>
      </c>
      <c r="L27" s="78">
        <v>37</v>
      </c>
      <c r="M27" s="78">
        <v>29</v>
      </c>
      <c r="N27" s="78">
        <v>30</v>
      </c>
      <c r="O27" s="79">
        <f t="shared" si="0"/>
        <v>1</v>
      </c>
      <c r="P27" s="80">
        <f t="shared" si="1"/>
        <v>3.4482758620689724E-2</v>
      </c>
    </row>
    <row r="28" spans="1:16" s="100" customFormat="1" ht="15" customHeight="1" x14ac:dyDescent="0.2">
      <c r="A28" s="129">
        <v>2264</v>
      </c>
      <c r="B28" s="58" t="s">
        <v>498</v>
      </c>
      <c r="C28" s="347">
        <v>117</v>
      </c>
      <c r="D28" s="346">
        <v>112</v>
      </c>
      <c r="E28" s="346">
        <v>112</v>
      </c>
      <c r="F28" s="347">
        <v>99</v>
      </c>
      <c r="G28" s="346">
        <v>79</v>
      </c>
      <c r="H28" s="346">
        <v>77</v>
      </c>
      <c r="I28" s="346">
        <v>69</v>
      </c>
      <c r="J28" s="56">
        <v>66</v>
      </c>
      <c r="K28" s="79">
        <v>67</v>
      </c>
      <c r="L28" s="78">
        <v>62</v>
      </c>
      <c r="M28" s="78">
        <v>60</v>
      </c>
      <c r="N28" s="78">
        <v>62</v>
      </c>
      <c r="O28" s="79">
        <f t="shared" si="0"/>
        <v>2</v>
      </c>
      <c r="P28" s="80">
        <f t="shared" si="1"/>
        <v>3.3333333333333437E-2</v>
      </c>
    </row>
    <row r="29" spans="1:16" s="100" customFormat="1" ht="15" customHeight="1" x14ac:dyDescent="0.2">
      <c r="A29" s="129">
        <v>2250</v>
      </c>
      <c r="B29" s="58" t="s">
        <v>494</v>
      </c>
      <c r="C29" s="347">
        <v>33</v>
      </c>
      <c r="D29" s="346">
        <v>36</v>
      </c>
      <c r="E29" s="346">
        <v>36</v>
      </c>
      <c r="F29" s="347">
        <v>37</v>
      </c>
      <c r="G29" s="346">
        <v>36</v>
      </c>
      <c r="H29" s="346">
        <v>38</v>
      </c>
      <c r="I29" s="346">
        <v>35</v>
      </c>
      <c r="J29" s="56">
        <v>38</v>
      </c>
      <c r="K29" s="79">
        <v>36</v>
      </c>
      <c r="L29" s="78">
        <v>34</v>
      </c>
      <c r="M29" s="78">
        <v>32</v>
      </c>
      <c r="N29" s="78">
        <v>33</v>
      </c>
      <c r="O29" s="79">
        <f t="shared" si="0"/>
        <v>1</v>
      </c>
      <c r="P29" s="80">
        <f t="shared" si="1"/>
        <v>3.125E-2</v>
      </c>
    </row>
    <row r="30" spans="1:16" s="100" customFormat="1" ht="15" customHeight="1" x14ac:dyDescent="0.2">
      <c r="A30" s="129">
        <v>2248</v>
      </c>
      <c r="B30" s="58" t="s">
        <v>859</v>
      </c>
      <c r="C30" s="347">
        <v>60</v>
      </c>
      <c r="D30" s="346">
        <v>62</v>
      </c>
      <c r="E30" s="346">
        <v>63</v>
      </c>
      <c r="F30" s="347">
        <v>58</v>
      </c>
      <c r="G30" s="346">
        <v>74</v>
      </c>
      <c r="H30" s="346">
        <v>60</v>
      </c>
      <c r="I30" s="346">
        <v>57</v>
      </c>
      <c r="J30" s="56">
        <v>56</v>
      </c>
      <c r="K30" s="79">
        <v>47</v>
      </c>
      <c r="L30" s="78">
        <v>41</v>
      </c>
      <c r="M30" s="78">
        <v>34</v>
      </c>
      <c r="N30" s="78">
        <v>35</v>
      </c>
      <c r="O30" s="79">
        <f t="shared" si="0"/>
        <v>1</v>
      </c>
      <c r="P30" s="80">
        <f t="shared" si="1"/>
        <v>2.9411764705882248E-2</v>
      </c>
    </row>
    <row r="31" spans="1:16" s="100" customFormat="1" ht="15" customHeight="1" x14ac:dyDescent="0.2">
      <c r="A31" s="129">
        <v>2252</v>
      </c>
      <c r="B31" s="58" t="s">
        <v>542</v>
      </c>
      <c r="C31" s="347">
        <v>303</v>
      </c>
      <c r="D31" s="346">
        <v>304</v>
      </c>
      <c r="E31" s="346">
        <v>304</v>
      </c>
      <c r="F31" s="347">
        <v>302</v>
      </c>
      <c r="G31" s="346">
        <v>312</v>
      </c>
      <c r="H31" s="346">
        <v>329</v>
      </c>
      <c r="I31" s="346">
        <v>333</v>
      </c>
      <c r="J31" s="56">
        <v>317</v>
      </c>
      <c r="K31" s="79">
        <v>293</v>
      </c>
      <c r="L31" s="78">
        <v>271</v>
      </c>
      <c r="M31" s="78">
        <v>239</v>
      </c>
      <c r="N31" s="78">
        <v>239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26188</v>
      </c>
      <c r="B32" s="57" t="s">
        <v>505</v>
      </c>
      <c r="C32" s="347">
        <v>61</v>
      </c>
      <c r="D32" s="346">
        <v>58</v>
      </c>
      <c r="E32" s="346">
        <v>54</v>
      </c>
      <c r="F32" s="347">
        <v>56</v>
      </c>
      <c r="G32" s="346">
        <v>55</v>
      </c>
      <c r="H32" s="346">
        <v>55</v>
      </c>
      <c r="I32" s="346">
        <v>59</v>
      </c>
      <c r="J32" s="56">
        <v>59</v>
      </c>
      <c r="K32" s="79">
        <v>52</v>
      </c>
      <c r="L32" s="78">
        <v>46</v>
      </c>
      <c r="M32" s="78">
        <v>43</v>
      </c>
      <c r="N32" s="78">
        <v>43</v>
      </c>
      <c r="O32" s="79">
        <f t="shared" si="0"/>
        <v>0</v>
      </c>
      <c r="P32" s="80">
        <f t="shared" si="1"/>
        <v>0</v>
      </c>
    </row>
    <row r="33" spans="1:18" s="100" customFormat="1" ht="15" customHeight="1" x14ac:dyDescent="0.2">
      <c r="A33" s="129">
        <v>2255</v>
      </c>
      <c r="B33" s="57" t="s">
        <v>538</v>
      </c>
      <c r="C33" s="347">
        <v>82</v>
      </c>
      <c r="D33" s="54">
        <v>78</v>
      </c>
      <c r="E33" s="346">
        <v>77</v>
      </c>
      <c r="F33" s="347">
        <v>68</v>
      </c>
      <c r="G33" s="346">
        <v>66</v>
      </c>
      <c r="H33" s="346">
        <v>71</v>
      </c>
      <c r="I33" s="54">
        <v>57</v>
      </c>
      <c r="J33" s="56">
        <v>53</v>
      </c>
      <c r="K33" s="79">
        <v>45</v>
      </c>
      <c r="L33" s="78">
        <v>41</v>
      </c>
      <c r="M33" s="78">
        <v>37</v>
      </c>
      <c r="N33" s="78">
        <v>37</v>
      </c>
      <c r="O33" s="79">
        <f t="shared" si="0"/>
        <v>0</v>
      </c>
      <c r="P33" s="80">
        <f t="shared" si="1"/>
        <v>0</v>
      </c>
    </row>
    <row r="34" spans="1:18" s="100" customFormat="1" ht="15" customHeight="1" x14ac:dyDescent="0.2">
      <c r="A34" s="344">
        <v>1430</v>
      </c>
      <c r="B34" s="134" t="s">
        <v>1397</v>
      </c>
      <c r="C34" s="352">
        <v>38</v>
      </c>
      <c r="D34" s="352">
        <v>44</v>
      </c>
      <c r="E34" s="352">
        <v>39</v>
      </c>
      <c r="F34" s="352">
        <v>36</v>
      </c>
      <c r="G34" s="352">
        <v>34</v>
      </c>
      <c r="H34" s="79">
        <v>30</v>
      </c>
      <c r="I34" s="79">
        <v>30</v>
      </c>
      <c r="J34" s="56">
        <v>30</v>
      </c>
      <c r="K34" s="79">
        <v>29</v>
      </c>
      <c r="L34" s="78">
        <v>31</v>
      </c>
      <c r="M34" s="78">
        <v>32</v>
      </c>
      <c r="N34" s="78">
        <v>32</v>
      </c>
      <c r="O34" s="79">
        <f t="shared" si="0"/>
        <v>0</v>
      </c>
      <c r="P34" s="80">
        <f t="shared" si="1"/>
        <v>0</v>
      </c>
    </row>
    <row r="35" spans="1:18" s="100" customFormat="1" ht="15" customHeight="1" x14ac:dyDescent="0.2">
      <c r="A35" s="129">
        <v>2241</v>
      </c>
      <c r="B35" s="57" t="s">
        <v>1515</v>
      </c>
      <c r="C35" s="347">
        <v>48</v>
      </c>
      <c r="D35" s="54">
        <v>45</v>
      </c>
      <c r="E35" s="346">
        <v>43</v>
      </c>
      <c r="F35" s="347">
        <v>36</v>
      </c>
      <c r="G35" s="346">
        <v>34</v>
      </c>
      <c r="H35" s="346">
        <v>33</v>
      </c>
      <c r="I35" s="54">
        <v>32</v>
      </c>
      <c r="J35" s="56">
        <v>32</v>
      </c>
      <c r="K35" s="79">
        <v>31</v>
      </c>
      <c r="L35" s="78">
        <v>30</v>
      </c>
      <c r="M35" s="78">
        <v>27</v>
      </c>
      <c r="N35" s="78">
        <v>27</v>
      </c>
      <c r="O35" s="79">
        <f t="shared" ref="O35:O66" si="2">N35-M35</f>
        <v>0</v>
      </c>
      <c r="P35" s="80">
        <f t="shared" ref="P35:P68" si="3">(N35/M35)-1</f>
        <v>0</v>
      </c>
    </row>
    <row r="36" spans="1:18" s="100" customFormat="1" ht="15" customHeight="1" x14ac:dyDescent="0.2">
      <c r="A36" s="129">
        <v>2273</v>
      </c>
      <c r="B36" s="52" t="s">
        <v>490</v>
      </c>
      <c r="C36" s="347">
        <v>39</v>
      </c>
      <c r="D36" s="346">
        <v>43</v>
      </c>
      <c r="E36" s="346">
        <v>27</v>
      </c>
      <c r="F36" s="347">
        <v>28</v>
      </c>
      <c r="G36" s="346">
        <v>29</v>
      </c>
      <c r="H36" s="346">
        <v>30</v>
      </c>
      <c r="I36" s="346">
        <v>29</v>
      </c>
      <c r="J36" s="56">
        <v>29</v>
      </c>
      <c r="K36" s="79">
        <v>26</v>
      </c>
      <c r="L36" s="78">
        <v>26</v>
      </c>
      <c r="M36" s="78">
        <v>27</v>
      </c>
      <c r="N36" s="78">
        <v>27</v>
      </c>
      <c r="O36" s="79">
        <f t="shared" si="2"/>
        <v>0</v>
      </c>
      <c r="P36" s="80">
        <f t="shared" si="3"/>
        <v>0</v>
      </c>
    </row>
    <row r="37" spans="1:18" s="100" customFormat="1" ht="15" customHeight="1" x14ac:dyDescent="0.2">
      <c r="A37" s="129">
        <v>2243</v>
      </c>
      <c r="B37" s="57" t="s">
        <v>1503</v>
      </c>
      <c r="C37" s="347">
        <v>23</v>
      </c>
      <c r="D37" s="54">
        <v>21</v>
      </c>
      <c r="E37" s="346">
        <v>19</v>
      </c>
      <c r="F37" s="347">
        <v>23</v>
      </c>
      <c r="G37" s="346">
        <v>23</v>
      </c>
      <c r="H37" s="346">
        <v>19</v>
      </c>
      <c r="I37" s="54">
        <v>17</v>
      </c>
      <c r="J37" s="56">
        <v>18</v>
      </c>
      <c r="K37" s="79">
        <v>21</v>
      </c>
      <c r="L37" s="78">
        <v>21</v>
      </c>
      <c r="M37" s="78">
        <v>21</v>
      </c>
      <c r="N37" s="78">
        <v>21</v>
      </c>
      <c r="O37" s="79">
        <f t="shared" si="2"/>
        <v>0</v>
      </c>
      <c r="P37" s="80">
        <f t="shared" si="3"/>
        <v>0</v>
      </c>
      <c r="Q37" s="74"/>
    </row>
    <row r="38" spans="1:18" s="74" customFormat="1" ht="16" x14ac:dyDescent="0.2">
      <c r="A38" s="129">
        <v>2260</v>
      </c>
      <c r="B38" s="57" t="s">
        <v>520</v>
      </c>
      <c r="C38" s="55">
        <v>22</v>
      </c>
      <c r="D38" s="54">
        <v>18</v>
      </c>
      <c r="E38" s="54">
        <v>19</v>
      </c>
      <c r="F38" s="55">
        <v>19</v>
      </c>
      <c r="G38" s="54">
        <v>19</v>
      </c>
      <c r="H38" s="54">
        <v>25</v>
      </c>
      <c r="I38" s="54">
        <v>21</v>
      </c>
      <c r="J38" s="56">
        <v>23</v>
      </c>
      <c r="K38" s="79">
        <v>22</v>
      </c>
      <c r="L38" s="78">
        <v>22</v>
      </c>
      <c r="M38" s="78">
        <v>20</v>
      </c>
      <c r="N38" s="78">
        <v>20</v>
      </c>
      <c r="O38" s="79">
        <f t="shared" si="2"/>
        <v>0</v>
      </c>
      <c r="P38" s="80">
        <f t="shared" si="3"/>
        <v>0</v>
      </c>
      <c r="Q38" s="100"/>
      <c r="R38" s="100"/>
    </row>
    <row r="39" spans="1:18" s="100" customFormat="1" ht="15" customHeight="1" x14ac:dyDescent="0.2">
      <c r="A39" s="129">
        <v>88514</v>
      </c>
      <c r="B39" s="57" t="s">
        <v>1527</v>
      </c>
      <c r="C39" s="78"/>
      <c r="D39" s="54"/>
      <c r="E39" s="78"/>
      <c r="F39" s="78"/>
      <c r="G39" s="78"/>
      <c r="H39" s="78"/>
      <c r="I39" s="54">
        <v>20</v>
      </c>
      <c r="J39" s="56">
        <v>24</v>
      </c>
      <c r="K39" s="79">
        <v>18</v>
      </c>
      <c r="L39" s="78">
        <v>18</v>
      </c>
      <c r="M39" s="78">
        <v>17</v>
      </c>
      <c r="N39" s="78">
        <v>17</v>
      </c>
      <c r="O39" s="79">
        <f t="shared" si="2"/>
        <v>0</v>
      </c>
      <c r="P39" s="80">
        <f t="shared" si="3"/>
        <v>0</v>
      </c>
    </row>
    <row r="40" spans="1:18" s="100" customFormat="1" ht="15" customHeight="1" x14ac:dyDescent="0.2">
      <c r="A40" s="129">
        <v>2242</v>
      </c>
      <c r="B40" s="57" t="s">
        <v>514</v>
      </c>
      <c r="C40" s="55">
        <v>20</v>
      </c>
      <c r="D40" s="54">
        <v>21</v>
      </c>
      <c r="E40" s="54">
        <v>21</v>
      </c>
      <c r="F40" s="55">
        <v>21</v>
      </c>
      <c r="G40" s="54">
        <v>18</v>
      </c>
      <c r="H40" s="54">
        <v>15</v>
      </c>
      <c r="I40" s="54">
        <v>15</v>
      </c>
      <c r="J40" s="56">
        <v>17</v>
      </c>
      <c r="K40" s="79">
        <v>16</v>
      </c>
      <c r="L40" s="78">
        <v>18</v>
      </c>
      <c r="M40" s="78">
        <v>16</v>
      </c>
      <c r="N40" s="78">
        <v>16</v>
      </c>
      <c r="O40" s="79">
        <f t="shared" si="2"/>
        <v>0</v>
      </c>
      <c r="P40" s="80">
        <f t="shared" si="3"/>
        <v>0</v>
      </c>
    </row>
    <row r="41" spans="1:18" s="100" customFormat="1" ht="15" customHeight="1" x14ac:dyDescent="0.2">
      <c r="A41" s="129">
        <v>2263</v>
      </c>
      <c r="B41" s="57" t="s">
        <v>522</v>
      </c>
      <c r="C41" s="55">
        <v>25</v>
      </c>
      <c r="D41" s="54">
        <v>25</v>
      </c>
      <c r="E41" s="54">
        <v>25</v>
      </c>
      <c r="F41" s="55">
        <v>22</v>
      </c>
      <c r="G41" s="54">
        <v>20</v>
      </c>
      <c r="H41" s="54">
        <v>20</v>
      </c>
      <c r="I41" s="54">
        <v>18</v>
      </c>
      <c r="J41" s="56">
        <v>18</v>
      </c>
      <c r="K41" s="79">
        <v>16</v>
      </c>
      <c r="L41" s="78">
        <v>15</v>
      </c>
      <c r="M41" s="78">
        <v>15</v>
      </c>
      <c r="N41" s="78">
        <v>15</v>
      </c>
      <c r="O41" s="79">
        <f t="shared" si="2"/>
        <v>0</v>
      </c>
      <c r="P41" s="80">
        <f t="shared" si="3"/>
        <v>0</v>
      </c>
    </row>
    <row r="42" spans="1:18" s="100" customFormat="1" ht="15" customHeight="1" x14ac:dyDescent="0.2">
      <c r="A42" s="129">
        <v>2233</v>
      </c>
      <c r="B42" s="52" t="s">
        <v>512</v>
      </c>
      <c r="C42" s="347">
        <v>14</v>
      </c>
      <c r="D42" s="54">
        <v>8</v>
      </c>
      <c r="E42" s="54">
        <v>11</v>
      </c>
      <c r="F42" s="55">
        <v>11</v>
      </c>
      <c r="G42" s="54">
        <v>10</v>
      </c>
      <c r="H42" s="54">
        <v>10</v>
      </c>
      <c r="I42" s="54">
        <v>10</v>
      </c>
      <c r="J42" s="56">
        <v>11</v>
      </c>
      <c r="K42" s="79">
        <v>12</v>
      </c>
      <c r="L42" s="78">
        <v>12</v>
      </c>
      <c r="M42" s="78">
        <v>13</v>
      </c>
      <c r="N42" s="78">
        <v>13</v>
      </c>
      <c r="O42" s="79">
        <f t="shared" si="2"/>
        <v>0</v>
      </c>
      <c r="P42" s="80">
        <f t="shared" si="3"/>
        <v>0</v>
      </c>
    </row>
    <row r="43" spans="1:18" s="100" customFormat="1" ht="15" customHeight="1" x14ac:dyDescent="0.2">
      <c r="A43" s="129">
        <v>2229</v>
      </c>
      <c r="B43" s="57" t="s">
        <v>509</v>
      </c>
      <c r="C43" s="347">
        <v>230</v>
      </c>
      <c r="D43" s="54">
        <v>237</v>
      </c>
      <c r="E43" s="346">
        <v>235</v>
      </c>
      <c r="F43" s="347">
        <v>232</v>
      </c>
      <c r="G43" s="346">
        <v>224</v>
      </c>
      <c r="H43" s="346">
        <v>226</v>
      </c>
      <c r="I43" s="54">
        <v>217</v>
      </c>
      <c r="J43" s="56">
        <v>206</v>
      </c>
      <c r="K43" s="79">
        <v>186</v>
      </c>
      <c r="L43" s="78">
        <v>172</v>
      </c>
      <c r="M43" s="78">
        <v>167</v>
      </c>
      <c r="N43" s="78">
        <v>166</v>
      </c>
      <c r="O43" s="79">
        <f t="shared" si="2"/>
        <v>-1</v>
      </c>
      <c r="P43" s="80">
        <f t="shared" si="3"/>
        <v>-5.9880239520958556E-3</v>
      </c>
    </row>
    <row r="44" spans="1:18" s="100" customFormat="1" ht="15" customHeight="1" x14ac:dyDescent="0.2">
      <c r="A44" s="129">
        <v>27794</v>
      </c>
      <c r="B44" s="57" t="s">
        <v>507</v>
      </c>
      <c r="C44" s="55">
        <v>139</v>
      </c>
      <c r="D44" s="54">
        <v>142</v>
      </c>
      <c r="E44" s="54">
        <v>153</v>
      </c>
      <c r="F44" s="55">
        <v>160</v>
      </c>
      <c r="G44" s="54">
        <v>170</v>
      </c>
      <c r="H44" s="54">
        <v>170</v>
      </c>
      <c r="I44" s="54">
        <v>179</v>
      </c>
      <c r="J44" s="56">
        <v>189</v>
      </c>
      <c r="K44" s="79">
        <v>194</v>
      </c>
      <c r="L44" s="78">
        <v>200</v>
      </c>
      <c r="M44" s="78">
        <v>194</v>
      </c>
      <c r="N44" s="78">
        <v>192</v>
      </c>
      <c r="O44" s="79">
        <f t="shared" si="2"/>
        <v>-2</v>
      </c>
      <c r="P44" s="80">
        <f t="shared" si="3"/>
        <v>-1.0309278350515427E-2</v>
      </c>
      <c r="R44" s="74"/>
    </row>
    <row r="45" spans="1:18" s="100" customFormat="1" ht="15" customHeight="1" x14ac:dyDescent="0.2">
      <c r="A45" s="129">
        <v>2238</v>
      </c>
      <c r="B45" s="57" t="s">
        <v>532</v>
      </c>
      <c r="C45" s="55">
        <v>53</v>
      </c>
      <c r="D45" s="54">
        <v>52</v>
      </c>
      <c r="E45" s="54">
        <v>49</v>
      </c>
      <c r="F45" s="55">
        <v>50</v>
      </c>
      <c r="G45" s="54">
        <v>41</v>
      </c>
      <c r="H45" s="54">
        <v>41</v>
      </c>
      <c r="I45" s="54">
        <v>34</v>
      </c>
      <c r="J45" s="56">
        <v>30</v>
      </c>
      <c r="K45" s="79">
        <v>39</v>
      </c>
      <c r="L45" s="78">
        <v>40</v>
      </c>
      <c r="M45" s="78">
        <v>36</v>
      </c>
      <c r="N45" s="78">
        <v>35</v>
      </c>
      <c r="O45" s="79">
        <f t="shared" si="2"/>
        <v>-1</v>
      </c>
      <c r="P45" s="80">
        <f t="shared" si="3"/>
        <v>-2.777777777777779E-2</v>
      </c>
    </row>
    <row r="46" spans="1:18" s="100" customFormat="1" ht="15" customHeight="1" x14ac:dyDescent="0.2">
      <c r="A46" s="129">
        <v>2236</v>
      </c>
      <c r="B46" s="58" t="s">
        <v>540</v>
      </c>
      <c r="C46" s="347">
        <v>55</v>
      </c>
      <c r="D46" s="54">
        <v>50</v>
      </c>
      <c r="E46" s="346">
        <v>50</v>
      </c>
      <c r="F46" s="347">
        <v>45</v>
      </c>
      <c r="G46" s="346">
        <v>45</v>
      </c>
      <c r="H46" s="346">
        <v>46</v>
      </c>
      <c r="I46" s="54">
        <v>43</v>
      </c>
      <c r="J46" s="56">
        <v>44</v>
      </c>
      <c r="K46" s="79">
        <v>42</v>
      </c>
      <c r="L46" s="78">
        <v>36</v>
      </c>
      <c r="M46" s="78">
        <v>35</v>
      </c>
      <c r="N46" s="78">
        <v>34</v>
      </c>
      <c r="O46" s="79">
        <f t="shared" si="2"/>
        <v>-1</v>
      </c>
      <c r="P46" s="80">
        <f t="shared" si="3"/>
        <v>-2.8571428571428581E-2</v>
      </c>
    </row>
    <row r="47" spans="1:18" s="100" customFormat="1" ht="15" customHeight="1" x14ac:dyDescent="0.2">
      <c r="A47" s="129">
        <v>2235</v>
      </c>
      <c r="B47" s="57" t="s">
        <v>1471</v>
      </c>
      <c r="C47" s="347">
        <v>85</v>
      </c>
      <c r="D47" s="54">
        <v>90</v>
      </c>
      <c r="E47" s="346">
        <v>77</v>
      </c>
      <c r="F47" s="347">
        <v>75</v>
      </c>
      <c r="G47" s="346">
        <v>80</v>
      </c>
      <c r="H47" s="346">
        <v>79</v>
      </c>
      <c r="I47" s="54">
        <v>80</v>
      </c>
      <c r="J47" s="56">
        <v>80</v>
      </c>
      <c r="K47" s="79">
        <v>76</v>
      </c>
      <c r="L47" s="78">
        <v>73</v>
      </c>
      <c r="M47" s="78">
        <v>62</v>
      </c>
      <c r="N47" s="78">
        <v>60</v>
      </c>
      <c r="O47" s="79">
        <f t="shared" si="2"/>
        <v>-2</v>
      </c>
      <c r="P47" s="80">
        <f t="shared" si="3"/>
        <v>-3.2258064516129004E-2</v>
      </c>
    </row>
    <row r="48" spans="1:18" s="100" customFormat="1" ht="15" customHeight="1" x14ac:dyDescent="0.2">
      <c r="A48" s="129">
        <v>2259</v>
      </c>
      <c r="B48" s="57" t="s">
        <v>519</v>
      </c>
      <c r="C48" s="55">
        <v>25</v>
      </c>
      <c r="D48" s="54">
        <v>23</v>
      </c>
      <c r="E48" s="54">
        <v>25</v>
      </c>
      <c r="F48" s="55">
        <v>26</v>
      </c>
      <c r="G48" s="54">
        <v>30</v>
      </c>
      <c r="H48" s="54">
        <v>32</v>
      </c>
      <c r="I48" s="54">
        <v>31</v>
      </c>
      <c r="J48" s="56">
        <v>30</v>
      </c>
      <c r="K48" s="79">
        <v>30</v>
      </c>
      <c r="L48" s="78">
        <v>28</v>
      </c>
      <c r="M48" s="78">
        <v>30</v>
      </c>
      <c r="N48" s="78">
        <v>29</v>
      </c>
      <c r="O48" s="79">
        <f t="shared" si="2"/>
        <v>-1</v>
      </c>
      <c r="P48" s="80">
        <f t="shared" si="3"/>
        <v>-3.3333333333333326E-2</v>
      </c>
    </row>
    <row r="49" spans="1:16" s="100" customFormat="1" ht="15" customHeight="1" x14ac:dyDescent="0.2">
      <c r="A49" s="129">
        <v>26166</v>
      </c>
      <c r="B49" s="57" t="s">
        <v>492</v>
      </c>
      <c r="C49" s="55">
        <v>55</v>
      </c>
      <c r="D49" s="54">
        <v>55</v>
      </c>
      <c r="E49" s="54">
        <v>57</v>
      </c>
      <c r="F49" s="55">
        <v>62</v>
      </c>
      <c r="G49" s="54">
        <v>66</v>
      </c>
      <c r="H49" s="54">
        <v>68</v>
      </c>
      <c r="I49" s="54">
        <v>74</v>
      </c>
      <c r="J49" s="56">
        <v>71</v>
      </c>
      <c r="K49" s="79">
        <v>74</v>
      </c>
      <c r="L49" s="78">
        <v>79</v>
      </c>
      <c r="M49" s="78">
        <v>75</v>
      </c>
      <c r="N49" s="78">
        <v>72</v>
      </c>
      <c r="O49" s="79">
        <f t="shared" si="2"/>
        <v>-3</v>
      </c>
      <c r="P49" s="80">
        <f t="shared" si="3"/>
        <v>-4.0000000000000036E-2</v>
      </c>
    </row>
    <row r="50" spans="1:16" s="100" customFormat="1" ht="15" customHeight="1" x14ac:dyDescent="0.2">
      <c r="A50" s="129">
        <v>23081</v>
      </c>
      <c r="B50" s="58" t="s">
        <v>530</v>
      </c>
      <c r="C50" s="55">
        <v>51</v>
      </c>
      <c r="D50" s="54">
        <v>59</v>
      </c>
      <c r="E50" s="54">
        <v>58</v>
      </c>
      <c r="F50" s="55">
        <v>55</v>
      </c>
      <c r="G50" s="54">
        <v>52</v>
      </c>
      <c r="H50" s="54">
        <v>55</v>
      </c>
      <c r="I50" s="54">
        <v>47</v>
      </c>
      <c r="J50" s="56">
        <v>51</v>
      </c>
      <c r="K50" s="79">
        <v>56</v>
      </c>
      <c r="L50" s="78">
        <v>53</v>
      </c>
      <c r="M50" s="78">
        <v>44</v>
      </c>
      <c r="N50" s="78">
        <v>42</v>
      </c>
      <c r="O50" s="79">
        <f t="shared" si="2"/>
        <v>-2</v>
      </c>
      <c r="P50" s="80">
        <f t="shared" si="3"/>
        <v>-4.5454545454545414E-2</v>
      </c>
    </row>
    <row r="51" spans="1:16" s="100" customFormat="1" ht="15" customHeight="1" x14ac:dyDescent="0.2">
      <c r="A51" s="129">
        <v>2271</v>
      </c>
      <c r="B51" s="57" t="s">
        <v>1178</v>
      </c>
      <c r="C51" s="55">
        <v>55</v>
      </c>
      <c r="D51" s="54">
        <v>59</v>
      </c>
      <c r="E51" s="54">
        <v>53</v>
      </c>
      <c r="F51" s="55">
        <v>49</v>
      </c>
      <c r="G51" s="54">
        <v>56</v>
      </c>
      <c r="H51" s="54">
        <v>55</v>
      </c>
      <c r="I51" s="54">
        <v>57</v>
      </c>
      <c r="J51" s="56">
        <v>54</v>
      </c>
      <c r="K51" s="79">
        <v>59</v>
      </c>
      <c r="L51" s="78">
        <v>59</v>
      </c>
      <c r="M51" s="78">
        <v>49</v>
      </c>
      <c r="N51" s="78">
        <v>46</v>
      </c>
      <c r="O51" s="79">
        <f t="shared" si="2"/>
        <v>-3</v>
      </c>
      <c r="P51" s="80">
        <f t="shared" si="3"/>
        <v>-6.1224489795918324E-2</v>
      </c>
    </row>
    <row r="52" spans="1:16" s="100" customFormat="1" ht="15" customHeight="1" x14ac:dyDescent="0.2">
      <c r="A52" s="129">
        <v>2251</v>
      </c>
      <c r="B52" s="58" t="s">
        <v>1254</v>
      </c>
      <c r="C52" s="55">
        <v>50</v>
      </c>
      <c r="D52" s="54">
        <v>52</v>
      </c>
      <c r="E52" s="54">
        <v>55</v>
      </c>
      <c r="F52" s="55">
        <v>57</v>
      </c>
      <c r="G52" s="54">
        <v>54</v>
      </c>
      <c r="H52" s="54">
        <v>53</v>
      </c>
      <c r="I52" s="54">
        <v>54</v>
      </c>
      <c r="J52" s="56">
        <v>47</v>
      </c>
      <c r="K52" s="79">
        <v>39</v>
      </c>
      <c r="L52" s="78">
        <v>37</v>
      </c>
      <c r="M52" s="78">
        <v>32</v>
      </c>
      <c r="N52" s="78">
        <v>30</v>
      </c>
      <c r="O52" s="79">
        <f t="shared" si="2"/>
        <v>-2</v>
      </c>
      <c r="P52" s="80">
        <f t="shared" si="3"/>
        <v>-6.25E-2</v>
      </c>
    </row>
    <row r="53" spans="1:16" s="100" customFormat="1" ht="15" customHeight="1" x14ac:dyDescent="0.2">
      <c r="A53" s="129">
        <v>23161</v>
      </c>
      <c r="B53" s="57" t="s">
        <v>526</v>
      </c>
      <c r="C53" s="347">
        <v>47</v>
      </c>
      <c r="D53" s="54">
        <v>47</v>
      </c>
      <c r="E53" s="346">
        <v>44</v>
      </c>
      <c r="F53" s="347">
        <v>40</v>
      </c>
      <c r="G53" s="346">
        <v>41</v>
      </c>
      <c r="H53" s="346">
        <v>42</v>
      </c>
      <c r="I53" s="54">
        <v>38</v>
      </c>
      <c r="J53" s="56">
        <v>42</v>
      </c>
      <c r="K53" s="79">
        <v>38</v>
      </c>
      <c r="L53" s="78">
        <v>36</v>
      </c>
      <c r="M53" s="78">
        <v>32</v>
      </c>
      <c r="N53" s="78">
        <v>30</v>
      </c>
      <c r="O53" s="79">
        <f t="shared" si="2"/>
        <v>-2</v>
      </c>
      <c r="P53" s="80">
        <f t="shared" si="3"/>
        <v>-6.25E-2</v>
      </c>
    </row>
    <row r="54" spans="1:16" s="100" customFormat="1" ht="15" customHeight="1" x14ac:dyDescent="0.2">
      <c r="A54" s="129">
        <v>2272</v>
      </c>
      <c r="B54" s="57" t="s">
        <v>523</v>
      </c>
      <c r="C54" s="55">
        <v>98</v>
      </c>
      <c r="D54" s="54">
        <v>106</v>
      </c>
      <c r="E54" s="54">
        <v>104</v>
      </c>
      <c r="F54" s="55">
        <v>105</v>
      </c>
      <c r="G54" s="54">
        <v>97</v>
      </c>
      <c r="H54" s="54">
        <v>98</v>
      </c>
      <c r="I54" s="54">
        <v>92</v>
      </c>
      <c r="J54" s="56">
        <v>89</v>
      </c>
      <c r="K54" s="79">
        <v>82</v>
      </c>
      <c r="L54" s="78">
        <v>75</v>
      </c>
      <c r="M54" s="78">
        <v>75</v>
      </c>
      <c r="N54" s="78">
        <v>70</v>
      </c>
      <c r="O54" s="79">
        <f t="shared" si="2"/>
        <v>-5</v>
      </c>
      <c r="P54" s="80">
        <f t="shared" si="3"/>
        <v>-6.6666666666666652E-2</v>
      </c>
    </row>
    <row r="55" spans="1:16" s="100" customFormat="1" ht="15" customHeight="1" x14ac:dyDescent="0.2">
      <c r="A55" s="71">
        <v>2257</v>
      </c>
      <c r="B55" s="57" t="s">
        <v>517</v>
      </c>
      <c r="C55" s="347">
        <v>63</v>
      </c>
      <c r="D55" s="54">
        <v>62</v>
      </c>
      <c r="E55" s="346">
        <v>59</v>
      </c>
      <c r="F55" s="347">
        <v>61</v>
      </c>
      <c r="G55" s="346">
        <v>61</v>
      </c>
      <c r="H55" s="346">
        <v>58</v>
      </c>
      <c r="I55" s="54">
        <v>48</v>
      </c>
      <c r="J55" s="56">
        <v>53</v>
      </c>
      <c r="K55" s="79">
        <v>45</v>
      </c>
      <c r="L55" s="78">
        <v>34</v>
      </c>
      <c r="M55" s="78">
        <v>30</v>
      </c>
      <c r="N55" s="78">
        <v>28</v>
      </c>
      <c r="O55" s="79">
        <f t="shared" si="2"/>
        <v>-2</v>
      </c>
      <c r="P55" s="80">
        <f t="shared" si="3"/>
        <v>-6.6666666666666652E-2</v>
      </c>
    </row>
    <row r="56" spans="1:16" s="100" customFormat="1" ht="15" customHeight="1" x14ac:dyDescent="0.2">
      <c r="A56" s="129">
        <v>2246</v>
      </c>
      <c r="B56" s="58" t="s">
        <v>533</v>
      </c>
      <c r="C56" s="55">
        <v>294</v>
      </c>
      <c r="D56" s="54">
        <v>293</v>
      </c>
      <c r="E56" s="54">
        <v>278</v>
      </c>
      <c r="F56" s="55">
        <v>278</v>
      </c>
      <c r="G56" s="54">
        <v>276</v>
      </c>
      <c r="H56" s="54">
        <v>270</v>
      </c>
      <c r="I56" s="54">
        <v>269</v>
      </c>
      <c r="J56" s="56">
        <v>255</v>
      </c>
      <c r="K56" s="79">
        <v>240</v>
      </c>
      <c r="L56" s="78">
        <v>227</v>
      </c>
      <c r="M56" s="78">
        <v>209</v>
      </c>
      <c r="N56" s="78">
        <v>195</v>
      </c>
      <c r="O56" s="79">
        <f t="shared" si="2"/>
        <v>-14</v>
      </c>
      <c r="P56" s="80">
        <f t="shared" si="3"/>
        <v>-6.6985645933014371E-2</v>
      </c>
    </row>
    <row r="57" spans="1:16" s="100" customFormat="1" ht="15" customHeight="1" x14ac:dyDescent="0.2">
      <c r="A57" s="129">
        <v>2240</v>
      </c>
      <c r="B57" s="57" t="s">
        <v>599</v>
      </c>
      <c r="C57" s="55">
        <v>29</v>
      </c>
      <c r="D57" s="54">
        <v>27</v>
      </c>
      <c r="E57" s="54">
        <v>31</v>
      </c>
      <c r="F57" s="55">
        <v>27</v>
      </c>
      <c r="G57" s="54">
        <v>27</v>
      </c>
      <c r="H57" s="54">
        <v>31</v>
      </c>
      <c r="I57" s="54">
        <v>34</v>
      </c>
      <c r="J57" s="56">
        <v>30</v>
      </c>
      <c r="K57" s="79">
        <v>29</v>
      </c>
      <c r="L57" s="78">
        <v>28</v>
      </c>
      <c r="M57" s="78">
        <v>27</v>
      </c>
      <c r="N57" s="78">
        <v>25</v>
      </c>
      <c r="O57" s="79">
        <f t="shared" si="2"/>
        <v>-2</v>
      </c>
      <c r="P57" s="80">
        <f t="shared" si="3"/>
        <v>-7.407407407407407E-2</v>
      </c>
    </row>
    <row r="58" spans="1:16" s="100" customFormat="1" ht="15" customHeight="1" x14ac:dyDescent="0.2">
      <c r="A58" s="129">
        <v>2237</v>
      </c>
      <c r="B58" s="57" t="s">
        <v>1403</v>
      </c>
      <c r="C58" s="55">
        <v>41</v>
      </c>
      <c r="D58" s="54">
        <v>46</v>
      </c>
      <c r="E58" s="54">
        <v>48</v>
      </c>
      <c r="F58" s="55">
        <v>50</v>
      </c>
      <c r="G58" s="54">
        <v>46</v>
      </c>
      <c r="H58" s="54">
        <v>44</v>
      </c>
      <c r="I58" s="54">
        <v>45</v>
      </c>
      <c r="J58" s="56">
        <v>46</v>
      </c>
      <c r="K58" s="79">
        <v>45</v>
      </c>
      <c r="L58" s="78">
        <v>38</v>
      </c>
      <c r="M58" s="78">
        <v>38</v>
      </c>
      <c r="N58" s="78">
        <v>35</v>
      </c>
      <c r="O58" s="79">
        <f t="shared" si="2"/>
        <v>-3</v>
      </c>
      <c r="P58" s="80">
        <f t="shared" si="3"/>
        <v>-7.8947368421052655E-2</v>
      </c>
    </row>
    <row r="59" spans="1:16" s="100" customFormat="1" ht="15" customHeight="1" x14ac:dyDescent="0.2">
      <c r="A59" s="129">
        <v>2275</v>
      </c>
      <c r="B59" s="58" t="s">
        <v>525</v>
      </c>
      <c r="C59" s="55">
        <v>28</v>
      </c>
      <c r="D59" s="54">
        <v>25</v>
      </c>
      <c r="E59" s="54">
        <v>30</v>
      </c>
      <c r="F59" s="55">
        <v>31</v>
      </c>
      <c r="G59" s="54">
        <v>30</v>
      </c>
      <c r="H59" s="54">
        <v>26</v>
      </c>
      <c r="I59" s="54">
        <v>27</v>
      </c>
      <c r="J59" s="56">
        <v>22</v>
      </c>
      <c r="K59" s="79">
        <v>28</v>
      </c>
      <c r="L59" s="78">
        <v>23</v>
      </c>
      <c r="M59" s="78">
        <v>23</v>
      </c>
      <c r="N59" s="78">
        <v>21</v>
      </c>
      <c r="O59" s="79">
        <f t="shared" si="2"/>
        <v>-2</v>
      </c>
      <c r="P59" s="80">
        <f t="shared" si="3"/>
        <v>-8.6956521739130488E-2</v>
      </c>
    </row>
    <row r="60" spans="1:16" s="100" customFormat="1" ht="15" customHeight="1" x14ac:dyDescent="0.2">
      <c r="A60" s="129">
        <v>2261</v>
      </c>
      <c r="B60" s="57" t="s">
        <v>521</v>
      </c>
      <c r="C60" s="55">
        <v>10</v>
      </c>
      <c r="D60" s="54">
        <v>10</v>
      </c>
      <c r="E60" s="54">
        <v>12</v>
      </c>
      <c r="F60" s="55">
        <v>11</v>
      </c>
      <c r="G60" s="54">
        <v>11</v>
      </c>
      <c r="H60" s="54">
        <v>10</v>
      </c>
      <c r="I60" s="54">
        <v>10</v>
      </c>
      <c r="J60" s="56">
        <v>11</v>
      </c>
      <c r="K60" s="79">
        <v>10</v>
      </c>
      <c r="L60" s="78">
        <v>10</v>
      </c>
      <c r="M60" s="78">
        <v>10</v>
      </c>
      <c r="N60" s="78">
        <v>9</v>
      </c>
      <c r="O60" s="79">
        <f t="shared" si="2"/>
        <v>-1</v>
      </c>
      <c r="P60" s="80">
        <f t="shared" si="3"/>
        <v>-9.9999999999999978E-2</v>
      </c>
    </row>
    <row r="61" spans="1:16" s="100" customFormat="1" ht="15" customHeight="1" x14ac:dyDescent="0.2">
      <c r="A61" s="129">
        <v>2231</v>
      </c>
      <c r="B61" s="57" t="s">
        <v>506</v>
      </c>
      <c r="C61" s="55">
        <v>64</v>
      </c>
      <c r="D61" s="54">
        <v>64</v>
      </c>
      <c r="E61" s="54">
        <v>55</v>
      </c>
      <c r="F61" s="55">
        <v>56</v>
      </c>
      <c r="G61" s="54">
        <v>58</v>
      </c>
      <c r="H61" s="54">
        <v>58</v>
      </c>
      <c r="I61" s="54">
        <v>58</v>
      </c>
      <c r="J61" s="56">
        <v>56</v>
      </c>
      <c r="K61" s="79">
        <v>62</v>
      </c>
      <c r="L61" s="78">
        <v>62</v>
      </c>
      <c r="M61" s="78">
        <v>59</v>
      </c>
      <c r="N61" s="78">
        <v>53</v>
      </c>
      <c r="O61" s="79">
        <f t="shared" si="2"/>
        <v>-6</v>
      </c>
      <c r="P61" s="80">
        <f t="shared" si="3"/>
        <v>-0.10169491525423724</v>
      </c>
    </row>
    <row r="62" spans="1:16" s="100" customFormat="1" ht="15" customHeight="1" x14ac:dyDescent="0.2">
      <c r="A62" s="129">
        <v>2276</v>
      </c>
      <c r="B62" s="52" t="s">
        <v>539</v>
      </c>
      <c r="C62" s="55">
        <v>55</v>
      </c>
      <c r="D62" s="54">
        <v>48</v>
      </c>
      <c r="E62" s="54">
        <v>48</v>
      </c>
      <c r="F62" s="55">
        <v>52</v>
      </c>
      <c r="G62" s="54">
        <v>49</v>
      </c>
      <c r="H62" s="54">
        <v>48</v>
      </c>
      <c r="I62" s="54">
        <v>43</v>
      </c>
      <c r="J62" s="56">
        <v>42</v>
      </c>
      <c r="K62" s="79">
        <v>43</v>
      </c>
      <c r="L62" s="78">
        <v>41</v>
      </c>
      <c r="M62" s="78">
        <v>35</v>
      </c>
      <c r="N62" s="78">
        <v>31</v>
      </c>
      <c r="O62" s="79">
        <f t="shared" si="2"/>
        <v>-4</v>
      </c>
      <c r="P62" s="80">
        <f t="shared" si="3"/>
        <v>-0.11428571428571432</v>
      </c>
    </row>
    <row r="63" spans="1:16" s="100" customFormat="1" ht="15" customHeight="1" x14ac:dyDescent="0.2">
      <c r="A63" s="129">
        <v>2253</v>
      </c>
      <c r="B63" s="57" t="s">
        <v>541</v>
      </c>
      <c r="C63" s="347">
        <v>53</v>
      </c>
      <c r="D63" s="54">
        <v>53</v>
      </c>
      <c r="E63" s="54">
        <v>55</v>
      </c>
      <c r="F63" s="55">
        <v>56</v>
      </c>
      <c r="G63" s="54">
        <v>59</v>
      </c>
      <c r="H63" s="54">
        <v>59</v>
      </c>
      <c r="I63" s="54">
        <v>56</v>
      </c>
      <c r="J63" s="56">
        <v>60</v>
      </c>
      <c r="K63" s="79">
        <v>59</v>
      </c>
      <c r="L63" s="78">
        <v>55</v>
      </c>
      <c r="M63" s="78">
        <v>46</v>
      </c>
      <c r="N63" s="78">
        <v>40</v>
      </c>
      <c r="O63" s="79">
        <f t="shared" si="2"/>
        <v>-6</v>
      </c>
      <c r="P63" s="80">
        <f t="shared" si="3"/>
        <v>-0.13043478260869568</v>
      </c>
    </row>
    <row r="64" spans="1:16" s="100" customFormat="1" ht="15" customHeight="1" x14ac:dyDescent="0.2">
      <c r="A64" s="129">
        <v>2245</v>
      </c>
      <c r="B64" s="58" t="s">
        <v>529</v>
      </c>
      <c r="C64" s="55">
        <v>133</v>
      </c>
      <c r="D64" s="54">
        <v>123</v>
      </c>
      <c r="E64" s="54">
        <v>123</v>
      </c>
      <c r="F64" s="55">
        <v>120</v>
      </c>
      <c r="G64" s="54">
        <v>111</v>
      </c>
      <c r="H64" s="54">
        <v>113</v>
      </c>
      <c r="I64" s="54">
        <v>110</v>
      </c>
      <c r="J64" s="56">
        <v>107</v>
      </c>
      <c r="K64" s="79">
        <v>101</v>
      </c>
      <c r="L64" s="78">
        <v>94</v>
      </c>
      <c r="M64" s="78">
        <v>67</v>
      </c>
      <c r="N64" s="78">
        <v>58</v>
      </c>
      <c r="O64" s="79">
        <f t="shared" si="2"/>
        <v>-9</v>
      </c>
      <c r="P64" s="80">
        <f t="shared" si="3"/>
        <v>-0.13432835820895528</v>
      </c>
    </row>
    <row r="65" spans="1:17" s="100" customFormat="1" ht="15" customHeight="1" x14ac:dyDescent="0.2">
      <c r="A65" s="129">
        <v>81821</v>
      </c>
      <c r="B65" s="52" t="s">
        <v>528</v>
      </c>
      <c r="C65" s="347">
        <v>38</v>
      </c>
      <c r="D65" s="54">
        <v>34</v>
      </c>
      <c r="E65" s="54">
        <v>19</v>
      </c>
      <c r="F65" s="55">
        <v>16</v>
      </c>
      <c r="G65" s="54">
        <v>12</v>
      </c>
      <c r="H65" s="54">
        <v>12</v>
      </c>
      <c r="I65" s="54">
        <v>11</v>
      </c>
      <c r="J65" s="56">
        <v>13</v>
      </c>
      <c r="K65" s="79">
        <v>26</v>
      </c>
      <c r="L65" s="78">
        <v>17</v>
      </c>
      <c r="M65" s="78">
        <v>12</v>
      </c>
      <c r="N65" s="78">
        <v>10</v>
      </c>
      <c r="O65" s="79">
        <f t="shared" si="2"/>
        <v>-2</v>
      </c>
      <c r="P65" s="80">
        <f t="shared" si="3"/>
        <v>-0.16666666666666663</v>
      </c>
    </row>
    <row r="66" spans="1:17" s="100" customFormat="1" ht="14" customHeight="1" x14ac:dyDescent="0.2">
      <c r="A66" s="129">
        <v>2247</v>
      </c>
      <c r="B66" s="57" t="s">
        <v>534</v>
      </c>
      <c r="C66" s="347">
        <v>42</v>
      </c>
      <c r="D66" s="54">
        <v>40</v>
      </c>
      <c r="E66" s="54">
        <v>37</v>
      </c>
      <c r="F66" s="55">
        <v>38</v>
      </c>
      <c r="G66" s="54">
        <v>34</v>
      </c>
      <c r="H66" s="54">
        <v>31</v>
      </c>
      <c r="I66" s="54">
        <v>29</v>
      </c>
      <c r="J66" s="56">
        <v>29</v>
      </c>
      <c r="K66" s="79">
        <v>27</v>
      </c>
      <c r="L66" s="78">
        <v>22</v>
      </c>
      <c r="M66" s="78">
        <v>23</v>
      </c>
      <c r="N66" s="78">
        <v>19</v>
      </c>
      <c r="O66" s="79">
        <f t="shared" si="2"/>
        <v>-4</v>
      </c>
      <c r="P66" s="80">
        <f t="shared" si="3"/>
        <v>-0.17391304347826086</v>
      </c>
    </row>
    <row r="67" spans="1:17" s="100" customFormat="1" ht="15" customHeight="1" x14ac:dyDescent="0.2">
      <c r="A67" s="129">
        <v>84626</v>
      </c>
      <c r="B67" s="136" t="s">
        <v>536</v>
      </c>
      <c r="C67" s="78"/>
      <c r="D67" s="54">
        <v>25</v>
      </c>
      <c r="E67" s="54">
        <v>23</v>
      </c>
      <c r="F67" s="55">
        <v>30</v>
      </c>
      <c r="G67" s="54">
        <v>31</v>
      </c>
      <c r="H67" s="54">
        <v>18</v>
      </c>
      <c r="I67" s="54">
        <v>19</v>
      </c>
      <c r="J67" s="56">
        <v>20</v>
      </c>
      <c r="K67" s="79">
        <v>24</v>
      </c>
      <c r="L67" s="78">
        <v>21</v>
      </c>
      <c r="M67" s="78">
        <v>23</v>
      </c>
      <c r="N67" s="78">
        <v>17</v>
      </c>
      <c r="O67" s="79">
        <f t="shared" ref="O67:O98" si="4">N67-M67</f>
        <v>-6</v>
      </c>
      <c r="P67" s="80">
        <f t="shared" si="3"/>
        <v>-0.26086956521739135</v>
      </c>
    </row>
    <row r="68" spans="1:17" s="100" customFormat="1" ht="15" customHeight="1" x14ac:dyDescent="0.2">
      <c r="A68" s="129">
        <v>2258</v>
      </c>
      <c r="B68" s="57" t="s">
        <v>518</v>
      </c>
      <c r="C68" s="347">
        <v>23</v>
      </c>
      <c r="D68" s="54">
        <v>27</v>
      </c>
      <c r="E68" s="54">
        <v>27</v>
      </c>
      <c r="F68" s="55">
        <v>27</v>
      </c>
      <c r="G68" s="54">
        <v>29</v>
      </c>
      <c r="H68" s="54">
        <v>28</v>
      </c>
      <c r="I68" s="54">
        <v>27</v>
      </c>
      <c r="J68" s="56">
        <v>25</v>
      </c>
      <c r="K68" s="79">
        <v>25</v>
      </c>
      <c r="L68" s="78">
        <v>25</v>
      </c>
      <c r="M68" s="78">
        <v>25</v>
      </c>
      <c r="N68" s="78">
        <v>15</v>
      </c>
      <c r="O68" s="79">
        <f t="shared" si="4"/>
        <v>-10</v>
      </c>
      <c r="P68" s="80">
        <f t="shared" si="3"/>
        <v>-0.4</v>
      </c>
      <c r="Q68" s="338" t="s">
        <v>1588</v>
      </c>
    </row>
    <row r="69" spans="1:17" s="100" customFormat="1" ht="15" x14ac:dyDescent="0.2">
      <c r="A69" s="129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8"/>
      <c r="M69" s="78"/>
      <c r="N69" s="78"/>
      <c r="O69" s="78"/>
      <c r="P69" s="128"/>
    </row>
    <row r="70" spans="1:17" s="74" customFormat="1" ht="15" x14ac:dyDescent="0.2">
      <c r="A70" s="128"/>
      <c r="B70" s="8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3"/>
    </row>
    <row r="71" spans="1:17" s="74" customFormat="1" ht="15" x14ac:dyDescent="0.2">
      <c r="A71" s="128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7" s="74" customFormat="1" ht="15" x14ac:dyDescent="0.2">
      <c r="A72" s="128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100" customFormat="1" ht="16" x14ac:dyDescent="0.2">
      <c r="A73" s="128"/>
      <c r="B73" s="60" t="s">
        <v>1526</v>
      </c>
      <c r="C73" s="78">
        <f t="shared" ref="C73" si="5">SUM(C3:C72)</f>
        <v>4054</v>
      </c>
      <c r="D73" s="82">
        <f>SUM(D$3:D72)</f>
        <v>4055</v>
      </c>
      <c r="E73" s="82">
        <f>SUM(E$3:E72)</f>
        <v>3956</v>
      </c>
      <c r="F73" s="82">
        <f>SUM(F$3:F72)</f>
        <v>3936</v>
      </c>
      <c r="G73" s="82">
        <f>SUM(G$3:G72)</f>
        <v>3880</v>
      </c>
      <c r="H73" s="82">
        <f>SUM(H$3:H72)</f>
        <v>3874</v>
      </c>
      <c r="I73" s="82">
        <f>SUM(I$3:I72)</f>
        <v>3823</v>
      </c>
      <c r="J73" s="82">
        <f>SUM(J$3:J72)</f>
        <v>3723</v>
      </c>
      <c r="K73" s="82">
        <f>SUM(K$3:K72)</f>
        <v>3609</v>
      </c>
      <c r="L73" s="82">
        <f>SUM(L$3:L72)</f>
        <v>3464</v>
      </c>
      <c r="M73" s="82">
        <f>SUM(M$3:M72)</f>
        <v>3212</v>
      </c>
      <c r="N73" s="82">
        <f>SUM(N$3:N72)</f>
        <v>3260</v>
      </c>
      <c r="O73" s="78">
        <f>SUM(O$3:O72)</f>
        <v>48</v>
      </c>
      <c r="P73" s="80">
        <f>(N73/M73)-1</f>
        <v>1.4943960149439661E-2</v>
      </c>
    </row>
    <row r="74" spans="1:17" s="74" customFormat="1" ht="15" x14ac:dyDescent="0.2">
      <c r="A74" s="128"/>
      <c r="B74" s="83"/>
      <c r="C74" s="79"/>
      <c r="D74" s="79">
        <f t="shared" ref="D74:N74" si="6">D73-C73</f>
        <v>1</v>
      </c>
      <c r="E74" s="79">
        <f t="shared" si="6"/>
        <v>-99</v>
      </c>
      <c r="F74" s="79">
        <f t="shared" si="6"/>
        <v>-20</v>
      </c>
      <c r="G74" s="79">
        <f t="shared" si="6"/>
        <v>-56</v>
      </c>
      <c r="H74" s="79">
        <f t="shared" si="6"/>
        <v>-6</v>
      </c>
      <c r="I74" s="79">
        <f t="shared" si="6"/>
        <v>-51</v>
      </c>
      <c r="J74" s="79">
        <f t="shared" si="6"/>
        <v>-100</v>
      </c>
      <c r="K74" s="79">
        <f t="shared" si="6"/>
        <v>-114</v>
      </c>
      <c r="L74" s="79">
        <f t="shared" si="6"/>
        <v>-145</v>
      </c>
      <c r="M74" s="79">
        <f t="shared" si="6"/>
        <v>-252</v>
      </c>
      <c r="N74" s="79">
        <f t="shared" si="6"/>
        <v>48</v>
      </c>
      <c r="O74" s="79"/>
      <c r="P74" s="73"/>
    </row>
    <row r="75" spans="1:17" s="74" customFormat="1" ht="15" x14ac:dyDescent="0.2">
      <c r="A75" s="128"/>
      <c r="B75" s="62" t="s">
        <v>1456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7" s="74" customFormat="1" ht="15" x14ac:dyDescent="0.2">
      <c r="A76" s="128"/>
      <c r="B76" s="85" t="s">
        <v>1457</v>
      </c>
      <c r="C76" s="79"/>
      <c r="D76" s="79"/>
      <c r="E76" s="79"/>
      <c r="F76" s="79"/>
      <c r="G76" s="79"/>
      <c r="H76" s="79"/>
      <c r="I76" s="79"/>
      <c r="J76" s="79"/>
      <c r="K76" s="112"/>
      <c r="L76" s="112"/>
      <c r="M76" s="112"/>
      <c r="N76" s="112"/>
      <c r="O76" s="79"/>
      <c r="P76" s="73"/>
    </row>
    <row r="77" spans="1:17" s="74" customFormat="1" ht="15" x14ac:dyDescent="0.2">
      <c r="A77" s="128"/>
      <c r="B77" s="86" t="s">
        <v>1458</v>
      </c>
      <c r="C77" s="79"/>
      <c r="D77" s="79"/>
      <c r="E77" s="79"/>
      <c r="F77" s="79"/>
      <c r="G77" s="79"/>
      <c r="H77" s="79"/>
      <c r="I77" s="79"/>
      <c r="J77" s="79"/>
      <c r="K77" s="112"/>
      <c r="L77" s="112"/>
      <c r="M77" s="112"/>
      <c r="N77" s="112"/>
      <c r="O77" s="79"/>
      <c r="P77" s="73"/>
    </row>
    <row r="78" spans="1:17" s="74" customFormat="1" ht="15" x14ac:dyDescent="0.2">
      <c r="A78" s="128"/>
      <c r="B78" s="87" t="s">
        <v>1459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128"/>
      <c r="B79" s="88" t="s">
        <v>1460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128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383" s="74" customFormat="1" ht="15" x14ac:dyDescent="0.2">
      <c r="A81" s="128"/>
      <c r="B81" s="83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6383" s="74" customFormat="1" ht="15" x14ac:dyDescent="0.2">
      <c r="A82" s="73"/>
      <c r="B82" s="83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6383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6383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383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6383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6383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6383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6383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6383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6383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6383" s="3" customFormat="1" x14ac:dyDescent="0.2">
      <c r="A92" s="137"/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7"/>
      <c r="Q92" s="69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  <c r="ALF92" s="137"/>
      <c r="ALG92" s="137"/>
      <c r="ALH92" s="137"/>
      <c r="ALI92" s="137"/>
      <c r="ALJ92" s="137"/>
      <c r="ALK92" s="137"/>
      <c r="ALL92" s="137"/>
      <c r="ALM92" s="137"/>
      <c r="ALN92" s="137"/>
      <c r="ALO92" s="137"/>
      <c r="ALP92" s="137"/>
      <c r="ALQ92" s="137"/>
      <c r="ALR92" s="137"/>
      <c r="ALS92" s="137"/>
      <c r="ALT92" s="137"/>
      <c r="ALU92" s="137"/>
      <c r="ALV92" s="137"/>
      <c r="ALW92" s="137"/>
      <c r="ALX92" s="137"/>
      <c r="ALY92" s="137"/>
      <c r="ALZ92" s="137"/>
      <c r="AMA92" s="137"/>
      <c r="AMB92" s="137"/>
      <c r="AMC92" s="137"/>
      <c r="AMD92" s="137"/>
      <c r="AME92" s="137"/>
      <c r="AMF92" s="137"/>
      <c r="AMG92" s="137"/>
      <c r="AMH92" s="137"/>
      <c r="AMI92" s="137"/>
      <c r="AMJ92" s="137"/>
      <c r="AMK92" s="137"/>
      <c r="AML92" s="137"/>
      <c r="AMM92" s="137"/>
      <c r="AMN92" s="137"/>
      <c r="AMO92" s="137"/>
      <c r="AMP92" s="137"/>
      <c r="AMQ92" s="137"/>
      <c r="AMR92" s="137"/>
      <c r="AMS92" s="137"/>
      <c r="AMT92" s="137"/>
      <c r="AMU92" s="137"/>
      <c r="AMV92" s="137"/>
      <c r="AMW92" s="137"/>
      <c r="AMX92" s="137"/>
      <c r="AMY92" s="137"/>
      <c r="AMZ92" s="137"/>
      <c r="ANA92" s="137"/>
      <c r="ANB92" s="137"/>
      <c r="ANC92" s="137"/>
      <c r="AND92" s="137"/>
      <c r="ANE92" s="137"/>
      <c r="ANF92" s="137"/>
      <c r="ANG92" s="137"/>
      <c r="ANH92" s="137"/>
      <c r="ANI92" s="137"/>
      <c r="ANJ92" s="137"/>
      <c r="ANK92" s="137"/>
      <c r="ANL92" s="137"/>
      <c r="ANM92" s="137"/>
      <c r="ANN92" s="137"/>
      <c r="ANO92" s="137"/>
      <c r="ANP92" s="137"/>
      <c r="ANQ92" s="137"/>
      <c r="ANR92" s="137"/>
      <c r="ANS92" s="137"/>
      <c r="ANT92" s="137"/>
      <c r="ANU92" s="137"/>
      <c r="ANV92" s="137"/>
      <c r="ANW92" s="137"/>
      <c r="ANX92" s="137"/>
      <c r="ANY92" s="137"/>
      <c r="ANZ92" s="137"/>
      <c r="AOA92" s="137"/>
      <c r="AOB92" s="137"/>
      <c r="AOC92" s="137"/>
      <c r="AOD92" s="137"/>
      <c r="AOE92" s="137"/>
      <c r="AOF92" s="137"/>
      <c r="AOG92" s="137"/>
      <c r="AOH92" s="137"/>
      <c r="AOI92" s="137"/>
      <c r="AOJ92" s="137"/>
      <c r="AOK92" s="137"/>
      <c r="AOL92" s="137"/>
      <c r="AOM92" s="137"/>
      <c r="AON92" s="137"/>
      <c r="AOO92" s="137"/>
      <c r="AOP92" s="137"/>
      <c r="AOQ92" s="137"/>
      <c r="AOR92" s="137"/>
      <c r="AOS92" s="137"/>
      <c r="AOT92" s="137"/>
      <c r="AOU92" s="137"/>
      <c r="AOV92" s="137"/>
      <c r="AOW92" s="137"/>
      <c r="AOX92" s="137"/>
      <c r="AOY92" s="137"/>
      <c r="AOZ92" s="137"/>
      <c r="APA92" s="137"/>
      <c r="APB92" s="137"/>
      <c r="APC92" s="137"/>
      <c r="APD92" s="137"/>
      <c r="APE92" s="137"/>
      <c r="APF92" s="137"/>
      <c r="APG92" s="137"/>
      <c r="APH92" s="137"/>
      <c r="API92" s="137"/>
      <c r="APJ92" s="137"/>
      <c r="APK92" s="137"/>
      <c r="APL92" s="137"/>
      <c r="APM92" s="137"/>
      <c r="APN92" s="137"/>
      <c r="APO92" s="137"/>
      <c r="APP92" s="137"/>
      <c r="APQ92" s="137"/>
      <c r="APR92" s="137"/>
      <c r="APS92" s="137"/>
      <c r="APT92" s="137"/>
      <c r="APU92" s="137"/>
      <c r="APV92" s="137"/>
      <c r="APW92" s="137"/>
      <c r="APX92" s="137"/>
      <c r="APY92" s="137"/>
      <c r="APZ92" s="137"/>
      <c r="AQA92" s="137"/>
      <c r="AQB92" s="137"/>
      <c r="AQC92" s="137"/>
      <c r="AQD92" s="137"/>
      <c r="AQE92" s="137"/>
      <c r="AQF92" s="137"/>
      <c r="AQG92" s="137"/>
      <c r="AQH92" s="137"/>
      <c r="AQI92" s="137"/>
      <c r="AQJ92" s="137"/>
      <c r="AQK92" s="137"/>
      <c r="AQL92" s="137"/>
      <c r="AQM92" s="137"/>
      <c r="AQN92" s="137"/>
      <c r="AQO92" s="137"/>
      <c r="AQP92" s="137"/>
      <c r="AQQ92" s="137"/>
      <c r="AQR92" s="137"/>
      <c r="AQS92" s="137"/>
      <c r="AQT92" s="137"/>
      <c r="AQU92" s="137"/>
      <c r="AQV92" s="137"/>
      <c r="AQW92" s="137"/>
      <c r="AQX92" s="137"/>
      <c r="AQY92" s="137"/>
      <c r="AQZ92" s="137"/>
      <c r="ARA92" s="137"/>
      <c r="ARB92" s="137"/>
      <c r="ARC92" s="137"/>
      <c r="ARD92" s="137"/>
      <c r="ARE92" s="137"/>
      <c r="ARF92" s="137"/>
      <c r="ARG92" s="137"/>
      <c r="ARH92" s="137"/>
      <c r="ARI92" s="137"/>
      <c r="ARJ92" s="137"/>
      <c r="ARK92" s="137"/>
      <c r="ARL92" s="137"/>
      <c r="ARM92" s="137"/>
      <c r="ARN92" s="137"/>
      <c r="ARO92" s="137"/>
      <c r="ARP92" s="137"/>
      <c r="ARQ92" s="137"/>
      <c r="ARR92" s="137"/>
      <c r="ARS92" s="137"/>
      <c r="ART92" s="137"/>
      <c r="ARU92" s="137"/>
      <c r="ARV92" s="137"/>
      <c r="ARW92" s="137"/>
      <c r="ARX92" s="137"/>
      <c r="ARY92" s="137"/>
      <c r="ARZ92" s="137"/>
      <c r="ASA92" s="137"/>
      <c r="ASB92" s="137"/>
      <c r="ASC92" s="137"/>
      <c r="ASD92" s="137"/>
      <c r="ASE92" s="137"/>
      <c r="ASF92" s="137"/>
      <c r="ASG92" s="137"/>
      <c r="ASH92" s="137"/>
      <c r="ASI92" s="137"/>
      <c r="ASJ92" s="137"/>
      <c r="ASK92" s="137"/>
      <c r="ASL92" s="137"/>
      <c r="ASM92" s="137"/>
      <c r="ASN92" s="137"/>
      <c r="ASO92" s="137"/>
      <c r="ASP92" s="137"/>
      <c r="ASQ92" s="137"/>
      <c r="ASR92" s="137"/>
      <c r="ASS92" s="137"/>
      <c r="AST92" s="137"/>
      <c r="ASU92" s="137"/>
      <c r="ASV92" s="137"/>
      <c r="ASW92" s="137"/>
      <c r="ASX92" s="137"/>
      <c r="ASY92" s="137"/>
      <c r="ASZ92" s="137"/>
      <c r="ATA92" s="137"/>
      <c r="ATB92" s="137"/>
      <c r="ATC92" s="137"/>
      <c r="ATD92" s="137"/>
      <c r="ATE92" s="137"/>
      <c r="ATF92" s="137"/>
      <c r="ATG92" s="137"/>
      <c r="ATH92" s="137"/>
      <c r="ATI92" s="137"/>
      <c r="ATJ92" s="137"/>
      <c r="ATK92" s="137"/>
      <c r="ATL92" s="137"/>
      <c r="ATM92" s="137"/>
      <c r="ATN92" s="137"/>
      <c r="ATO92" s="137"/>
      <c r="ATP92" s="137"/>
      <c r="ATQ92" s="137"/>
      <c r="ATR92" s="137"/>
      <c r="ATS92" s="137"/>
      <c r="ATT92" s="137"/>
      <c r="ATU92" s="137"/>
      <c r="ATV92" s="137"/>
      <c r="ATW92" s="137"/>
      <c r="ATX92" s="137"/>
      <c r="ATY92" s="137"/>
      <c r="ATZ92" s="137"/>
      <c r="AUA92" s="137"/>
      <c r="AUB92" s="137"/>
      <c r="AUC92" s="137"/>
      <c r="AUD92" s="137"/>
      <c r="AUE92" s="137"/>
      <c r="AUF92" s="137"/>
      <c r="AUG92" s="137"/>
      <c r="AUH92" s="137"/>
      <c r="AUI92" s="137"/>
      <c r="AUJ92" s="137"/>
      <c r="AUK92" s="137"/>
      <c r="AUL92" s="137"/>
      <c r="AUM92" s="137"/>
      <c r="AUN92" s="137"/>
      <c r="AUO92" s="137"/>
      <c r="AUP92" s="137"/>
      <c r="AUQ92" s="137"/>
      <c r="AUR92" s="137"/>
      <c r="AUS92" s="137"/>
      <c r="AUT92" s="137"/>
      <c r="AUU92" s="137"/>
      <c r="AUV92" s="137"/>
      <c r="AUW92" s="137"/>
      <c r="AUX92" s="137"/>
      <c r="AUY92" s="137"/>
      <c r="AUZ92" s="137"/>
      <c r="AVA92" s="137"/>
      <c r="AVB92" s="137"/>
      <c r="AVC92" s="137"/>
      <c r="AVD92" s="137"/>
      <c r="AVE92" s="137"/>
      <c r="AVF92" s="137"/>
      <c r="AVG92" s="137"/>
      <c r="AVH92" s="137"/>
      <c r="AVI92" s="137"/>
      <c r="AVJ92" s="137"/>
      <c r="AVK92" s="137"/>
      <c r="AVL92" s="137"/>
      <c r="AVM92" s="137"/>
      <c r="AVN92" s="137"/>
      <c r="AVO92" s="137"/>
      <c r="AVP92" s="137"/>
      <c r="AVQ92" s="137"/>
      <c r="AVR92" s="137"/>
      <c r="AVS92" s="137"/>
      <c r="AVT92" s="137"/>
      <c r="AVU92" s="137"/>
      <c r="AVV92" s="137"/>
      <c r="AVW92" s="137"/>
      <c r="AVX92" s="137"/>
      <c r="AVY92" s="137"/>
      <c r="AVZ92" s="137"/>
      <c r="AWA92" s="137"/>
      <c r="AWB92" s="137"/>
      <c r="AWC92" s="137"/>
      <c r="AWD92" s="137"/>
      <c r="AWE92" s="137"/>
      <c r="AWF92" s="137"/>
      <c r="AWG92" s="137"/>
      <c r="AWH92" s="137"/>
      <c r="AWI92" s="137"/>
      <c r="AWJ92" s="137"/>
      <c r="AWK92" s="137"/>
      <c r="AWL92" s="137"/>
      <c r="AWM92" s="137"/>
      <c r="AWN92" s="137"/>
      <c r="AWO92" s="137"/>
      <c r="AWP92" s="137"/>
      <c r="AWQ92" s="137"/>
      <c r="AWR92" s="137"/>
      <c r="AWS92" s="137"/>
      <c r="AWT92" s="137"/>
      <c r="AWU92" s="137"/>
      <c r="AWV92" s="137"/>
      <c r="AWW92" s="137"/>
      <c r="AWX92" s="137"/>
      <c r="AWY92" s="137"/>
      <c r="AWZ92" s="137"/>
      <c r="AXA92" s="137"/>
      <c r="AXB92" s="137"/>
      <c r="AXC92" s="137"/>
      <c r="AXD92" s="137"/>
      <c r="AXE92" s="137"/>
      <c r="AXF92" s="137"/>
      <c r="AXG92" s="137"/>
      <c r="AXH92" s="137"/>
      <c r="AXI92" s="137"/>
      <c r="AXJ92" s="137"/>
      <c r="AXK92" s="137"/>
      <c r="AXL92" s="137"/>
      <c r="AXM92" s="137"/>
      <c r="AXN92" s="137"/>
      <c r="AXO92" s="137"/>
      <c r="AXP92" s="137"/>
      <c r="AXQ92" s="137"/>
      <c r="AXR92" s="137"/>
      <c r="AXS92" s="137"/>
      <c r="AXT92" s="137"/>
      <c r="AXU92" s="137"/>
      <c r="AXV92" s="137"/>
      <c r="AXW92" s="137"/>
      <c r="AXX92" s="137"/>
      <c r="AXY92" s="137"/>
      <c r="AXZ92" s="137"/>
      <c r="AYA92" s="137"/>
      <c r="AYB92" s="137"/>
      <c r="AYC92" s="137"/>
      <c r="AYD92" s="137"/>
      <c r="AYE92" s="137"/>
      <c r="AYF92" s="137"/>
      <c r="AYG92" s="137"/>
      <c r="AYH92" s="137"/>
      <c r="AYI92" s="137"/>
      <c r="AYJ92" s="137"/>
      <c r="AYK92" s="137"/>
      <c r="AYL92" s="137"/>
      <c r="AYM92" s="137"/>
      <c r="AYN92" s="137"/>
      <c r="AYO92" s="137"/>
      <c r="AYP92" s="137"/>
      <c r="AYQ92" s="137"/>
      <c r="AYR92" s="137"/>
      <c r="AYS92" s="137"/>
      <c r="AYT92" s="137"/>
      <c r="AYU92" s="137"/>
      <c r="AYV92" s="137"/>
      <c r="AYW92" s="137"/>
      <c r="AYX92" s="137"/>
      <c r="AYY92" s="137"/>
      <c r="AYZ92" s="137"/>
      <c r="AZA92" s="137"/>
      <c r="AZB92" s="137"/>
      <c r="AZC92" s="137"/>
      <c r="AZD92" s="137"/>
      <c r="AZE92" s="137"/>
      <c r="AZF92" s="137"/>
      <c r="AZG92" s="137"/>
      <c r="AZH92" s="137"/>
      <c r="AZI92" s="137"/>
      <c r="AZJ92" s="137"/>
      <c r="AZK92" s="137"/>
      <c r="AZL92" s="137"/>
      <c r="AZM92" s="137"/>
      <c r="AZN92" s="137"/>
      <c r="AZO92" s="137"/>
      <c r="AZP92" s="137"/>
      <c r="AZQ92" s="137"/>
      <c r="AZR92" s="137"/>
      <c r="AZS92" s="137"/>
      <c r="AZT92" s="137"/>
      <c r="AZU92" s="137"/>
      <c r="AZV92" s="137"/>
      <c r="AZW92" s="137"/>
      <c r="AZX92" s="137"/>
      <c r="AZY92" s="137"/>
      <c r="AZZ92" s="137"/>
      <c r="BAA92" s="137"/>
      <c r="BAB92" s="137"/>
      <c r="BAC92" s="137"/>
      <c r="BAD92" s="137"/>
      <c r="BAE92" s="137"/>
      <c r="BAF92" s="137"/>
      <c r="BAG92" s="137"/>
      <c r="BAH92" s="137"/>
      <c r="BAI92" s="137"/>
      <c r="BAJ92" s="137"/>
      <c r="BAK92" s="137"/>
      <c r="BAL92" s="137"/>
      <c r="BAM92" s="137"/>
      <c r="BAN92" s="137"/>
      <c r="BAO92" s="137"/>
      <c r="BAP92" s="137"/>
      <c r="BAQ92" s="137"/>
      <c r="BAR92" s="137"/>
      <c r="BAS92" s="137"/>
      <c r="BAT92" s="137"/>
      <c r="BAU92" s="137"/>
      <c r="BAV92" s="137"/>
      <c r="BAW92" s="137"/>
      <c r="BAX92" s="137"/>
      <c r="BAY92" s="137"/>
      <c r="BAZ92" s="137"/>
      <c r="BBA92" s="137"/>
      <c r="BBB92" s="137"/>
      <c r="BBC92" s="137"/>
      <c r="BBD92" s="137"/>
      <c r="BBE92" s="137"/>
      <c r="BBF92" s="137"/>
      <c r="BBG92" s="137"/>
      <c r="BBH92" s="137"/>
      <c r="BBI92" s="137"/>
      <c r="BBJ92" s="137"/>
      <c r="BBK92" s="137"/>
      <c r="BBL92" s="137"/>
      <c r="BBM92" s="137"/>
      <c r="BBN92" s="137"/>
      <c r="BBO92" s="137"/>
      <c r="BBP92" s="137"/>
      <c r="BBQ92" s="137"/>
      <c r="BBR92" s="137"/>
      <c r="BBS92" s="137"/>
      <c r="BBT92" s="137"/>
      <c r="BBU92" s="137"/>
      <c r="BBV92" s="137"/>
      <c r="BBW92" s="137"/>
      <c r="BBX92" s="137"/>
      <c r="BBY92" s="137"/>
      <c r="BBZ92" s="137"/>
      <c r="BCA92" s="137"/>
      <c r="BCB92" s="137"/>
      <c r="BCC92" s="137"/>
      <c r="BCD92" s="137"/>
      <c r="BCE92" s="137"/>
      <c r="BCF92" s="137"/>
      <c r="BCG92" s="137"/>
      <c r="BCH92" s="137"/>
      <c r="BCI92" s="137"/>
      <c r="BCJ92" s="137"/>
      <c r="BCK92" s="137"/>
      <c r="BCL92" s="137"/>
      <c r="BCM92" s="137"/>
      <c r="BCN92" s="137"/>
      <c r="BCO92" s="137"/>
      <c r="BCP92" s="137"/>
      <c r="BCQ92" s="137"/>
      <c r="BCR92" s="137"/>
      <c r="BCS92" s="137"/>
      <c r="BCT92" s="137"/>
      <c r="BCU92" s="137"/>
      <c r="BCV92" s="137"/>
      <c r="BCW92" s="137"/>
      <c r="BCX92" s="137"/>
      <c r="BCY92" s="137"/>
      <c r="BCZ92" s="137"/>
      <c r="BDA92" s="137"/>
      <c r="BDB92" s="137"/>
      <c r="BDC92" s="137"/>
      <c r="BDD92" s="137"/>
      <c r="BDE92" s="137"/>
      <c r="BDF92" s="137"/>
      <c r="BDG92" s="137"/>
      <c r="BDH92" s="137"/>
      <c r="BDI92" s="137"/>
      <c r="BDJ92" s="137"/>
      <c r="BDK92" s="137"/>
      <c r="BDL92" s="137"/>
      <c r="BDM92" s="137"/>
      <c r="BDN92" s="137"/>
      <c r="BDO92" s="137"/>
      <c r="BDP92" s="137"/>
      <c r="BDQ92" s="137"/>
      <c r="BDR92" s="137"/>
      <c r="BDS92" s="137"/>
      <c r="BDT92" s="137"/>
      <c r="BDU92" s="137"/>
      <c r="BDV92" s="137"/>
      <c r="BDW92" s="137"/>
      <c r="BDX92" s="137"/>
      <c r="BDY92" s="137"/>
      <c r="BDZ92" s="137"/>
      <c r="BEA92" s="137"/>
      <c r="BEB92" s="137"/>
      <c r="BEC92" s="137"/>
      <c r="BED92" s="137"/>
      <c r="BEE92" s="137"/>
      <c r="BEF92" s="137"/>
      <c r="BEG92" s="137"/>
      <c r="BEH92" s="137"/>
      <c r="BEI92" s="137"/>
      <c r="BEJ92" s="137"/>
      <c r="BEK92" s="137"/>
      <c r="BEL92" s="137"/>
      <c r="BEM92" s="137"/>
      <c r="BEN92" s="137"/>
      <c r="BEO92" s="137"/>
      <c r="BEP92" s="137"/>
      <c r="BEQ92" s="137"/>
      <c r="BER92" s="137"/>
      <c r="BES92" s="137"/>
      <c r="BET92" s="137"/>
      <c r="BEU92" s="137"/>
      <c r="BEV92" s="137"/>
      <c r="BEW92" s="137"/>
      <c r="BEX92" s="137"/>
      <c r="BEY92" s="137"/>
      <c r="BEZ92" s="137"/>
      <c r="BFA92" s="137"/>
      <c r="BFB92" s="137"/>
      <c r="BFC92" s="137"/>
      <c r="BFD92" s="137"/>
      <c r="BFE92" s="137"/>
      <c r="BFF92" s="137"/>
      <c r="BFG92" s="137"/>
      <c r="BFH92" s="137"/>
      <c r="BFI92" s="137"/>
      <c r="BFJ92" s="137"/>
      <c r="BFK92" s="137"/>
      <c r="BFL92" s="137"/>
      <c r="BFM92" s="137"/>
      <c r="BFN92" s="137"/>
      <c r="BFO92" s="137"/>
      <c r="BFP92" s="137"/>
      <c r="BFQ92" s="137"/>
      <c r="BFR92" s="137"/>
      <c r="BFS92" s="137"/>
      <c r="BFT92" s="137"/>
      <c r="BFU92" s="137"/>
      <c r="BFV92" s="137"/>
      <c r="BFW92" s="137"/>
      <c r="BFX92" s="137"/>
      <c r="BFY92" s="137"/>
      <c r="BFZ92" s="137"/>
      <c r="BGA92" s="137"/>
      <c r="BGB92" s="137"/>
      <c r="BGC92" s="137"/>
      <c r="BGD92" s="137"/>
      <c r="BGE92" s="137"/>
      <c r="BGF92" s="137"/>
      <c r="BGG92" s="137"/>
      <c r="BGH92" s="137"/>
      <c r="BGI92" s="137"/>
      <c r="BGJ92" s="137"/>
      <c r="BGK92" s="137"/>
      <c r="BGL92" s="137"/>
      <c r="BGM92" s="137"/>
      <c r="BGN92" s="137"/>
      <c r="BGO92" s="137"/>
      <c r="BGP92" s="137"/>
      <c r="BGQ92" s="137"/>
      <c r="BGR92" s="137"/>
      <c r="BGS92" s="137"/>
      <c r="BGT92" s="137"/>
      <c r="BGU92" s="137"/>
      <c r="BGV92" s="137"/>
      <c r="BGW92" s="137"/>
      <c r="BGX92" s="137"/>
      <c r="BGY92" s="137"/>
      <c r="BGZ92" s="137"/>
      <c r="BHA92" s="137"/>
      <c r="BHB92" s="137"/>
      <c r="BHC92" s="137"/>
      <c r="BHD92" s="137"/>
      <c r="BHE92" s="137"/>
      <c r="BHF92" s="137"/>
      <c r="BHG92" s="137"/>
      <c r="BHH92" s="137"/>
      <c r="BHI92" s="137"/>
      <c r="BHJ92" s="137"/>
      <c r="BHK92" s="137"/>
      <c r="BHL92" s="137"/>
      <c r="BHM92" s="137"/>
      <c r="BHN92" s="137"/>
      <c r="BHO92" s="137"/>
      <c r="BHP92" s="137"/>
      <c r="BHQ92" s="137"/>
      <c r="BHR92" s="137"/>
      <c r="BHS92" s="137"/>
      <c r="BHT92" s="137"/>
      <c r="BHU92" s="137"/>
      <c r="BHV92" s="137"/>
      <c r="BHW92" s="137"/>
      <c r="BHX92" s="137"/>
      <c r="BHY92" s="137"/>
      <c r="BHZ92" s="137"/>
      <c r="BIA92" s="137"/>
      <c r="BIB92" s="137"/>
      <c r="BIC92" s="137"/>
      <c r="BID92" s="137"/>
      <c r="BIE92" s="137"/>
      <c r="BIF92" s="137"/>
      <c r="BIG92" s="137"/>
      <c r="BIH92" s="137"/>
      <c r="BII92" s="137"/>
      <c r="BIJ92" s="137"/>
      <c r="BIK92" s="137"/>
      <c r="BIL92" s="137"/>
      <c r="BIM92" s="137"/>
      <c r="BIN92" s="137"/>
      <c r="BIO92" s="137"/>
      <c r="BIP92" s="137"/>
      <c r="BIQ92" s="137"/>
      <c r="BIR92" s="137"/>
      <c r="BIS92" s="137"/>
      <c r="BIT92" s="137"/>
      <c r="BIU92" s="137"/>
      <c r="BIV92" s="137"/>
      <c r="BIW92" s="137"/>
      <c r="BIX92" s="137"/>
      <c r="BIY92" s="137"/>
      <c r="BIZ92" s="137"/>
      <c r="BJA92" s="137"/>
      <c r="BJB92" s="137"/>
      <c r="BJC92" s="137"/>
      <c r="BJD92" s="137"/>
      <c r="BJE92" s="137"/>
      <c r="BJF92" s="137"/>
      <c r="BJG92" s="137"/>
      <c r="BJH92" s="137"/>
      <c r="BJI92" s="137"/>
      <c r="BJJ92" s="137"/>
      <c r="BJK92" s="137"/>
      <c r="BJL92" s="137"/>
      <c r="BJM92" s="137"/>
      <c r="BJN92" s="137"/>
      <c r="BJO92" s="137"/>
      <c r="BJP92" s="137"/>
      <c r="BJQ92" s="137"/>
      <c r="BJR92" s="137"/>
      <c r="BJS92" s="137"/>
      <c r="BJT92" s="137"/>
      <c r="BJU92" s="137"/>
      <c r="BJV92" s="137"/>
      <c r="BJW92" s="137"/>
      <c r="BJX92" s="137"/>
      <c r="BJY92" s="137"/>
      <c r="BJZ92" s="137"/>
      <c r="BKA92" s="137"/>
      <c r="BKB92" s="137"/>
      <c r="BKC92" s="137"/>
      <c r="BKD92" s="137"/>
      <c r="BKE92" s="137"/>
      <c r="BKF92" s="137"/>
      <c r="BKG92" s="137"/>
      <c r="BKH92" s="137"/>
      <c r="BKI92" s="137"/>
      <c r="BKJ92" s="137"/>
      <c r="BKK92" s="137"/>
      <c r="BKL92" s="137"/>
      <c r="BKM92" s="137"/>
      <c r="BKN92" s="137"/>
      <c r="BKO92" s="137"/>
      <c r="BKP92" s="137"/>
      <c r="BKQ92" s="137"/>
      <c r="BKR92" s="137"/>
      <c r="BKS92" s="137"/>
      <c r="BKT92" s="137"/>
      <c r="BKU92" s="137"/>
      <c r="BKV92" s="137"/>
      <c r="BKW92" s="137"/>
      <c r="BKX92" s="137"/>
      <c r="BKY92" s="137"/>
      <c r="BKZ92" s="137"/>
      <c r="BLA92" s="137"/>
      <c r="BLB92" s="137"/>
      <c r="BLC92" s="137"/>
      <c r="BLD92" s="137"/>
      <c r="BLE92" s="137"/>
      <c r="BLF92" s="137"/>
      <c r="BLG92" s="137"/>
      <c r="BLH92" s="137"/>
      <c r="BLI92" s="137"/>
      <c r="BLJ92" s="137"/>
      <c r="BLK92" s="137"/>
      <c r="BLL92" s="137"/>
      <c r="BLM92" s="137"/>
      <c r="BLN92" s="137"/>
      <c r="BLO92" s="137"/>
      <c r="BLP92" s="137"/>
      <c r="BLQ92" s="137"/>
      <c r="BLR92" s="137"/>
      <c r="BLS92" s="137"/>
      <c r="BLT92" s="137"/>
      <c r="BLU92" s="137"/>
      <c r="BLV92" s="137"/>
      <c r="BLW92" s="137"/>
      <c r="BLX92" s="137"/>
      <c r="BLY92" s="137"/>
      <c r="BLZ92" s="137"/>
      <c r="BMA92" s="137"/>
      <c r="BMB92" s="137"/>
      <c r="BMC92" s="137"/>
      <c r="BMD92" s="137"/>
      <c r="BME92" s="137"/>
      <c r="BMF92" s="137"/>
      <c r="BMG92" s="137"/>
      <c r="BMH92" s="137"/>
      <c r="BMI92" s="137"/>
      <c r="BMJ92" s="137"/>
      <c r="BMK92" s="137"/>
      <c r="BML92" s="137"/>
      <c r="BMM92" s="137"/>
      <c r="BMN92" s="137"/>
      <c r="BMO92" s="137"/>
      <c r="BMP92" s="137"/>
      <c r="BMQ92" s="137"/>
      <c r="BMR92" s="137"/>
      <c r="BMS92" s="137"/>
      <c r="BMT92" s="137"/>
      <c r="BMU92" s="137"/>
      <c r="BMV92" s="137"/>
      <c r="BMW92" s="137"/>
      <c r="BMX92" s="137"/>
      <c r="BMY92" s="137"/>
      <c r="BMZ92" s="137"/>
      <c r="BNA92" s="137"/>
      <c r="BNB92" s="137"/>
      <c r="BNC92" s="137"/>
      <c r="BND92" s="137"/>
      <c r="BNE92" s="137"/>
      <c r="BNF92" s="137"/>
      <c r="BNG92" s="137"/>
      <c r="BNH92" s="137"/>
      <c r="BNI92" s="137"/>
      <c r="BNJ92" s="137"/>
      <c r="BNK92" s="137"/>
      <c r="BNL92" s="137"/>
      <c r="BNM92" s="137"/>
      <c r="BNN92" s="137"/>
      <c r="BNO92" s="137"/>
      <c r="BNP92" s="137"/>
      <c r="BNQ92" s="137"/>
      <c r="BNR92" s="137"/>
      <c r="BNS92" s="137"/>
      <c r="BNT92" s="137"/>
      <c r="BNU92" s="137"/>
      <c r="BNV92" s="137"/>
      <c r="BNW92" s="137"/>
      <c r="BNX92" s="137"/>
      <c r="BNY92" s="137"/>
      <c r="BNZ92" s="137"/>
      <c r="BOA92" s="137"/>
      <c r="BOB92" s="137"/>
      <c r="BOC92" s="137"/>
      <c r="BOD92" s="137"/>
      <c r="BOE92" s="137"/>
      <c r="BOF92" s="137"/>
      <c r="BOG92" s="137"/>
      <c r="BOH92" s="137"/>
      <c r="BOI92" s="137"/>
      <c r="BOJ92" s="137"/>
      <c r="BOK92" s="137"/>
      <c r="BOL92" s="137"/>
      <c r="BOM92" s="137"/>
      <c r="BON92" s="137"/>
      <c r="BOO92" s="137"/>
      <c r="BOP92" s="137"/>
      <c r="BOQ92" s="137"/>
      <c r="BOR92" s="137"/>
      <c r="BOS92" s="137"/>
      <c r="BOT92" s="137"/>
      <c r="BOU92" s="137"/>
      <c r="BOV92" s="137"/>
      <c r="BOW92" s="137"/>
      <c r="BOX92" s="137"/>
      <c r="BOY92" s="137"/>
      <c r="BOZ92" s="137"/>
      <c r="BPA92" s="137"/>
      <c r="BPB92" s="137"/>
      <c r="BPC92" s="137"/>
      <c r="BPD92" s="137"/>
      <c r="BPE92" s="137"/>
      <c r="BPF92" s="137"/>
      <c r="BPG92" s="137"/>
      <c r="BPH92" s="137"/>
      <c r="BPI92" s="137"/>
      <c r="BPJ92" s="137"/>
      <c r="BPK92" s="137"/>
      <c r="BPL92" s="137"/>
      <c r="BPM92" s="137"/>
      <c r="BPN92" s="137"/>
      <c r="BPO92" s="137"/>
      <c r="BPP92" s="137"/>
      <c r="BPQ92" s="137"/>
      <c r="BPR92" s="137"/>
      <c r="BPS92" s="137"/>
      <c r="BPT92" s="137"/>
      <c r="BPU92" s="137"/>
      <c r="BPV92" s="137"/>
      <c r="BPW92" s="137"/>
      <c r="BPX92" s="137"/>
      <c r="BPY92" s="137"/>
      <c r="BPZ92" s="137"/>
      <c r="BQA92" s="137"/>
      <c r="BQB92" s="137"/>
      <c r="BQC92" s="137"/>
      <c r="BQD92" s="137"/>
      <c r="BQE92" s="137"/>
      <c r="BQF92" s="137"/>
      <c r="BQG92" s="137"/>
      <c r="BQH92" s="137"/>
      <c r="BQI92" s="137"/>
      <c r="BQJ92" s="137"/>
      <c r="BQK92" s="137"/>
      <c r="BQL92" s="137"/>
      <c r="BQM92" s="137"/>
      <c r="BQN92" s="137"/>
      <c r="BQO92" s="137"/>
      <c r="BQP92" s="137"/>
      <c r="BQQ92" s="137"/>
      <c r="BQR92" s="137"/>
      <c r="BQS92" s="137"/>
      <c r="BQT92" s="137"/>
      <c r="BQU92" s="137"/>
      <c r="BQV92" s="137"/>
      <c r="BQW92" s="137"/>
      <c r="BQX92" s="137"/>
      <c r="BQY92" s="137"/>
      <c r="BQZ92" s="137"/>
      <c r="BRA92" s="137"/>
      <c r="BRB92" s="137"/>
      <c r="BRC92" s="137"/>
      <c r="BRD92" s="137"/>
      <c r="BRE92" s="137"/>
      <c r="BRF92" s="137"/>
      <c r="BRG92" s="137"/>
      <c r="BRH92" s="137"/>
      <c r="BRI92" s="137"/>
      <c r="BRJ92" s="137"/>
      <c r="BRK92" s="137"/>
      <c r="BRL92" s="137"/>
      <c r="BRM92" s="137"/>
      <c r="BRN92" s="137"/>
      <c r="BRO92" s="137"/>
      <c r="BRP92" s="137"/>
      <c r="BRQ92" s="137"/>
      <c r="BRR92" s="137"/>
      <c r="BRS92" s="137"/>
      <c r="BRT92" s="137"/>
      <c r="BRU92" s="137"/>
      <c r="BRV92" s="137"/>
      <c r="BRW92" s="137"/>
      <c r="BRX92" s="137"/>
      <c r="BRY92" s="137"/>
      <c r="BRZ92" s="137"/>
      <c r="BSA92" s="137"/>
      <c r="BSB92" s="137"/>
      <c r="BSC92" s="137"/>
      <c r="BSD92" s="137"/>
      <c r="BSE92" s="137"/>
      <c r="BSF92" s="137"/>
      <c r="BSG92" s="137"/>
      <c r="BSH92" s="137"/>
      <c r="BSI92" s="137"/>
      <c r="BSJ92" s="137"/>
      <c r="BSK92" s="137"/>
      <c r="BSL92" s="137"/>
      <c r="BSM92" s="137"/>
      <c r="BSN92" s="137"/>
      <c r="BSO92" s="137"/>
      <c r="BSP92" s="137"/>
      <c r="BSQ92" s="137"/>
      <c r="BSR92" s="137"/>
      <c r="BSS92" s="137"/>
      <c r="BST92" s="137"/>
      <c r="BSU92" s="137"/>
      <c r="BSV92" s="137"/>
      <c r="BSW92" s="137"/>
      <c r="BSX92" s="137"/>
      <c r="BSY92" s="137"/>
      <c r="BSZ92" s="137"/>
      <c r="BTA92" s="137"/>
      <c r="BTB92" s="137"/>
      <c r="BTC92" s="137"/>
      <c r="BTD92" s="137"/>
      <c r="BTE92" s="137"/>
      <c r="BTF92" s="137"/>
      <c r="BTG92" s="137"/>
      <c r="BTH92" s="137"/>
      <c r="BTI92" s="137"/>
      <c r="BTJ92" s="137"/>
      <c r="BTK92" s="137"/>
      <c r="BTL92" s="137"/>
      <c r="BTM92" s="137"/>
      <c r="BTN92" s="137"/>
      <c r="BTO92" s="137"/>
      <c r="BTP92" s="137"/>
      <c r="BTQ92" s="137"/>
      <c r="BTR92" s="137"/>
      <c r="BTS92" s="137"/>
      <c r="BTT92" s="137"/>
      <c r="BTU92" s="137"/>
      <c r="BTV92" s="137"/>
      <c r="BTW92" s="137"/>
      <c r="BTX92" s="137"/>
      <c r="BTY92" s="137"/>
      <c r="BTZ92" s="137"/>
      <c r="BUA92" s="137"/>
      <c r="BUB92" s="137"/>
      <c r="BUC92" s="137"/>
      <c r="BUD92" s="137"/>
      <c r="BUE92" s="137"/>
      <c r="BUF92" s="137"/>
      <c r="BUG92" s="137"/>
      <c r="BUH92" s="137"/>
      <c r="BUI92" s="137"/>
      <c r="BUJ92" s="137"/>
      <c r="BUK92" s="137"/>
      <c r="BUL92" s="137"/>
      <c r="BUM92" s="137"/>
      <c r="BUN92" s="137"/>
      <c r="BUO92" s="137"/>
      <c r="BUP92" s="137"/>
      <c r="BUQ92" s="137"/>
      <c r="BUR92" s="137"/>
      <c r="BUS92" s="137"/>
      <c r="BUT92" s="137"/>
      <c r="BUU92" s="137"/>
      <c r="BUV92" s="137"/>
      <c r="BUW92" s="137"/>
      <c r="BUX92" s="137"/>
      <c r="BUY92" s="137"/>
      <c r="BUZ92" s="137"/>
      <c r="BVA92" s="137"/>
      <c r="BVB92" s="137"/>
      <c r="BVC92" s="137"/>
      <c r="BVD92" s="137"/>
      <c r="BVE92" s="137"/>
      <c r="BVF92" s="137"/>
      <c r="BVG92" s="137"/>
      <c r="BVH92" s="137"/>
      <c r="BVI92" s="137"/>
      <c r="BVJ92" s="137"/>
      <c r="BVK92" s="137"/>
      <c r="BVL92" s="137"/>
      <c r="BVM92" s="137"/>
      <c r="BVN92" s="137"/>
      <c r="BVO92" s="137"/>
      <c r="BVP92" s="137"/>
      <c r="BVQ92" s="137"/>
      <c r="BVR92" s="137"/>
      <c r="BVS92" s="137"/>
      <c r="BVT92" s="137"/>
      <c r="BVU92" s="137"/>
      <c r="BVV92" s="137"/>
      <c r="BVW92" s="137"/>
      <c r="BVX92" s="137"/>
      <c r="BVY92" s="137"/>
      <c r="BVZ92" s="137"/>
      <c r="BWA92" s="137"/>
      <c r="BWB92" s="137"/>
      <c r="BWC92" s="137"/>
      <c r="BWD92" s="137"/>
      <c r="BWE92" s="137"/>
      <c r="BWF92" s="137"/>
      <c r="BWG92" s="137"/>
      <c r="BWH92" s="137"/>
      <c r="BWI92" s="137"/>
      <c r="BWJ92" s="137"/>
      <c r="BWK92" s="137"/>
      <c r="BWL92" s="137"/>
      <c r="BWM92" s="137"/>
      <c r="BWN92" s="137"/>
      <c r="BWO92" s="137"/>
      <c r="BWP92" s="137"/>
      <c r="BWQ92" s="137"/>
      <c r="BWR92" s="137"/>
      <c r="BWS92" s="137"/>
      <c r="BWT92" s="137"/>
      <c r="BWU92" s="137"/>
      <c r="BWV92" s="137"/>
      <c r="BWW92" s="137"/>
      <c r="BWX92" s="137"/>
      <c r="BWY92" s="137"/>
      <c r="BWZ92" s="137"/>
      <c r="BXA92" s="137"/>
      <c r="BXB92" s="137"/>
      <c r="BXC92" s="137"/>
      <c r="BXD92" s="137"/>
      <c r="BXE92" s="137"/>
      <c r="BXF92" s="137"/>
      <c r="BXG92" s="137"/>
      <c r="BXH92" s="137"/>
      <c r="BXI92" s="137"/>
      <c r="BXJ92" s="137"/>
      <c r="BXK92" s="137"/>
      <c r="BXL92" s="137"/>
      <c r="BXM92" s="137"/>
      <c r="BXN92" s="137"/>
      <c r="BXO92" s="137"/>
      <c r="BXP92" s="137"/>
      <c r="BXQ92" s="137"/>
      <c r="BXR92" s="137"/>
      <c r="BXS92" s="137"/>
      <c r="BXT92" s="137"/>
      <c r="BXU92" s="137"/>
      <c r="BXV92" s="137"/>
      <c r="BXW92" s="137"/>
      <c r="BXX92" s="137"/>
      <c r="BXY92" s="137"/>
      <c r="BXZ92" s="137"/>
      <c r="BYA92" s="137"/>
      <c r="BYB92" s="137"/>
      <c r="BYC92" s="137"/>
      <c r="BYD92" s="137"/>
      <c r="BYE92" s="137"/>
      <c r="BYF92" s="137"/>
      <c r="BYG92" s="137"/>
      <c r="BYH92" s="137"/>
      <c r="BYI92" s="137"/>
      <c r="BYJ92" s="137"/>
      <c r="BYK92" s="137"/>
      <c r="BYL92" s="137"/>
      <c r="BYM92" s="137"/>
      <c r="BYN92" s="137"/>
      <c r="BYO92" s="137"/>
      <c r="BYP92" s="137"/>
      <c r="BYQ92" s="137"/>
      <c r="BYR92" s="137"/>
      <c r="BYS92" s="137"/>
      <c r="BYT92" s="137"/>
      <c r="BYU92" s="137"/>
      <c r="BYV92" s="137"/>
      <c r="BYW92" s="137"/>
      <c r="BYX92" s="137"/>
      <c r="BYY92" s="137"/>
      <c r="BYZ92" s="137"/>
      <c r="BZA92" s="137"/>
      <c r="BZB92" s="137"/>
      <c r="BZC92" s="137"/>
      <c r="BZD92" s="137"/>
      <c r="BZE92" s="137"/>
      <c r="BZF92" s="137"/>
      <c r="BZG92" s="137"/>
      <c r="BZH92" s="137"/>
      <c r="BZI92" s="137"/>
      <c r="BZJ92" s="137"/>
      <c r="BZK92" s="137"/>
      <c r="BZL92" s="137"/>
      <c r="BZM92" s="137"/>
      <c r="BZN92" s="137"/>
      <c r="BZO92" s="137"/>
      <c r="BZP92" s="137"/>
      <c r="BZQ92" s="137"/>
      <c r="BZR92" s="137"/>
      <c r="BZS92" s="137"/>
      <c r="BZT92" s="137"/>
      <c r="BZU92" s="137"/>
      <c r="BZV92" s="137"/>
      <c r="BZW92" s="137"/>
      <c r="BZX92" s="137"/>
      <c r="BZY92" s="137"/>
      <c r="BZZ92" s="137"/>
      <c r="CAA92" s="137"/>
      <c r="CAB92" s="137"/>
      <c r="CAC92" s="137"/>
      <c r="CAD92" s="137"/>
      <c r="CAE92" s="137"/>
      <c r="CAF92" s="137"/>
      <c r="CAG92" s="137"/>
      <c r="CAH92" s="137"/>
      <c r="CAI92" s="137"/>
      <c r="CAJ92" s="137"/>
      <c r="CAK92" s="137"/>
      <c r="CAL92" s="137"/>
      <c r="CAM92" s="137"/>
      <c r="CAN92" s="137"/>
      <c r="CAO92" s="137"/>
      <c r="CAP92" s="137"/>
      <c r="CAQ92" s="137"/>
      <c r="CAR92" s="137"/>
      <c r="CAS92" s="137"/>
      <c r="CAT92" s="137"/>
      <c r="CAU92" s="137"/>
      <c r="CAV92" s="137"/>
      <c r="CAW92" s="137"/>
      <c r="CAX92" s="137"/>
      <c r="CAY92" s="137"/>
      <c r="CAZ92" s="137"/>
      <c r="CBA92" s="137"/>
      <c r="CBB92" s="137"/>
      <c r="CBC92" s="137"/>
      <c r="CBD92" s="137"/>
      <c r="CBE92" s="137"/>
      <c r="CBF92" s="137"/>
      <c r="CBG92" s="137"/>
      <c r="CBH92" s="137"/>
      <c r="CBI92" s="137"/>
      <c r="CBJ92" s="137"/>
      <c r="CBK92" s="137"/>
      <c r="CBL92" s="137"/>
      <c r="CBM92" s="137"/>
      <c r="CBN92" s="137"/>
      <c r="CBO92" s="137"/>
      <c r="CBP92" s="137"/>
      <c r="CBQ92" s="137"/>
      <c r="CBR92" s="137"/>
      <c r="CBS92" s="137"/>
      <c r="CBT92" s="137"/>
      <c r="CBU92" s="137"/>
      <c r="CBV92" s="137"/>
      <c r="CBW92" s="137"/>
      <c r="CBX92" s="137"/>
      <c r="CBY92" s="137"/>
      <c r="CBZ92" s="137"/>
      <c r="CCA92" s="137"/>
      <c r="CCB92" s="137"/>
      <c r="CCC92" s="137"/>
      <c r="CCD92" s="137"/>
      <c r="CCE92" s="137"/>
      <c r="CCF92" s="137"/>
      <c r="CCG92" s="137"/>
      <c r="CCH92" s="137"/>
      <c r="CCI92" s="137"/>
      <c r="CCJ92" s="137"/>
      <c r="CCK92" s="137"/>
      <c r="CCL92" s="137"/>
      <c r="CCM92" s="137"/>
      <c r="CCN92" s="137"/>
      <c r="CCO92" s="137"/>
      <c r="CCP92" s="137"/>
      <c r="CCQ92" s="137"/>
      <c r="CCR92" s="137"/>
      <c r="CCS92" s="137"/>
      <c r="CCT92" s="137"/>
      <c r="CCU92" s="137"/>
      <c r="CCV92" s="137"/>
      <c r="CCW92" s="137"/>
      <c r="CCX92" s="137"/>
      <c r="CCY92" s="137"/>
      <c r="CCZ92" s="137"/>
      <c r="CDA92" s="137"/>
      <c r="CDB92" s="137"/>
      <c r="CDC92" s="137"/>
      <c r="CDD92" s="137"/>
      <c r="CDE92" s="137"/>
      <c r="CDF92" s="137"/>
      <c r="CDG92" s="137"/>
      <c r="CDH92" s="137"/>
      <c r="CDI92" s="137"/>
      <c r="CDJ92" s="137"/>
      <c r="CDK92" s="137"/>
      <c r="CDL92" s="137"/>
      <c r="CDM92" s="137"/>
      <c r="CDN92" s="137"/>
      <c r="CDO92" s="137"/>
      <c r="CDP92" s="137"/>
      <c r="CDQ92" s="137"/>
      <c r="CDR92" s="137"/>
      <c r="CDS92" s="137"/>
      <c r="CDT92" s="137"/>
      <c r="CDU92" s="137"/>
      <c r="CDV92" s="137"/>
      <c r="CDW92" s="137"/>
      <c r="CDX92" s="137"/>
      <c r="CDY92" s="137"/>
      <c r="CDZ92" s="137"/>
      <c r="CEA92" s="137"/>
      <c r="CEB92" s="137"/>
      <c r="CEC92" s="137"/>
      <c r="CED92" s="137"/>
      <c r="CEE92" s="137"/>
      <c r="CEF92" s="137"/>
      <c r="CEG92" s="137"/>
      <c r="CEH92" s="137"/>
      <c r="CEI92" s="137"/>
      <c r="CEJ92" s="137"/>
      <c r="CEK92" s="137"/>
      <c r="CEL92" s="137"/>
      <c r="CEM92" s="137"/>
      <c r="CEN92" s="137"/>
      <c r="CEO92" s="137"/>
      <c r="CEP92" s="137"/>
      <c r="CEQ92" s="137"/>
      <c r="CER92" s="137"/>
      <c r="CES92" s="137"/>
      <c r="CET92" s="137"/>
      <c r="CEU92" s="137"/>
      <c r="CEV92" s="137"/>
      <c r="CEW92" s="137"/>
      <c r="CEX92" s="137"/>
      <c r="CEY92" s="137"/>
      <c r="CEZ92" s="137"/>
      <c r="CFA92" s="137"/>
      <c r="CFB92" s="137"/>
      <c r="CFC92" s="137"/>
      <c r="CFD92" s="137"/>
      <c r="CFE92" s="137"/>
      <c r="CFF92" s="137"/>
      <c r="CFG92" s="137"/>
      <c r="CFH92" s="137"/>
      <c r="CFI92" s="137"/>
      <c r="CFJ92" s="137"/>
      <c r="CFK92" s="137"/>
      <c r="CFL92" s="137"/>
      <c r="CFM92" s="137"/>
      <c r="CFN92" s="137"/>
      <c r="CFO92" s="137"/>
      <c r="CFP92" s="137"/>
      <c r="CFQ92" s="137"/>
      <c r="CFR92" s="137"/>
      <c r="CFS92" s="137"/>
      <c r="CFT92" s="137"/>
      <c r="CFU92" s="137"/>
      <c r="CFV92" s="137"/>
      <c r="CFW92" s="137"/>
      <c r="CFX92" s="137"/>
      <c r="CFY92" s="137"/>
      <c r="CFZ92" s="137"/>
      <c r="CGA92" s="137"/>
      <c r="CGB92" s="137"/>
      <c r="CGC92" s="137"/>
      <c r="CGD92" s="137"/>
      <c r="CGE92" s="137"/>
      <c r="CGF92" s="137"/>
      <c r="CGG92" s="137"/>
      <c r="CGH92" s="137"/>
      <c r="CGI92" s="137"/>
      <c r="CGJ92" s="137"/>
      <c r="CGK92" s="137"/>
      <c r="CGL92" s="137"/>
      <c r="CGM92" s="137"/>
      <c r="CGN92" s="137"/>
      <c r="CGO92" s="137"/>
      <c r="CGP92" s="137"/>
      <c r="CGQ92" s="137"/>
      <c r="CGR92" s="137"/>
      <c r="CGS92" s="137"/>
      <c r="CGT92" s="137"/>
      <c r="CGU92" s="137"/>
      <c r="CGV92" s="137"/>
      <c r="CGW92" s="137"/>
      <c r="CGX92" s="137"/>
      <c r="CGY92" s="137"/>
      <c r="CGZ92" s="137"/>
      <c r="CHA92" s="137"/>
      <c r="CHB92" s="137"/>
      <c r="CHC92" s="137"/>
      <c r="CHD92" s="137"/>
      <c r="CHE92" s="137"/>
      <c r="CHF92" s="137"/>
      <c r="CHG92" s="137"/>
      <c r="CHH92" s="137"/>
      <c r="CHI92" s="137"/>
      <c r="CHJ92" s="137"/>
      <c r="CHK92" s="137"/>
      <c r="CHL92" s="137"/>
      <c r="CHM92" s="137"/>
      <c r="CHN92" s="137"/>
      <c r="CHO92" s="137"/>
      <c r="CHP92" s="137"/>
      <c r="CHQ92" s="137"/>
      <c r="CHR92" s="137"/>
      <c r="CHS92" s="137"/>
      <c r="CHT92" s="137"/>
      <c r="CHU92" s="137"/>
      <c r="CHV92" s="137"/>
      <c r="CHW92" s="137"/>
      <c r="CHX92" s="137"/>
      <c r="CHY92" s="137"/>
      <c r="CHZ92" s="137"/>
      <c r="CIA92" s="137"/>
      <c r="CIB92" s="137"/>
      <c r="CIC92" s="137"/>
      <c r="CID92" s="137"/>
      <c r="CIE92" s="137"/>
      <c r="CIF92" s="137"/>
      <c r="CIG92" s="137"/>
      <c r="CIH92" s="137"/>
      <c r="CII92" s="137"/>
      <c r="CIJ92" s="137"/>
      <c r="CIK92" s="137"/>
      <c r="CIL92" s="137"/>
      <c r="CIM92" s="137"/>
      <c r="CIN92" s="137"/>
      <c r="CIO92" s="137"/>
      <c r="CIP92" s="137"/>
      <c r="CIQ92" s="137"/>
      <c r="CIR92" s="137"/>
      <c r="CIS92" s="137"/>
      <c r="CIT92" s="137"/>
      <c r="CIU92" s="137"/>
      <c r="CIV92" s="137"/>
      <c r="CIW92" s="137"/>
      <c r="CIX92" s="137"/>
      <c r="CIY92" s="137"/>
      <c r="CIZ92" s="137"/>
      <c r="CJA92" s="137"/>
      <c r="CJB92" s="137"/>
      <c r="CJC92" s="137"/>
      <c r="CJD92" s="137"/>
      <c r="CJE92" s="137"/>
      <c r="CJF92" s="137"/>
      <c r="CJG92" s="137"/>
      <c r="CJH92" s="137"/>
      <c r="CJI92" s="137"/>
      <c r="CJJ92" s="137"/>
      <c r="CJK92" s="137"/>
      <c r="CJL92" s="137"/>
      <c r="CJM92" s="137"/>
      <c r="CJN92" s="137"/>
      <c r="CJO92" s="137"/>
      <c r="CJP92" s="137"/>
      <c r="CJQ92" s="137"/>
      <c r="CJR92" s="137"/>
      <c r="CJS92" s="137"/>
      <c r="CJT92" s="137"/>
      <c r="CJU92" s="137"/>
      <c r="CJV92" s="137"/>
      <c r="CJW92" s="137"/>
      <c r="CJX92" s="137"/>
      <c r="CJY92" s="137"/>
      <c r="CJZ92" s="137"/>
      <c r="CKA92" s="137"/>
      <c r="CKB92" s="137"/>
      <c r="CKC92" s="137"/>
      <c r="CKD92" s="137"/>
      <c r="CKE92" s="137"/>
      <c r="CKF92" s="137"/>
      <c r="CKG92" s="137"/>
      <c r="CKH92" s="137"/>
      <c r="CKI92" s="137"/>
      <c r="CKJ92" s="137"/>
      <c r="CKK92" s="137"/>
      <c r="CKL92" s="137"/>
      <c r="CKM92" s="137"/>
      <c r="CKN92" s="137"/>
      <c r="CKO92" s="137"/>
      <c r="CKP92" s="137"/>
      <c r="CKQ92" s="137"/>
      <c r="CKR92" s="137"/>
      <c r="CKS92" s="137"/>
      <c r="CKT92" s="137"/>
      <c r="CKU92" s="137"/>
      <c r="CKV92" s="137"/>
      <c r="CKW92" s="137"/>
      <c r="CKX92" s="137"/>
      <c r="CKY92" s="137"/>
      <c r="CKZ92" s="137"/>
      <c r="CLA92" s="137"/>
      <c r="CLB92" s="137"/>
      <c r="CLC92" s="137"/>
      <c r="CLD92" s="137"/>
      <c r="CLE92" s="137"/>
      <c r="CLF92" s="137"/>
      <c r="CLG92" s="137"/>
      <c r="CLH92" s="137"/>
      <c r="CLI92" s="137"/>
      <c r="CLJ92" s="137"/>
      <c r="CLK92" s="137"/>
      <c r="CLL92" s="137"/>
      <c r="CLM92" s="137"/>
      <c r="CLN92" s="137"/>
      <c r="CLO92" s="137"/>
      <c r="CLP92" s="137"/>
      <c r="CLQ92" s="137"/>
      <c r="CLR92" s="137"/>
      <c r="CLS92" s="137"/>
      <c r="CLT92" s="137"/>
      <c r="CLU92" s="137"/>
      <c r="CLV92" s="137"/>
      <c r="CLW92" s="137"/>
      <c r="CLX92" s="137"/>
      <c r="CLY92" s="137"/>
      <c r="CLZ92" s="137"/>
      <c r="CMA92" s="137"/>
      <c r="CMB92" s="137"/>
      <c r="CMC92" s="137"/>
      <c r="CMD92" s="137"/>
      <c r="CME92" s="137"/>
      <c r="CMF92" s="137"/>
      <c r="CMG92" s="137"/>
      <c r="CMH92" s="137"/>
      <c r="CMI92" s="137"/>
      <c r="CMJ92" s="137"/>
      <c r="CMK92" s="137"/>
      <c r="CML92" s="137"/>
      <c r="CMM92" s="137"/>
      <c r="CMN92" s="137"/>
      <c r="CMO92" s="137"/>
      <c r="CMP92" s="137"/>
      <c r="CMQ92" s="137"/>
      <c r="CMR92" s="137"/>
      <c r="CMS92" s="137"/>
      <c r="CMT92" s="137"/>
      <c r="CMU92" s="137"/>
      <c r="CMV92" s="137"/>
      <c r="CMW92" s="137"/>
      <c r="CMX92" s="137"/>
      <c r="CMY92" s="137"/>
      <c r="CMZ92" s="137"/>
      <c r="CNA92" s="137"/>
      <c r="CNB92" s="137"/>
      <c r="CNC92" s="137"/>
      <c r="CND92" s="137"/>
      <c r="CNE92" s="137"/>
      <c r="CNF92" s="137"/>
      <c r="CNG92" s="137"/>
      <c r="CNH92" s="137"/>
      <c r="CNI92" s="137"/>
      <c r="CNJ92" s="137"/>
      <c r="CNK92" s="137"/>
      <c r="CNL92" s="137"/>
      <c r="CNM92" s="137"/>
      <c r="CNN92" s="137"/>
      <c r="CNO92" s="137"/>
      <c r="CNP92" s="137"/>
      <c r="CNQ92" s="137"/>
      <c r="CNR92" s="137"/>
      <c r="CNS92" s="137"/>
      <c r="CNT92" s="137"/>
      <c r="CNU92" s="137"/>
      <c r="CNV92" s="137"/>
      <c r="CNW92" s="137"/>
      <c r="CNX92" s="137"/>
      <c r="CNY92" s="137"/>
      <c r="CNZ92" s="137"/>
      <c r="COA92" s="137"/>
      <c r="COB92" s="137"/>
      <c r="COC92" s="137"/>
      <c r="COD92" s="137"/>
      <c r="COE92" s="137"/>
      <c r="COF92" s="137"/>
      <c r="COG92" s="137"/>
      <c r="COH92" s="137"/>
      <c r="COI92" s="137"/>
      <c r="COJ92" s="137"/>
      <c r="COK92" s="137"/>
      <c r="COL92" s="137"/>
      <c r="COM92" s="137"/>
      <c r="CON92" s="137"/>
      <c r="COO92" s="137"/>
      <c r="COP92" s="137"/>
      <c r="COQ92" s="137"/>
      <c r="COR92" s="137"/>
      <c r="COS92" s="137"/>
      <c r="COT92" s="137"/>
      <c r="COU92" s="137"/>
      <c r="COV92" s="137"/>
      <c r="COW92" s="137"/>
      <c r="COX92" s="137"/>
      <c r="COY92" s="137"/>
      <c r="COZ92" s="137"/>
      <c r="CPA92" s="137"/>
      <c r="CPB92" s="137"/>
      <c r="CPC92" s="137"/>
      <c r="CPD92" s="137"/>
      <c r="CPE92" s="137"/>
      <c r="CPF92" s="137"/>
      <c r="CPG92" s="137"/>
      <c r="CPH92" s="137"/>
      <c r="CPI92" s="137"/>
      <c r="CPJ92" s="137"/>
      <c r="CPK92" s="137"/>
      <c r="CPL92" s="137"/>
      <c r="CPM92" s="137"/>
      <c r="CPN92" s="137"/>
      <c r="CPO92" s="137"/>
      <c r="CPP92" s="137"/>
      <c r="CPQ92" s="137"/>
      <c r="CPR92" s="137"/>
      <c r="CPS92" s="137"/>
      <c r="CPT92" s="137"/>
      <c r="CPU92" s="137"/>
      <c r="CPV92" s="137"/>
      <c r="CPW92" s="137"/>
      <c r="CPX92" s="137"/>
      <c r="CPY92" s="137"/>
      <c r="CPZ92" s="137"/>
      <c r="CQA92" s="137"/>
      <c r="CQB92" s="137"/>
      <c r="CQC92" s="137"/>
      <c r="CQD92" s="137"/>
      <c r="CQE92" s="137"/>
      <c r="CQF92" s="137"/>
      <c r="CQG92" s="137"/>
      <c r="CQH92" s="137"/>
      <c r="CQI92" s="137"/>
      <c r="CQJ92" s="137"/>
      <c r="CQK92" s="137"/>
      <c r="CQL92" s="137"/>
      <c r="CQM92" s="137"/>
      <c r="CQN92" s="137"/>
      <c r="CQO92" s="137"/>
      <c r="CQP92" s="137"/>
      <c r="CQQ92" s="137"/>
      <c r="CQR92" s="137"/>
      <c r="CQS92" s="137"/>
      <c r="CQT92" s="137"/>
      <c r="CQU92" s="137"/>
      <c r="CQV92" s="137"/>
      <c r="CQW92" s="137"/>
      <c r="CQX92" s="137"/>
      <c r="CQY92" s="137"/>
      <c r="CQZ92" s="137"/>
      <c r="CRA92" s="137"/>
      <c r="CRB92" s="137"/>
      <c r="CRC92" s="137"/>
      <c r="CRD92" s="137"/>
      <c r="CRE92" s="137"/>
      <c r="CRF92" s="137"/>
      <c r="CRG92" s="137"/>
      <c r="CRH92" s="137"/>
      <c r="CRI92" s="137"/>
      <c r="CRJ92" s="137"/>
      <c r="CRK92" s="137"/>
      <c r="CRL92" s="137"/>
      <c r="CRM92" s="137"/>
      <c r="CRN92" s="137"/>
      <c r="CRO92" s="137"/>
      <c r="CRP92" s="137"/>
      <c r="CRQ92" s="137"/>
      <c r="CRR92" s="137"/>
      <c r="CRS92" s="137"/>
      <c r="CRT92" s="137"/>
      <c r="CRU92" s="137"/>
      <c r="CRV92" s="137"/>
      <c r="CRW92" s="137"/>
      <c r="CRX92" s="137"/>
      <c r="CRY92" s="137"/>
      <c r="CRZ92" s="137"/>
      <c r="CSA92" s="137"/>
      <c r="CSB92" s="137"/>
      <c r="CSC92" s="137"/>
      <c r="CSD92" s="137"/>
      <c r="CSE92" s="137"/>
      <c r="CSF92" s="137"/>
      <c r="CSG92" s="137"/>
      <c r="CSH92" s="137"/>
      <c r="CSI92" s="137"/>
      <c r="CSJ92" s="137"/>
      <c r="CSK92" s="137"/>
      <c r="CSL92" s="137"/>
      <c r="CSM92" s="137"/>
      <c r="CSN92" s="137"/>
      <c r="CSO92" s="137"/>
      <c r="CSP92" s="137"/>
      <c r="CSQ92" s="137"/>
      <c r="CSR92" s="137"/>
      <c r="CSS92" s="137"/>
      <c r="CST92" s="137"/>
      <c r="CSU92" s="137"/>
      <c r="CSV92" s="137"/>
      <c r="CSW92" s="137"/>
      <c r="CSX92" s="137"/>
      <c r="CSY92" s="137"/>
      <c r="CSZ92" s="137"/>
      <c r="CTA92" s="137"/>
      <c r="CTB92" s="137"/>
      <c r="CTC92" s="137"/>
      <c r="CTD92" s="137"/>
      <c r="CTE92" s="137"/>
      <c r="CTF92" s="137"/>
      <c r="CTG92" s="137"/>
      <c r="CTH92" s="137"/>
      <c r="CTI92" s="137"/>
      <c r="CTJ92" s="137"/>
      <c r="CTK92" s="137"/>
      <c r="CTL92" s="137"/>
      <c r="CTM92" s="137"/>
      <c r="CTN92" s="137"/>
      <c r="CTO92" s="137"/>
      <c r="CTP92" s="137"/>
      <c r="CTQ92" s="137"/>
      <c r="CTR92" s="137"/>
      <c r="CTS92" s="137"/>
      <c r="CTT92" s="137"/>
      <c r="CTU92" s="137"/>
      <c r="CTV92" s="137"/>
      <c r="CTW92" s="137"/>
      <c r="CTX92" s="137"/>
      <c r="CTY92" s="137"/>
      <c r="CTZ92" s="137"/>
      <c r="CUA92" s="137"/>
      <c r="CUB92" s="137"/>
      <c r="CUC92" s="137"/>
      <c r="CUD92" s="137"/>
      <c r="CUE92" s="137"/>
      <c r="CUF92" s="137"/>
      <c r="CUG92" s="137"/>
      <c r="CUH92" s="137"/>
      <c r="CUI92" s="137"/>
      <c r="CUJ92" s="137"/>
      <c r="CUK92" s="137"/>
      <c r="CUL92" s="137"/>
      <c r="CUM92" s="137"/>
      <c r="CUN92" s="137"/>
      <c r="CUO92" s="137"/>
      <c r="CUP92" s="137"/>
      <c r="CUQ92" s="137"/>
      <c r="CUR92" s="137"/>
      <c r="CUS92" s="137"/>
      <c r="CUT92" s="137"/>
      <c r="CUU92" s="137"/>
      <c r="CUV92" s="137"/>
      <c r="CUW92" s="137"/>
      <c r="CUX92" s="137"/>
      <c r="CUY92" s="137"/>
      <c r="CUZ92" s="137"/>
      <c r="CVA92" s="137"/>
      <c r="CVB92" s="137"/>
      <c r="CVC92" s="137"/>
      <c r="CVD92" s="137"/>
      <c r="CVE92" s="137"/>
      <c r="CVF92" s="137"/>
      <c r="CVG92" s="137"/>
      <c r="CVH92" s="137"/>
      <c r="CVI92" s="137"/>
      <c r="CVJ92" s="137"/>
      <c r="CVK92" s="137"/>
      <c r="CVL92" s="137"/>
      <c r="CVM92" s="137"/>
      <c r="CVN92" s="137"/>
      <c r="CVO92" s="137"/>
      <c r="CVP92" s="137"/>
      <c r="CVQ92" s="137"/>
      <c r="CVR92" s="137"/>
      <c r="CVS92" s="137"/>
      <c r="CVT92" s="137"/>
      <c r="CVU92" s="137"/>
      <c r="CVV92" s="137"/>
      <c r="CVW92" s="137"/>
      <c r="CVX92" s="137"/>
      <c r="CVY92" s="137"/>
      <c r="CVZ92" s="137"/>
      <c r="CWA92" s="137"/>
      <c r="CWB92" s="137"/>
      <c r="CWC92" s="137"/>
      <c r="CWD92" s="137"/>
      <c r="CWE92" s="137"/>
      <c r="CWF92" s="137"/>
      <c r="CWG92" s="137"/>
      <c r="CWH92" s="137"/>
      <c r="CWI92" s="137"/>
      <c r="CWJ92" s="137"/>
      <c r="CWK92" s="137"/>
      <c r="CWL92" s="137"/>
      <c r="CWM92" s="137"/>
      <c r="CWN92" s="137"/>
      <c r="CWO92" s="137"/>
      <c r="CWP92" s="137"/>
      <c r="CWQ92" s="137"/>
      <c r="CWR92" s="137"/>
      <c r="CWS92" s="137"/>
      <c r="CWT92" s="137"/>
      <c r="CWU92" s="137"/>
      <c r="CWV92" s="137"/>
      <c r="CWW92" s="137"/>
      <c r="CWX92" s="137"/>
      <c r="CWY92" s="137"/>
      <c r="CWZ92" s="137"/>
      <c r="CXA92" s="137"/>
      <c r="CXB92" s="137"/>
      <c r="CXC92" s="137"/>
      <c r="CXD92" s="137"/>
      <c r="CXE92" s="137"/>
      <c r="CXF92" s="137"/>
      <c r="CXG92" s="137"/>
      <c r="CXH92" s="137"/>
      <c r="CXI92" s="137"/>
      <c r="CXJ92" s="137"/>
      <c r="CXK92" s="137"/>
      <c r="CXL92" s="137"/>
      <c r="CXM92" s="137"/>
      <c r="CXN92" s="137"/>
      <c r="CXO92" s="137"/>
      <c r="CXP92" s="137"/>
      <c r="CXQ92" s="137"/>
      <c r="CXR92" s="137"/>
      <c r="CXS92" s="137"/>
      <c r="CXT92" s="137"/>
      <c r="CXU92" s="137"/>
      <c r="CXV92" s="137"/>
      <c r="CXW92" s="137"/>
      <c r="CXX92" s="137"/>
      <c r="CXY92" s="137"/>
      <c r="CXZ92" s="137"/>
      <c r="CYA92" s="137"/>
      <c r="CYB92" s="137"/>
      <c r="CYC92" s="137"/>
      <c r="CYD92" s="137"/>
      <c r="CYE92" s="137"/>
      <c r="CYF92" s="137"/>
      <c r="CYG92" s="137"/>
      <c r="CYH92" s="137"/>
      <c r="CYI92" s="137"/>
      <c r="CYJ92" s="137"/>
      <c r="CYK92" s="137"/>
      <c r="CYL92" s="137"/>
      <c r="CYM92" s="137"/>
      <c r="CYN92" s="137"/>
      <c r="CYO92" s="137"/>
      <c r="CYP92" s="137"/>
      <c r="CYQ92" s="137"/>
      <c r="CYR92" s="137"/>
      <c r="CYS92" s="137"/>
      <c r="CYT92" s="137"/>
      <c r="CYU92" s="137"/>
      <c r="CYV92" s="137"/>
      <c r="CYW92" s="137"/>
      <c r="CYX92" s="137"/>
      <c r="CYY92" s="137"/>
      <c r="CYZ92" s="137"/>
      <c r="CZA92" s="137"/>
      <c r="CZB92" s="137"/>
      <c r="CZC92" s="137"/>
      <c r="CZD92" s="137"/>
      <c r="CZE92" s="137"/>
      <c r="CZF92" s="137"/>
      <c r="CZG92" s="137"/>
      <c r="CZH92" s="137"/>
      <c r="CZI92" s="137"/>
      <c r="CZJ92" s="137"/>
      <c r="CZK92" s="137"/>
      <c r="CZL92" s="137"/>
      <c r="CZM92" s="137"/>
      <c r="CZN92" s="137"/>
      <c r="CZO92" s="137"/>
      <c r="CZP92" s="137"/>
      <c r="CZQ92" s="137"/>
      <c r="CZR92" s="137"/>
      <c r="CZS92" s="137"/>
      <c r="CZT92" s="137"/>
      <c r="CZU92" s="137"/>
      <c r="CZV92" s="137"/>
      <c r="CZW92" s="137"/>
      <c r="CZX92" s="137"/>
      <c r="CZY92" s="137"/>
      <c r="CZZ92" s="137"/>
      <c r="DAA92" s="137"/>
      <c r="DAB92" s="137"/>
      <c r="DAC92" s="137"/>
      <c r="DAD92" s="137"/>
      <c r="DAE92" s="137"/>
      <c r="DAF92" s="137"/>
      <c r="DAG92" s="137"/>
      <c r="DAH92" s="137"/>
      <c r="DAI92" s="137"/>
      <c r="DAJ92" s="137"/>
      <c r="DAK92" s="137"/>
      <c r="DAL92" s="137"/>
      <c r="DAM92" s="137"/>
      <c r="DAN92" s="137"/>
      <c r="DAO92" s="137"/>
      <c r="DAP92" s="137"/>
      <c r="DAQ92" s="137"/>
      <c r="DAR92" s="137"/>
      <c r="DAS92" s="137"/>
      <c r="DAT92" s="137"/>
      <c r="DAU92" s="137"/>
      <c r="DAV92" s="137"/>
      <c r="DAW92" s="137"/>
      <c r="DAX92" s="137"/>
      <c r="DAY92" s="137"/>
      <c r="DAZ92" s="137"/>
      <c r="DBA92" s="137"/>
      <c r="DBB92" s="137"/>
      <c r="DBC92" s="137"/>
      <c r="DBD92" s="137"/>
      <c r="DBE92" s="137"/>
      <c r="DBF92" s="137"/>
      <c r="DBG92" s="137"/>
      <c r="DBH92" s="137"/>
      <c r="DBI92" s="137"/>
      <c r="DBJ92" s="137"/>
      <c r="DBK92" s="137"/>
      <c r="DBL92" s="137"/>
      <c r="DBM92" s="137"/>
      <c r="DBN92" s="137"/>
      <c r="DBO92" s="137"/>
      <c r="DBP92" s="137"/>
      <c r="DBQ92" s="137"/>
      <c r="DBR92" s="137"/>
      <c r="DBS92" s="137"/>
      <c r="DBT92" s="137"/>
      <c r="DBU92" s="137"/>
      <c r="DBV92" s="137"/>
      <c r="DBW92" s="137"/>
      <c r="DBX92" s="137"/>
      <c r="DBY92" s="137"/>
      <c r="DBZ92" s="137"/>
      <c r="DCA92" s="137"/>
      <c r="DCB92" s="137"/>
      <c r="DCC92" s="137"/>
      <c r="DCD92" s="137"/>
      <c r="DCE92" s="137"/>
      <c r="DCF92" s="137"/>
      <c r="DCG92" s="137"/>
      <c r="DCH92" s="137"/>
      <c r="DCI92" s="137"/>
      <c r="DCJ92" s="137"/>
      <c r="DCK92" s="137"/>
      <c r="DCL92" s="137"/>
      <c r="DCM92" s="137"/>
      <c r="DCN92" s="137"/>
      <c r="DCO92" s="137"/>
      <c r="DCP92" s="137"/>
      <c r="DCQ92" s="137"/>
      <c r="DCR92" s="137"/>
      <c r="DCS92" s="137"/>
      <c r="DCT92" s="137"/>
      <c r="DCU92" s="137"/>
      <c r="DCV92" s="137"/>
      <c r="DCW92" s="137"/>
      <c r="DCX92" s="137"/>
      <c r="DCY92" s="137"/>
      <c r="DCZ92" s="137"/>
      <c r="DDA92" s="137"/>
      <c r="DDB92" s="137"/>
      <c r="DDC92" s="137"/>
      <c r="DDD92" s="137"/>
      <c r="DDE92" s="137"/>
      <c r="DDF92" s="137"/>
      <c r="DDG92" s="137"/>
      <c r="DDH92" s="137"/>
      <c r="DDI92" s="137"/>
      <c r="DDJ92" s="137"/>
      <c r="DDK92" s="137"/>
      <c r="DDL92" s="137"/>
      <c r="DDM92" s="137"/>
      <c r="DDN92" s="137"/>
      <c r="DDO92" s="137"/>
      <c r="DDP92" s="137"/>
      <c r="DDQ92" s="137"/>
      <c r="DDR92" s="137"/>
      <c r="DDS92" s="137"/>
      <c r="DDT92" s="137"/>
      <c r="DDU92" s="137"/>
      <c r="DDV92" s="137"/>
      <c r="DDW92" s="137"/>
      <c r="DDX92" s="137"/>
      <c r="DDY92" s="137"/>
      <c r="DDZ92" s="137"/>
      <c r="DEA92" s="137"/>
      <c r="DEB92" s="137"/>
      <c r="DEC92" s="137"/>
      <c r="DED92" s="137"/>
      <c r="DEE92" s="137"/>
      <c r="DEF92" s="137"/>
      <c r="DEG92" s="137"/>
      <c r="DEH92" s="137"/>
      <c r="DEI92" s="137"/>
      <c r="DEJ92" s="137"/>
      <c r="DEK92" s="137"/>
      <c r="DEL92" s="137"/>
      <c r="DEM92" s="137"/>
      <c r="DEN92" s="137"/>
      <c r="DEO92" s="137"/>
      <c r="DEP92" s="137"/>
      <c r="DEQ92" s="137"/>
      <c r="DER92" s="137"/>
      <c r="DES92" s="137"/>
      <c r="DET92" s="137"/>
      <c r="DEU92" s="137"/>
      <c r="DEV92" s="137"/>
      <c r="DEW92" s="137"/>
      <c r="DEX92" s="137"/>
      <c r="DEY92" s="137"/>
      <c r="DEZ92" s="137"/>
      <c r="DFA92" s="137"/>
      <c r="DFB92" s="137"/>
      <c r="DFC92" s="137"/>
      <c r="DFD92" s="137"/>
      <c r="DFE92" s="137"/>
      <c r="DFF92" s="137"/>
      <c r="DFG92" s="137"/>
      <c r="DFH92" s="137"/>
      <c r="DFI92" s="137"/>
      <c r="DFJ92" s="137"/>
      <c r="DFK92" s="137"/>
      <c r="DFL92" s="137"/>
      <c r="DFM92" s="137"/>
      <c r="DFN92" s="137"/>
      <c r="DFO92" s="137"/>
      <c r="DFP92" s="137"/>
      <c r="DFQ92" s="137"/>
      <c r="DFR92" s="137"/>
      <c r="DFS92" s="137"/>
      <c r="DFT92" s="137"/>
      <c r="DFU92" s="137"/>
      <c r="DFV92" s="137"/>
      <c r="DFW92" s="137"/>
      <c r="DFX92" s="137"/>
      <c r="DFY92" s="137"/>
      <c r="DFZ92" s="137"/>
      <c r="DGA92" s="137"/>
      <c r="DGB92" s="137"/>
      <c r="DGC92" s="137"/>
      <c r="DGD92" s="137"/>
      <c r="DGE92" s="137"/>
      <c r="DGF92" s="137"/>
      <c r="DGG92" s="137"/>
      <c r="DGH92" s="137"/>
      <c r="DGI92" s="137"/>
      <c r="DGJ92" s="137"/>
      <c r="DGK92" s="137"/>
      <c r="DGL92" s="137"/>
      <c r="DGM92" s="137"/>
      <c r="DGN92" s="137"/>
      <c r="DGO92" s="137"/>
      <c r="DGP92" s="137"/>
      <c r="DGQ92" s="137"/>
      <c r="DGR92" s="137"/>
      <c r="DGS92" s="137"/>
      <c r="DGT92" s="137"/>
      <c r="DGU92" s="137"/>
      <c r="DGV92" s="137"/>
      <c r="DGW92" s="137"/>
      <c r="DGX92" s="137"/>
      <c r="DGY92" s="137"/>
      <c r="DGZ92" s="137"/>
      <c r="DHA92" s="137"/>
      <c r="DHB92" s="137"/>
      <c r="DHC92" s="137"/>
      <c r="DHD92" s="137"/>
      <c r="DHE92" s="137"/>
      <c r="DHF92" s="137"/>
      <c r="DHG92" s="137"/>
      <c r="DHH92" s="137"/>
      <c r="DHI92" s="137"/>
      <c r="DHJ92" s="137"/>
      <c r="DHK92" s="137"/>
      <c r="DHL92" s="137"/>
      <c r="DHM92" s="137"/>
      <c r="DHN92" s="137"/>
      <c r="DHO92" s="137"/>
      <c r="DHP92" s="137"/>
      <c r="DHQ92" s="137"/>
      <c r="DHR92" s="137"/>
      <c r="DHS92" s="137"/>
      <c r="DHT92" s="137"/>
      <c r="DHU92" s="137"/>
      <c r="DHV92" s="137"/>
      <c r="DHW92" s="137"/>
      <c r="DHX92" s="137"/>
      <c r="DHY92" s="137"/>
      <c r="DHZ92" s="137"/>
      <c r="DIA92" s="137"/>
      <c r="DIB92" s="137"/>
      <c r="DIC92" s="137"/>
      <c r="DID92" s="137"/>
      <c r="DIE92" s="137"/>
      <c r="DIF92" s="137"/>
      <c r="DIG92" s="137"/>
      <c r="DIH92" s="137"/>
      <c r="DII92" s="137"/>
      <c r="DIJ92" s="137"/>
      <c r="DIK92" s="137"/>
      <c r="DIL92" s="137"/>
      <c r="DIM92" s="137"/>
      <c r="DIN92" s="137"/>
      <c r="DIO92" s="137"/>
      <c r="DIP92" s="137"/>
      <c r="DIQ92" s="137"/>
      <c r="DIR92" s="137"/>
      <c r="DIS92" s="137"/>
      <c r="DIT92" s="137"/>
      <c r="DIU92" s="137"/>
      <c r="DIV92" s="137"/>
      <c r="DIW92" s="137"/>
      <c r="DIX92" s="137"/>
      <c r="DIY92" s="137"/>
      <c r="DIZ92" s="137"/>
      <c r="DJA92" s="137"/>
      <c r="DJB92" s="137"/>
      <c r="DJC92" s="137"/>
      <c r="DJD92" s="137"/>
      <c r="DJE92" s="137"/>
      <c r="DJF92" s="137"/>
      <c r="DJG92" s="137"/>
      <c r="DJH92" s="137"/>
      <c r="DJI92" s="137"/>
      <c r="DJJ92" s="137"/>
      <c r="DJK92" s="137"/>
      <c r="DJL92" s="137"/>
      <c r="DJM92" s="137"/>
      <c r="DJN92" s="137"/>
      <c r="DJO92" s="137"/>
      <c r="DJP92" s="137"/>
      <c r="DJQ92" s="137"/>
      <c r="DJR92" s="137"/>
      <c r="DJS92" s="137"/>
      <c r="DJT92" s="137"/>
      <c r="DJU92" s="137"/>
      <c r="DJV92" s="137"/>
      <c r="DJW92" s="137"/>
      <c r="DJX92" s="137"/>
      <c r="DJY92" s="137"/>
      <c r="DJZ92" s="137"/>
      <c r="DKA92" s="137"/>
      <c r="DKB92" s="137"/>
      <c r="DKC92" s="137"/>
      <c r="DKD92" s="137"/>
      <c r="DKE92" s="137"/>
      <c r="DKF92" s="137"/>
      <c r="DKG92" s="137"/>
      <c r="DKH92" s="137"/>
      <c r="DKI92" s="137"/>
      <c r="DKJ92" s="137"/>
      <c r="DKK92" s="137"/>
      <c r="DKL92" s="137"/>
      <c r="DKM92" s="137"/>
      <c r="DKN92" s="137"/>
      <c r="DKO92" s="137"/>
      <c r="DKP92" s="137"/>
      <c r="DKQ92" s="137"/>
      <c r="DKR92" s="137"/>
      <c r="DKS92" s="137"/>
      <c r="DKT92" s="137"/>
      <c r="DKU92" s="137"/>
      <c r="DKV92" s="137"/>
      <c r="DKW92" s="137"/>
      <c r="DKX92" s="137"/>
      <c r="DKY92" s="137"/>
      <c r="DKZ92" s="137"/>
      <c r="DLA92" s="137"/>
      <c r="DLB92" s="137"/>
      <c r="DLC92" s="137"/>
      <c r="DLD92" s="137"/>
      <c r="DLE92" s="137"/>
      <c r="DLF92" s="137"/>
      <c r="DLG92" s="137"/>
      <c r="DLH92" s="137"/>
      <c r="DLI92" s="137"/>
      <c r="DLJ92" s="137"/>
      <c r="DLK92" s="137"/>
      <c r="DLL92" s="137"/>
      <c r="DLM92" s="137"/>
      <c r="DLN92" s="137"/>
      <c r="DLO92" s="137"/>
      <c r="DLP92" s="137"/>
      <c r="DLQ92" s="137"/>
      <c r="DLR92" s="137"/>
      <c r="DLS92" s="137"/>
      <c r="DLT92" s="137"/>
      <c r="DLU92" s="137"/>
      <c r="DLV92" s="137"/>
      <c r="DLW92" s="137"/>
      <c r="DLX92" s="137"/>
      <c r="DLY92" s="137"/>
      <c r="DLZ92" s="137"/>
      <c r="DMA92" s="137"/>
      <c r="DMB92" s="137"/>
      <c r="DMC92" s="137"/>
      <c r="DMD92" s="137"/>
      <c r="DME92" s="137"/>
      <c r="DMF92" s="137"/>
      <c r="DMG92" s="137"/>
      <c r="DMH92" s="137"/>
      <c r="DMI92" s="137"/>
      <c r="DMJ92" s="137"/>
      <c r="DMK92" s="137"/>
      <c r="DML92" s="137"/>
      <c r="DMM92" s="137"/>
      <c r="DMN92" s="137"/>
      <c r="DMO92" s="137"/>
      <c r="DMP92" s="137"/>
      <c r="DMQ92" s="137"/>
      <c r="DMR92" s="137"/>
      <c r="DMS92" s="137"/>
      <c r="DMT92" s="137"/>
      <c r="DMU92" s="137"/>
      <c r="DMV92" s="137"/>
      <c r="DMW92" s="137"/>
      <c r="DMX92" s="137"/>
      <c r="DMY92" s="137"/>
      <c r="DMZ92" s="137"/>
      <c r="DNA92" s="137"/>
      <c r="DNB92" s="137"/>
      <c r="DNC92" s="137"/>
      <c r="DND92" s="137"/>
      <c r="DNE92" s="137"/>
      <c r="DNF92" s="137"/>
      <c r="DNG92" s="137"/>
      <c r="DNH92" s="137"/>
      <c r="DNI92" s="137"/>
      <c r="DNJ92" s="137"/>
      <c r="DNK92" s="137"/>
      <c r="DNL92" s="137"/>
      <c r="DNM92" s="137"/>
      <c r="DNN92" s="137"/>
      <c r="DNO92" s="137"/>
      <c r="DNP92" s="137"/>
      <c r="DNQ92" s="137"/>
      <c r="DNR92" s="137"/>
      <c r="DNS92" s="137"/>
      <c r="DNT92" s="137"/>
      <c r="DNU92" s="137"/>
      <c r="DNV92" s="137"/>
      <c r="DNW92" s="137"/>
      <c r="DNX92" s="137"/>
      <c r="DNY92" s="137"/>
      <c r="DNZ92" s="137"/>
      <c r="DOA92" s="137"/>
      <c r="DOB92" s="137"/>
      <c r="DOC92" s="137"/>
      <c r="DOD92" s="137"/>
      <c r="DOE92" s="137"/>
      <c r="DOF92" s="137"/>
      <c r="DOG92" s="137"/>
      <c r="DOH92" s="137"/>
      <c r="DOI92" s="137"/>
      <c r="DOJ92" s="137"/>
      <c r="DOK92" s="137"/>
      <c r="DOL92" s="137"/>
      <c r="DOM92" s="137"/>
      <c r="DON92" s="137"/>
      <c r="DOO92" s="137"/>
      <c r="DOP92" s="137"/>
      <c r="DOQ92" s="137"/>
      <c r="DOR92" s="137"/>
      <c r="DOS92" s="137"/>
      <c r="DOT92" s="137"/>
      <c r="DOU92" s="137"/>
      <c r="DOV92" s="137"/>
      <c r="DOW92" s="137"/>
      <c r="DOX92" s="137"/>
      <c r="DOY92" s="137"/>
      <c r="DOZ92" s="137"/>
      <c r="DPA92" s="137"/>
      <c r="DPB92" s="137"/>
      <c r="DPC92" s="137"/>
      <c r="DPD92" s="137"/>
      <c r="DPE92" s="137"/>
      <c r="DPF92" s="137"/>
      <c r="DPG92" s="137"/>
      <c r="DPH92" s="137"/>
      <c r="DPI92" s="137"/>
      <c r="DPJ92" s="137"/>
      <c r="DPK92" s="137"/>
      <c r="DPL92" s="137"/>
      <c r="DPM92" s="137"/>
      <c r="DPN92" s="137"/>
      <c r="DPO92" s="137"/>
      <c r="DPP92" s="137"/>
      <c r="DPQ92" s="137"/>
      <c r="DPR92" s="137"/>
      <c r="DPS92" s="137"/>
      <c r="DPT92" s="137"/>
      <c r="DPU92" s="137"/>
      <c r="DPV92" s="137"/>
      <c r="DPW92" s="137"/>
      <c r="DPX92" s="137"/>
      <c r="DPY92" s="137"/>
      <c r="DPZ92" s="137"/>
      <c r="DQA92" s="137"/>
      <c r="DQB92" s="137"/>
      <c r="DQC92" s="137"/>
      <c r="DQD92" s="137"/>
      <c r="DQE92" s="137"/>
      <c r="DQF92" s="137"/>
      <c r="DQG92" s="137"/>
      <c r="DQH92" s="137"/>
      <c r="DQI92" s="137"/>
      <c r="DQJ92" s="137"/>
      <c r="DQK92" s="137"/>
      <c r="DQL92" s="137"/>
      <c r="DQM92" s="137"/>
      <c r="DQN92" s="137"/>
      <c r="DQO92" s="137"/>
      <c r="DQP92" s="137"/>
      <c r="DQQ92" s="137"/>
      <c r="DQR92" s="137"/>
      <c r="DQS92" s="137"/>
      <c r="DQT92" s="137"/>
      <c r="DQU92" s="137"/>
      <c r="DQV92" s="137"/>
      <c r="DQW92" s="137"/>
      <c r="DQX92" s="137"/>
      <c r="DQY92" s="137"/>
      <c r="DQZ92" s="137"/>
      <c r="DRA92" s="137"/>
      <c r="DRB92" s="137"/>
      <c r="DRC92" s="137"/>
      <c r="DRD92" s="137"/>
      <c r="DRE92" s="137"/>
      <c r="DRF92" s="137"/>
      <c r="DRG92" s="137"/>
      <c r="DRH92" s="137"/>
      <c r="DRI92" s="137"/>
      <c r="DRJ92" s="137"/>
      <c r="DRK92" s="137"/>
      <c r="DRL92" s="137"/>
      <c r="DRM92" s="137"/>
      <c r="DRN92" s="137"/>
      <c r="DRO92" s="137"/>
      <c r="DRP92" s="137"/>
      <c r="DRQ92" s="137"/>
      <c r="DRR92" s="137"/>
      <c r="DRS92" s="137"/>
      <c r="DRT92" s="137"/>
      <c r="DRU92" s="137"/>
      <c r="DRV92" s="137"/>
      <c r="DRW92" s="137"/>
      <c r="DRX92" s="137"/>
      <c r="DRY92" s="137"/>
      <c r="DRZ92" s="137"/>
      <c r="DSA92" s="137"/>
      <c r="DSB92" s="137"/>
      <c r="DSC92" s="137"/>
      <c r="DSD92" s="137"/>
      <c r="DSE92" s="137"/>
      <c r="DSF92" s="137"/>
      <c r="DSG92" s="137"/>
      <c r="DSH92" s="137"/>
      <c r="DSI92" s="137"/>
      <c r="DSJ92" s="137"/>
      <c r="DSK92" s="137"/>
      <c r="DSL92" s="137"/>
      <c r="DSM92" s="137"/>
      <c r="DSN92" s="137"/>
      <c r="DSO92" s="137"/>
      <c r="DSP92" s="137"/>
      <c r="DSQ92" s="137"/>
      <c r="DSR92" s="137"/>
      <c r="DSS92" s="137"/>
      <c r="DST92" s="137"/>
      <c r="DSU92" s="137"/>
      <c r="DSV92" s="137"/>
      <c r="DSW92" s="137"/>
      <c r="DSX92" s="137"/>
      <c r="DSY92" s="137"/>
      <c r="DSZ92" s="137"/>
      <c r="DTA92" s="137"/>
      <c r="DTB92" s="137"/>
      <c r="DTC92" s="137"/>
      <c r="DTD92" s="137"/>
      <c r="DTE92" s="137"/>
      <c r="DTF92" s="137"/>
      <c r="DTG92" s="137"/>
      <c r="DTH92" s="137"/>
      <c r="DTI92" s="137"/>
      <c r="DTJ92" s="137"/>
      <c r="DTK92" s="137"/>
      <c r="DTL92" s="137"/>
      <c r="DTM92" s="137"/>
      <c r="DTN92" s="137"/>
      <c r="DTO92" s="137"/>
      <c r="DTP92" s="137"/>
      <c r="DTQ92" s="137"/>
      <c r="DTR92" s="137"/>
      <c r="DTS92" s="137"/>
      <c r="DTT92" s="137"/>
      <c r="DTU92" s="137"/>
      <c r="DTV92" s="137"/>
      <c r="DTW92" s="137"/>
      <c r="DTX92" s="137"/>
      <c r="DTY92" s="137"/>
      <c r="DTZ92" s="137"/>
      <c r="DUA92" s="137"/>
      <c r="DUB92" s="137"/>
      <c r="DUC92" s="137"/>
      <c r="DUD92" s="137"/>
      <c r="DUE92" s="137"/>
      <c r="DUF92" s="137"/>
      <c r="DUG92" s="137"/>
      <c r="DUH92" s="137"/>
      <c r="DUI92" s="137"/>
      <c r="DUJ92" s="137"/>
      <c r="DUK92" s="137"/>
      <c r="DUL92" s="137"/>
      <c r="DUM92" s="137"/>
      <c r="DUN92" s="137"/>
      <c r="DUO92" s="137"/>
      <c r="DUP92" s="137"/>
      <c r="DUQ92" s="137"/>
      <c r="DUR92" s="137"/>
      <c r="DUS92" s="137"/>
      <c r="DUT92" s="137"/>
      <c r="DUU92" s="137"/>
      <c r="DUV92" s="137"/>
      <c r="DUW92" s="137"/>
      <c r="DUX92" s="137"/>
      <c r="DUY92" s="137"/>
      <c r="DUZ92" s="137"/>
      <c r="DVA92" s="137"/>
      <c r="DVB92" s="137"/>
      <c r="DVC92" s="137"/>
      <c r="DVD92" s="137"/>
      <c r="DVE92" s="137"/>
      <c r="DVF92" s="137"/>
      <c r="DVG92" s="137"/>
      <c r="DVH92" s="137"/>
      <c r="DVI92" s="137"/>
      <c r="DVJ92" s="137"/>
      <c r="DVK92" s="137"/>
      <c r="DVL92" s="137"/>
      <c r="DVM92" s="137"/>
      <c r="DVN92" s="137"/>
      <c r="DVO92" s="137"/>
      <c r="DVP92" s="137"/>
      <c r="DVQ92" s="137"/>
      <c r="DVR92" s="137"/>
      <c r="DVS92" s="137"/>
      <c r="DVT92" s="137"/>
      <c r="DVU92" s="137"/>
      <c r="DVV92" s="137"/>
      <c r="DVW92" s="137"/>
      <c r="DVX92" s="137"/>
      <c r="DVY92" s="137"/>
      <c r="DVZ92" s="137"/>
      <c r="DWA92" s="137"/>
      <c r="DWB92" s="137"/>
      <c r="DWC92" s="137"/>
      <c r="DWD92" s="137"/>
      <c r="DWE92" s="137"/>
      <c r="DWF92" s="137"/>
      <c r="DWG92" s="137"/>
      <c r="DWH92" s="137"/>
      <c r="DWI92" s="137"/>
      <c r="DWJ92" s="137"/>
      <c r="DWK92" s="137"/>
      <c r="DWL92" s="137"/>
      <c r="DWM92" s="137"/>
      <c r="DWN92" s="137"/>
      <c r="DWO92" s="137"/>
      <c r="DWP92" s="137"/>
      <c r="DWQ92" s="137"/>
      <c r="DWR92" s="137"/>
      <c r="DWS92" s="137"/>
      <c r="DWT92" s="137"/>
      <c r="DWU92" s="137"/>
      <c r="DWV92" s="137"/>
      <c r="DWW92" s="137"/>
      <c r="DWX92" s="137"/>
      <c r="DWY92" s="137"/>
      <c r="DWZ92" s="137"/>
      <c r="DXA92" s="137"/>
      <c r="DXB92" s="137"/>
      <c r="DXC92" s="137"/>
      <c r="DXD92" s="137"/>
      <c r="DXE92" s="137"/>
      <c r="DXF92" s="137"/>
      <c r="DXG92" s="137"/>
      <c r="DXH92" s="137"/>
      <c r="DXI92" s="137"/>
      <c r="DXJ92" s="137"/>
      <c r="DXK92" s="137"/>
      <c r="DXL92" s="137"/>
      <c r="DXM92" s="137"/>
      <c r="DXN92" s="137"/>
      <c r="DXO92" s="137"/>
      <c r="DXP92" s="137"/>
      <c r="DXQ92" s="137"/>
      <c r="DXR92" s="137"/>
      <c r="DXS92" s="137"/>
      <c r="DXT92" s="137"/>
      <c r="DXU92" s="137"/>
      <c r="DXV92" s="137"/>
      <c r="DXW92" s="137"/>
      <c r="DXX92" s="137"/>
      <c r="DXY92" s="137"/>
      <c r="DXZ92" s="137"/>
      <c r="DYA92" s="137"/>
      <c r="DYB92" s="137"/>
      <c r="DYC92" s="137"/>
      <c r="DYD92" s="137"/>
      <c r="DYE92" s="137"/>
      <c r="DYF92" s="137"/>
      <c r="DYG92" s="137"/>
      <c r="DYH92" s="137"/>
      <c r="DYI92" s="137"/>
      <c r="DYJ92" s="137"/>
      <c r="DYK92" s="137"/>
      <c r="DYL92" s="137"/>
      <c r="DYM92" s="137"/>
      <c r="DYN92" s="137"/>
      <c r="DYO92" s="137"/>
      <c r="DYP92" s="137"/>
      <c r="DYQ92" s="137"/>
      <c r="DYR92" s="137"/>
      <c r="DYS92" s="137"/>
      <c r="DYT92" s="137"/>
      <c r="DYU92" s="137"/>
      <c r="DYV92" s="137"/>
      <c r="DYW92" s="137"/>
      <c r="DYX92" s="137"/>
      <c r="DYY92" s="137"/>
      <c r="DYZ92" s="137"/>
      <c r="DZA92" s="137"/>
      <c r="DZB92" s="137"/>
      <c r="DZC92" s="137"/>
      <c r="DZD92" s="137"/>
      <c r="DZE92" s="137"/>
      <c r="DZF92" s="137"/>
      <c r="DZG92" s="137"/>
      <c r="DZH92" s="137"/>
      <c r="DZI92" s="137"/>
      <c r="DZJ92" s="137"/>
      <c r="DZK92" s="137"/>
      <c r="DZL92" s="137"/>
      <c r="DZM92" s="137"/>
      <c r="DZN92" s="137"/>
      <c r="DZO92" s="137"/>
      <c r="DZP92" s="137"/>
      <c r="DZQ92" s="137"/>
      <c r="DZR92" s="137"/>
      <c r="DZS92" s="137"/>
      <c r="DZT92" s="137"/>
      <c r="DZU92" s="137"/>
      <c r="DZV92" s="137"/>
      <c r="DZW92" s="137"/>
      <c r="DZX92" s="137"/>
      <c r="DZY92" s="137"/>
      <c r="DZZ92" s="137"/>
      <c r="EAA92" s="137"/>
      <c r="EAB92" s="137"/>
      <c r="EAC92" s="137"/>
      <c r="EAD92" s="137"/>
      <c r="EAE92" s="137"/>
      <c r="EAF92" s="137"/>
      <c r="EAG92" s="137"/>
      <c r="EAH92" s="137"/>
      <c r="EAI92" s="137"/>
      <c r="EAJ92" s="137"/>
      <c r="EAK92" s="137"/>
      <c r="EAL92" s="137"/>
      <c r="EAM92" s="137"/>
      <c r="EAN92" s="137"/>
      <c r="EAO92" s="137"/>
      <c r="EAP92" s="137"/>
      <c r="EAQ92" s="137"/>
      <c r="EAR92" s="137"/>
      <c r="EAS92" s="137"/>
      <c r="EAT92" s="137"/>
      <c r="EAU92" s="137"/>
      <c r="EAV92" s="137"/>
      <c r="EAW92" s="137"/>
      <c r="EAX92" s="137"/>
      <c r="EAY92" s="137"/>
      <c r="EAZ92" s="137"/>
      <c r="EBA92" s="137"/>
      <c r="EBB92" s="137"/>
      <c r="EBC92" s="137"/>
      <c r="EBD92" s="137"/>
      <c r="EBE92" s="137"/>
      <c r="EBF92" s="137"/>
      <c r="EBG92" s="137"/>
      <c r="EBH92" s="137"/>
      <c r="EBI92" s="137"/>
      <c r="EBJ92" s="137"/>
      <c r="EBK92" s="137"/>
      <c r="EBL92" s="137"/>
      <c r="EBM92" s="137"/>
      <c r="EBN92" s="137"/>
      <c r="EBO92" s="137"/>
      <c r="EBP92" s="137"/>
      <c r="EBQ92" s="137"/>
      <c r="EBR92" s="137"/>
      <c r="EBS92" s="137"/>
      <c r="EBT92" s="137"/>
      <c r="EBU92" s="137"/>
      <c r="EBV92" s="137"/>
      <c r="EBW92" s="137"/>
      <c r="EBX92" s="137"/>
      <c r="EBY92" s="137"/>
      <c r="EBZ92" s="137"/>
      <c r="ECA92" s="137"/>
      <c r="ECB92" s="137"/>
      <c r="ECC92" s="137"/>
      <c r="ECD92" s="137"/>
      <c r="ECE92" s="137"/>
      <c r="ECF92" s="137"/>
      <c r="ECG92" s="137"/>
      <c r="ECH92" s="137"/>
      <c r="ECI92" s="137"/>
      <c r="ECJ92" s="137"/>
      <c r="ECK92" s="137"/>
      <c r="ECL92" s="137"/>
      <c r="ECM92" s="137"/>
      <c r="ECN92" s="137"/>
      <c r="ECO92" s="137"/>
      <c r="ECP92" s="137"/>
      <c r="ECQ92" s="137"/>
      <c r="ECR92" s="137"/>
      <c r="ECS92" s="137"/>
      <c r="ECT92" s="137"/>
      <c r="ECU92" s="137"/>
      <c r="ECV92" s="137"/>
      <c r="ECW92" s="137"/>
      <c r="ECX92" s="137"/>
      <c r="ECY92" s="137"/>
      <c r="ECZ92" s="137"/>
      <c r="EDA92" s="137"/>
      <c r="EDB92" s="137"/>
      <c r="EDC92" s="137"/>
      <c r="EDD92" s="137"/>
      <c r="EDE92" s="137"/>
      <c r="EDF92" s="137"/>
      <c r="EDG92" s="137"/>
      <c r="EDH92" s="137"/>
      <c r="EDI92" s="137"/>
      <c r="EDJ92" s="137"/>
      <c r="EDK92" s="137"/>
      <c r="EDL92" s="137"/>
      <c r="EDM92" s="137"/>
      <c r="EDN92" s="137"/>
      <c r="EDO92" s="137"/>
      <c r="EDP92" s="137"/>
      <c r="EDQ92" s="137"/>
      <c r="EDR92" s="137"/>
      <c r="EDS92" s="137"/>
      <c r="EDT92" s="137"/>
      <c r="EDU92" s="137"/>
      <c r="EDV92" s="137"/>
      <c r="EDW92" s="137"/>
      <c r="EDX92" s="137"/>
      <c r="EDY92" s="137"/>
      <c r="EDZ92" s="137"/>
      <c r="EEA92" s="137"/>
      <c r="EEB92" s="137"/>
      <c r="EEC92" s="137"/>
      <c r="EED92" s="137"/>
      <c r="EEE92" s="137"/>
      <c r="EEF92" s="137"/>
      <c r="EEG92" s="137"/>
      <c r="EEH92" s="137"/>
      <c r="EEI92" s="137"/>
      <c r="EEJ92" s="137"/>
      <c r="EEK92" s="137"/>
      <c r="EEL92" s="137"/>
      <c r="EEM92" s="137"/>
      <c r="EEN92" s="137"/>
      <c r="EEO92" s="137"/>
      <c r="EEP92" s="137"/>
      <c r="EEQ92" s="137"/>
      <c r="EER92" s="137"/>
      <c r="EES92" s="137"/>
      <c r="EET92" s="137"/>
      <c r="EEU92" s="137"/>
      <c r="EEV92" s="137"/>
      <c r="EEW92" s="137"/>
      <c r="EEX92" s="137"/>
      <c r="EEY92" s="137"/>
      <c r="EEZ92" s="137"/>
      <c r="EFA92" s="137"/>
      <c r="EFB92" s="137"/>
      <c r="EFC92" s="137"/>
      <c r="EFD92" s="137"/>
      <c r="EFE92" s="137"/>
      <c r="EFF92" s="137"/>
      <c r="EFG92" s="137"/>
      <c r="EFH92" s="137"/>
      <c r="EFI92" s="137"/>
      <c r="EFJ92" s="137"/>
      <c r="EFK92" s="137"/>
      <c r="EFL92" s="137"/>
      <c r="EFM92" s="137"/>
      <c r="EFN92" s="137"/>
      <c r="EFO92" s="137"/>
      <c r="EFP92" s="137"/>
      <c r="EFQ92" s="137"/>
      <c r="EFR92" s="137"/>
      <c r="EFS92" s="137"/>
      <c r="EFT92" s="137"/>
      <c r="EFU92" s="137"/>
      <c r="EFV92" s="137"/>
      <c r="EFW92" s="137"/>
      <c r="EFX92" s="137"/>
      <c r="EFY92" s="137"/>
      <c r="EFZ92" s="137"/>
      <c r="EGA92" s="137"/>
      <c r="EGB92" s="137"/>
      <c r="EGC92" s="137"/>
      <c r="EGD92" s="137"/>
      <c r="EGE92" s="137"/>
      <c r="EGF92" s="137"/>
      <c r="EGG92" s="137"/>
      <c r="EGH92" s="137"/>
      <c r="EGI92" s="137"/>
      <c r="EGJ92" s="137"/>
      <c r="EGK92" s="137"/>
      <c r="EGL92" s="137"/>
      <c r="EGM92" s="137"/>
      <c r="EGN92" s="137"/>
      <c r="EGO92" s="137"/>
      <c r="EGP92" s="137"/>
      <c r="EGQ92" s="137"/>
      <c r="EGR92" s="137"/>
      <c r="EGS92" s="137"/>
      <c r="EGT92" s="137"/>
      <c r="EGU92" s="137"/>
      <c r="EGV92" s="137"/>
      <c r="EGW92" s="137"/>
      <c r="EGX92" s="137"/>
      <c r="EGY92" s="137"/>
      <c r="EGZ92" s="137"/>
      <c r="EHA92" s="137"/>
      <c r="EHB92" s="137"/>
      <c r="EHC92" s="137"/>
      <c r="EHD92" s="137"/>
      <c r="EHE92" s="137"/>
      <c r="EHF92" s="137"/>
      <c r="EHG92" s="137"/>
      <c r="EHH92" s="137"/>
      <c r="EHI92" s="137"/>
      <c r="EHJ92" s="137"/>
      <c r="EHK92" s="137"/>
      <c r="EHL92" s="137"/>
      <c r="EHM92" s="137"/>
      <c r="EHN92" s="137"/>
      <c r="EHO92" s="137"/>
      <c r="EHP92" s="137"/>
      <c r="EHQ92" s="137"/>
      <c r="EHR92" s="137"/>
      <c r="EHS92" s="137"/>
      <c r="EHT92" s="137"/>
      <c r="EHU92" s="137"/>
      <c r="EHV92" s="137"/>
      <c r="EHW92" s="137"/>
      <c r="EHX92" s="137"/>
      <c r="EHY92" s="137"/>
      <c r="EHZ92" s="137"/>
      <c r="EIA92" s="137"/>
      <c r="EIB92" s="137"/>
      <c r="EIC92" s="137"/>
      <c r="EID92" s="137"/>
      <c r="EIE92" s="137"/>
      <c r="EIF92" s="137"/>
      <c r="EIG92" s="137"/>
      <c r="EIH92" s="137"/>
      <c r="EII92" s="137"/>
      <c r="EIJ92" s="137"/>
      <c r="EIK92" s="137"/>
      <c r="EIL92" s="137"/>
      <c r="EIM92" s="137"/>
      <c r="EIN92" s="137"/>
      <c r="EIO92" s="137"/>
      <c r="EIP92" s="137"/>
      <c r="EIQ92" s="137"/>
      <c r="EIR92" s="137"/>
      <c r="EIS92" s="137"/>
      <c r="EIT92" s="137"/>
      <c r="EIU92" s="137"/>
      <c r="EIV92" s="137"/>
      <c r="EIW92" s="137"/>
      <c r="EIX92" s="137"/>
      <c r="EIY92" s="137"/>
      <c r="EIZ92" s="137"/>
      <c r="EJA92" s="137"/>
      <c r="EJB92" s="137"/>
      <c r="EJC92" s="137"/>
      <c r="EJD92" s="137"/>
      <c r="EJE92" s="137"/>
      <c r="EJF92" s="137"/>
      <c r="EJG92" s="137"/>
      <c r="EJH92" s="137"/>
      <c r="EJI92" s="137"/>
      <c r="EJJ92" s="137"/>
      <c r="EJK92" s="137"/>
      <c r="EJL92" s="137"/>
      <c r="EJM92" s="137"/>
      <c r="EJN92" s="137"/>
      <c r="EJO92" s="137"/>
      <c r="EJP92" s="137"/>
      <c r="EJQ92" s="137"/>
      <c r="EJR92" s="137"/>
      <c r="EJS92" s="137"/>
      <c r="EJT92" s="137"/>
      <c r="EJU92" s="137"/>
      <c r="EJV92" s="137"/>
      <c r="EJW92" s="137"/>
      <c r="EJX92" s="137"/>
      <c r="EJY92" s="137"/>
      <c r="EJZ92" s="137"/>
      <c r="EKA92" s="137"/>
      <c r="EKB92" s="137"/>
      <c r="EKC92" s="137"/>
      <c r="EKD92" s="137"/>
      <c r="EKE92" s="137"/>
      <c r="EKF92" s="137"/>
      <c r="EKG92" s="137"/>
      <c r="EKH92" s="137"/>
      <c r="EKI92" s="137"/>
      <c r="EKJ92" s="137"/>
      <c r="EKK92" s="137"/>
      <c r="EKL92" s="137"/>
      <c r="EKM92" s="137"/>
      <c r="EKN92" s="137"/>
      <c r="EKO92" s="137"/>
      <c r="EKP92" s="137"/>
      <c r="EKQ92" s="137"/>
      <c r="EKR92" s="137"/>
      <c r="EKS92" s="137"/>
      <c r="EKT92" s="137"/>
      <c r="EKU92" s="137"/>
      <c r="EKV92" s="137"/>
      <c r="EKW92" s="137"/>
      <c r="EKX92" s="137"/>
      <c r="EKY92" s="137"/>
      <c r="EKZ92" s="137"/>
      <c r="ELA92" s="137"/>
      <c r="ELB92" s="137"/>
      <c r="ELC92" s="137"/>
      <c r="ELD92" s="137"/>
      <c r="ELE92" s="137"/>
      <c r="ELF92" s="137"/>
      <c r="ELG92" s="137"/>
      <c r="ELH92" s="137"/>
      <c r="ELI92" s="137"/>
      <c r="ELJ92" s="137"/>
      <c r="ELK92" s="137"/>
      <c r="ELL92" s="137"/>
      <c r="ELM92" s="137"/>
      <c r="ELN92" s="137"/>
      <c r="ELO92" s="137"/>
      <c r="ELP92" s="137"/>
      <c r="ELQ92" s="137"/>
      <c r="ELR92" s="137"/>
      <c r="ELS92" s="137"/>
      <c r="ELT92" s="137"/>
      <c r="ELU92" s="137"/>
      <c r="ELV92" s="137"/>
      <c r="ELW92" s="137"/>
      <c r="ELX92" s="137"/>
      <c r="ELY92" s="137"/>
      <c r="ELZ92" s="137"/>
      <c r="EMA92" s="137"/>
      <c r="EMB92" s="137"/>
      <c r="EMC92" s="137"/>
      <c r="EMD92" s="137"/>
      <c r="EME92" s="137"/>
      <c r="EMF92" s="137"/>
      <c r="EMG92" s="137"/>
      <c r="EMH92" s="137"/>
      <c r="EMI92" s="137"/>
      <c r="EMJ92" s="137"/>
      <c r="EMK92" s="137"/>
      <c r="EML92" s="137"/>
      <c r="EMM92" s="137"/>
      <c r="EMN92" s="137"/>
      <c r="EMO92" s="137"/>
      <c r="EMP92" s="137"/>
      <c r="EMQ92" s="137"/>
      <c r="EMR92" s="137"/>
      <c r="EMS92" s="137"/>
      <c r="EMT92" s="137"/>
      <c r="EMU92" s="137"/>
      <c r="EMV92" s="137"/>
      <c r="EMW92" s="137"/>
      <c r="EMX92" s="137"/>
      <c r="EMY92" s="137"/>
      <c r="EMZ92" s="137"/>
      <c r="ENA92" s="137"/>
      <c r="ENB92" s="137"/>
      <c r="ENC92" s="137"/>
      <c r="END92" s="137"/>
      <c r="ENE92" s="137"/>
      <c r="ENF92" s="137"/>
      <c r="ENG92" s="137"/>
      <c r="ENH92" s="137"/>
      <c r="ENI92" s="137"/>
      <c r="ENJ92" s="137"/>
      <c r="ENK92" s="137"/>
      <c r="ENL92" s="137"/>
      <c r="ENM92" s="137"/>
      <c r="ENN92" s="137"/>
      <c r="ENO92" s="137"/>
      <c r="ENP92" s="137"/>
      <c r="ENQ92" s="137"/>
      <c r="ENR92" s="137"/>
      <c r="ENS92" s="137"/>
      <c r="ENT92" s="137"/>
      <c r="ENU92" s="137"/>
      <c r="ENV92" s="137"/>
      <c r="ENW92" s="137"/>
      <c r="ENX92" s="137"/>
      <c r="ENY92" s="137"/>
      <c r="ENZ92" s="137"/>
      <c r="EOA92" s="137"/>
      <c r="EOB92" s="137"/>
      <c r="EOC92" s="137"/>
      <c r="EOD92" s="137"/>
      <c r="EOE92" s="137"/>
      <c r="EOF92" s="137"/>
      <c r="EOG92" s="137"/>
      <c r="EOH92" s="137"/>
      <c r="EOI92" s="137"/>
      <c r="EOJ92" s="137"/>
      <c r="EOK92" s="137"/>
      <c r="EOL92" s="137"/>
      <c r="EOM92" s="137"/>
      <c r="EON92" s="137"/>
      <c r="EOO92" s="137"/>
      <c r="EOP92" s="137"/>
      <c r="EOQ92" s="137"/>
      <c r="EOR92" s="137"/>
      <c r="EOS92" s="137"/>
      <c r="EOT92" s="137"/>
      <c r="EOU92" s="137"/>
      <c r="EOV92" s="137"/>
      <c r="EOW92" s="137"/>
      <c r="EOX92" s="137"/>
      <c r="EOY92" s="137"/>
      <c r="EOZ92" s="137"/>
      <c r="EPA92" s="137"/>
      <c r="EPB92" s="137"/>
      <c r="EPC92" s="137"/>
      <c r="EPD92" s="137"/>
      <c r="EPE92" s="137"/>
      <c r="EPF92" s="137"/>
      <c r="EPG92" s="137"/>
      <c r="EPH92" s="137"/>
      <c r="EPI92" s="137"/>
      <c r="EPJ92" s="137"/>
      <c r="EPK92" s="137"/>
      <c r="EPL92" s="137"/>
      <c r="EPM92" s="137"/>
      <c r="EPN92" s="137"/>
      <c r="EPO92" s="137"/>
      <c r="EPP92" s="137"/>
      <c r="EPQ92" s="137"/>
      <c r="EPR92" s="137"/>
      <c r="EPS92" s="137"/>
      <c r="EPT92" s="137"/>
      <c r="EPU92" s="137"/>
      <c r="EPV92" s="137"/>
      <c r="EPW92" s="137"/>
      <c r="EPX92" s="137"/>
      <c r="EPY92" s="137"/>
      <c r="EPZ92" s="137"/>
      <c r="EQA92" s="137"/>
      <c r="EQB92" s="137"/>
      <c r="EQC92" s="137"/>
      <c r="EQD92" s="137"/>
      <c r="EQE92" s="137"/>
      <c r="EQF92" s="137"/>
      <c r="EQG92" s="137"/>
      <c r="EQH92" s="137"/>
      <c r="EQI92" s="137"/>
      <c r="EQJ92" s="137"/>
      <c r="EQK92" s="137"/>
      <c r="EQL92" s="137"/>
      <c r="EQM92" s="137"/>
      <c r="EQN92" s="137"/>
      <c r="EQO92" s="137"/>
      <c r="EQP92" s="137"/>
      <c r="EQQ92" s="137"/>
      <c r="EQR92" s="137"/>
      <c r="EQS92" s="137"/>
      <c r="EQT92" s="137"/>
      <c r="EQU92" s="137"/>
      <c r="EQV92" s="137"/>
      <c r="EQW92" s="137"/>
      <c r="EQX92" s="137"/>
      <c r="EQY92" s="137"/>
      <c r="EQZ92" s="137"/>
      <c r="ERA92" s="137"/>
      <c r="ERB92" s="137"/>
      <c r="ERC92" s="137"/>
      <c r="ERD92" s="137"/>
      <c r="ERE92" s="137"/>
      <c r="ERF92" s="137"/>
      <c r="ERG92" s="137"/>
      <c r="ERH92" s="137"/>
      <c r="ERI92" s="137"/>
      <c r="ERJ92" s="137"/>
      <c r="ERK92" s="137"/>
      <c r="ERL92" s="137"/>
      <c r="ERM92" s="137"/>
      <c r="ERN92" s="137"/>
      <c r="ERO92" s="137"/>
      <c r="ERP92" s="137"/>
      <c r="ERQ92" s="137"/>
      <c r="ERR92" s="137"/>
      <c r="ERS92" s="137"/>
      <c r="ERT92" s="137"/>
      <c r="ERU92" s="137"/>
      <c r="ERV92" s="137"/>
      <c r="ERW92" s="137"/>
      <c r="ERX92" s="137"/>
      <c r="ERY92" s="137"/>
      <c r="ERZ92" s="137"/>
      <c r="ESA92" s="137"/>
      <c r="ESB92" s="137"/>
      <c r="ESC92" s="137"/>
      <c r="ESD92" s="137"/>
      <c r="ESE92" s="137"/>
      <c r="ESF92" s="137"/>
      <c r="ESG92" s="137"/>
      <c r="ESH92" s="137"/>
      <c r="ESI92" s="137"/>
      <c r="ESJ92" s="137"/>
      <c r="ESK92" s="137"/>
      <c r="ESL92" s="137"/>
      <c r="ESM92" s="137"/>
      <c r="ESN92" s="137"/>
      <c r="ESO92" s="137"/>
      <c r="ESP92" s="137"/>
      <c r="ESQ92" s="137"/>
      <c r="ESR92" s="137"/>
      <c r="ESS92" s="137"/>
      <c r="EST92" s="137"/>
      <c r="ESU92" s="137"/>
      <c r="ESV92" s="137"/>
      <c r="ESW92" s="137"/>
      <c r="ESX92" s="137"/>
      <c r="ESY92" s="137"/>
      <c r="ESZ92" s="137"/>
      <c r="ETA92" s="137"/>
      <c r="ETB92" s="137"/>
      <c r="ETC92" s="137"/>
      <c r="ETD92" s="137"/>
      <c r="ETE92" s="137"/>
      <c r="ETF92" s="137"/>
      <c r="ETG92" s="137"/>
      <c r="ETH92" s="137"/>
      <c r="ETI92" s="137"/>
      <c r="ETJ92" s="137"/>
      <c r="ETK92" s="137"/>
      <c r="ETL92" s="137"/>
      <c r="ETM92" s="137"/>
      <c r="ETN92" s="137"/>
      <c r="ETO92" s="137"/>
      <c r="ETP92" s="137"/>
      <c r="ETQ92" s="137"/>
      <c r="ETR92" s="137"/>
      <c r="ETS92" s="137"/>
      <c r="ETT92" s="137"/>
      <c r="ETU92" s="137"/>
      <c r="ETV92" s="137"/>
      <c r="ETW92" s="137"/>
      <c r="ETX92" s="137"/>
      <c r="ETY92" s="137"/>
      <c r="ETZ92" s="137"/>
      <c r="EUA92" s="137"/>
      <c r="EUB92" s="137"/>
      <c r="EUC92" s="137"/>
      <c r="EUD92" s="137"/>
      <c r="EUE92" s="137"/>
      <c r="EUF92" s="137"/>
      <c r="EUG92" s="137"/>
      <c r="EUH92" s="137"/>
      <c r="EUI92" s="137"/>
      <c r="EUJ92" s="137"/>
      <c r="EUK92" s="137"/>
      <c r="EUL92" s="137"/>
      <c r="EUM92" s="137"/>
      <c r="EUN92" s="137"/>
      <c r="EUO92" s="137"/>
      <c r="EUP92" s="137"/>
      <c r="EUQ92" s="137"/>
      <c r="EUR92" s="137"/>
      <c r="EUS92" s="137"/>
      <c r="EUT92" s="137"/>
      <c r="EUU92" s="137"/>
      <c r="EUV92" s="137"/>
      <c r="EUW92" s="137"/>
      <c r="EUX92" s="137"/>
      <c r="EUY92" s="137"/>
      <c r="EUZ92" s="137"/>
      <c r="EVA92" s="137"/>
      <c r="EVB92" s="137"/>
      <c r="EVC92" s="137"/>
      <c r="EVD92" s="137"/>
      <c r="EVE92" s="137"/>
      <c r="EVF92" s="137"/>
      <c r="EVG92" s="137"/>
      <c r="EVH92" s="137"/>
      <c r="EVI92" s="137"/>
      <c r="EVJ92" s="137"/>
      <c r="EVK92" s="137"/>
      <c r="EVL92" s="137"/>
      <c r="EVM92" s="137"/>
      <c r="EVN92" s="137"/>
      <c r="EVO92" s="137"/>
      <c r="EVP92" s="137"/>
      <c r="EVQ92" s="137"/>
      <c r="EVR92" s="137"/>
      <c r="EVS92" s="137"/>
      <c r="EVT92" s="137"/>
      <c r="EVU92" s="137"/>
      <c r="EVV92" s="137"/>
      <c r="EVW92" s="137"/>
      <c r="EVX92" s="137"/>
      <c r="EVY92" s="137"/>
      <c r="EVZ92" s="137"/>
      <c r="EWA92" s="137"/>
      <c r="EWB92" s="137"/>
      <c r="EWC92" s="137"/>
      <c r="EWD92" s="137"/>
      <c r="EWE92" s="137"/>
      <c r="EWF92" s="137"/>
      <c r="EWG92" s="137"/>
      <c r="EWH92" s="137"/>
      <c r="EWI92" s="137"/>
      <c r="EWJ92" s="137"/>
      <c r="EWK92" s="137"/>
      <c r="EWL92" s="137"/>
      <c r="EWM92" s="137"/>
      <c r="EWN92" s="137"/>
      <c r="EWO92" s="137"/>
      <c r="EWP92" s="137"/>
      <c r="EWQ92" s="137"/>
      <c r="EWR92" s="137"/>
      <c r="EWS92" s="137"/>
      <c r="EWT92" s="137"/>
      <c r="EWU92" s="137"/>
      <c r="EWV92" s="137"/>
      <c r="EWW92" s="137"/>
      <c r="EWX92" s="137"/>
      <c r="EWY92" s="137"/>
      <c r="EWZ92" s="137"/>
      <c r="EXA92" s="137"/>
      <c r="EXB92" s="137"/>
      <c r="EXC92" s="137"/>
      <c r="EXD92" s="137"/>
      <c r="EXE92" s="137"/>
      <c r="EXF92" s="137"/>
      <c r="EXG92" s="137"/>
      <c r="EXH92" s="137"/>
      <c r="EXI92" s="137"/>
      <c r="EXJ92" s="137"/>
      <c r="EXK92" s="137"/>
      <c r="EXL92" s="137"/>
      <c r="EXM92" s="137"/>
      <c r="EXN92" s="137"/>
      <c r="EXO92" s="137"/>
      <c r="EXP92" s="137"/>
      <c r="EXQ92" s="137"/>
      <c r="EXR92" s="137"/>
      <c r="EXS92" s="137"/>
      <c r="EXT92" s="137"/>
      <c r="EXU92" s="137"/>
      <c r="EXV92" s="137"/>
      <c r="EXW92" s="137"/>
      <c r="EXX92" s="137"/>
      <c r="EXY92" s="137"/>
      <c r="EXZ92" s="137"/>
      <c r="EYA92" s="137"/>
      <c r="EYB92" s="137"/>
      <c r="EYC92" s="137"/>
      <c r="EYD92" s="137"/>
      <c r="EYE92" s="137"/>
      <c r="EYF92" s="137"/>
      <c r="EYG92" s="137"/>
      <c r="EYH92" s="137"/>
      <c r="EYI92" s="137"/>
      <c r="EYJ92" s="137"/>
      <c r="EYK92" s="137"/>
      <c r="EYL92" s="137"/>
      <c r="EYM92" s="137"/>
      <c r="EYN92" s="137"/>
      <c r="EYO92" s="137"/>
      <c r="EYP92" s="137"/>
      <c r="EYQ92" s="137"/>
      <c r="EYR92" s="137"/>
      <c r="EYS92" s="137"/>
      <c r="EYT92" s="137"/>
      <c r="EYU92" s="137"/>
      <c r="EYV92" s="137"/>
      <c r="EYW92" s="137"/>
      <c r="EYX92" s="137"/>
      <c r="EYY92" s="137"/>
      <c r="EYZ92" s="137"/>
      <c r="EZA92" s="137"/>
      <c r="EZB92" s="137"/>
      <c r="EZC92" s="137"/>
      <c r="EZD92" s="137"/>
      <c r="EZE92" s="137"/>
      <c r="EZF92" s="137"/>
      <c r="EZG92" s="137"/>
      <c r="EZH92" s="137"/>
      <c r="EZI92" s="137"/>
      <c r="EZJ92" s="137"/>
      <c r="EZK92" s="137"/>
      <c r="EZL92" s="137"/>
      <c r="EZM92" s="137"/>
      <c r="EZN92" s="137"/>
      <c r="EZO92" s="137"/>
      <c r="EZP92" s="137"/>
      <c r="EZQ92" s="137"/>
      <c r="EZR92" s="137"/>
      <c r="EZS92" s="137"/>
      <c r="EZT92" s="137"/>
      <c r="EZU92" s="137"/>
      <c r="EZV92" s="137"/>
      <c r="EZW92" s="137"/>
      <c r="EZX92" s="137"/>
      <c r="EZY92" s="137"/>
      <c r="EZZ92" s="137"/>
      <c r="FAA92" s="137"/>
      <c r="FAB92" s="137"/>
      <c r="FAC92" s="137"/>
      <c r="FAD92" s="137"/>
      <c r="FAE92" s="137"/>
      <c r="FAF92" s="137"/>
      <c r="FAG92" s="137"/>
      <c r="FAH92" s="137"/>
      <c r="FAI92" s="137"/>
      <c r="FAJ92" s="137"/>
      <c r="FAK92" s="137"/>
      <c r="FAL92" s="137"/>
      <c r="FAM92" s="137"/>
      <c r="FAN92" s="137"/>
      <c r="FAO92" s="137"/>
      <c r="FAP92" s="137"/>
      <c r="FAQ92" s="137"/>
      <c r="FAR92" s="137"/>
      <c r="FAS92" s="137"/>
      <c r="FAT92" s="137"/>
      <c r="FAU92" s="137"/>
      <c r="FAV92" s="137"/>
      <c r="FAW92" s="137"/>
      <c r="FAX92" s="137"/>
      <c r="FAY92" s="137"/>
      <c r="FAZ92" s="137"/>
      <c r="FBA92" s="137"/>
      <c r="FBB92" s="137"/>
      <c r="FBC92" s="137"/>
      <c r="FBD92" s="137"/>
      <c r="FBE92" s="137"/>
      <c r="FBF92" s="137"/>
      <c r="FBG92" s="137"/>
      <c r="FBH92" s="137"/>
      <c r="FBI92" s="137"/>
      <c r="FBJ92" s="137"/>
      <c r="FBK92" s="137"/>
      <c r="FBL92" s="137"/>
      <c r="FBM92" s="137"/>
      <c r="FBN92" s="137"/>
      <c r="FBO92" s="137"/>
      <c r="FBP92" s="137"/>
      <c r="FBQ92" s="137"/>
      <c r="FBR92" s="137"/>
      <c r="FBS92" s="137"/>
      <c r="FBT92" s="137"/>
      <c r="FBU92" s="137"/>
      <c r="FBV92" s="137"/>
      <c r="FBW92" s="137"/>
      <c r="FBX92" s="137"/>
      <c r="FBY92" s="137"/>
      <c r="FBZ92" s="137"/>
      <c r="FCA92" s="137"/>
      <c r="FCB92" s="137"/>
      <c r="FCC92" s="137"/>
      <c r="FCD92" s="137"/>
      <c r="FCE92" s="137"/>
      <c r="FCF92" s="137"/>
      <c r="FCG92" s="137"/>
      <c r="FCH92" s="137"/>
      <c r="FCI92" s="137"/>
      <c r="FCJ92" s="137"/>
      <c r="FCK92" s="137"/>
      <c r="FCL92" s="137"/>
      <c r="FCM92" s="137"/>
      <c r="FCN92" s="137"/>
      <c r="FCO92" s="137"/>
      <c r="FCP92" s="137"/>
      <c r="FCQ92" s="137"/>
      <c r="FCR92" s="137"/>
      <c r="FCS92" s="137"/>
      <c r="FCT92" s="137"/>
      <c r="FCU92" s="137"/>
      <c r="FCV92" s="137"/>
      <c r="FCW92" s="137"/>
      <c r="FCX92" s="137"/>
      <c r="FCY92" s="137"/>
      <c r="FCZ92" s="137"/>
      <c r="FDA92" s="137"/>
      <c r="FDB92" s="137"/>
      <c r="FDC92" s="137"/>
      <c r="FDD92" s="137"/>
      <c r="FDE92" s="137"/>
      <c r="FDF92" s="137"/>
      <c r="FDG92" s="137"/>
      <c r="FDH92" s="137"/>
      <c r="FDI92" s="137"/>
      <c r="FDJ92" s="137"/>
      <c r="FDK92" s="137"/>
      <c r="FDL92" s="137"/>
      <c r="FDM92" s="137"/>
      <c r="FDN92" s="137"/>
      <c r="FDO92" s="137"/>
      <c r="FDP92" s="137"/>
      <c r="FDQ92" s="137"/>
      <c r="FDR92" s="137"/>
      <c r="FDS92" s="137"/>
      <c r="FDT92" s="137"/>
      <c r="FDU92" s="137"/>
      <c r="FDV92" s="137"/>
      <c r="FDW92" s="137"/>
      <c r="FDX92" s="137"/>
      <c r="FDY92" s="137"/>
      <c r="FDZ92" s="137"/>
      <c r="FEA92" s="137"/>
      <c r="FEB92" s="137"/>
      <c r="FEC92" s="137"/>
      <c r="FED92" s="137"/>
      <c r="FEE92" s="137"/>
      <c r="FEF92" s="137"/>
      <c r="FEG92" s="137"/>
      <c r="FEH92" s="137"/>
      <c r="FEI92" s="137"/>
      <c r="FEJ92" s="137"/>
      <c r="FEK92" s="137"/>
      <c r="FEL92" s="137"/>
      <c r="FEM92" s="137"/>
      <c r="FEN92" s="137"/>
      <c r="FEO92" s="137"/>
      <c r="FEP92" s="137"/>
      <c r="FEQ92" s="137"/>
      <c r="FER92" s="137"/>
      <c r="FES92" s="137"/>
      <c r="FET92" s="137"/>
      <c r="FEU92" s="137"/>
      <c r="FEV92" s="137"/>
      <c r="FEW92" s="137"/>
      <c r="FEX92" s="137"/>
      <c r="FEY92" s="137"/>
      <c r="FEZ92" s="137"/>
      <c r="FFA92" s="137"/>
      <c r="FFB92" s="137"/>
      <c r="FFC92" s="137"/>
      <c r="FFD92" s="137"/>
      <c r="FFE92" s="137"/>
      <c r="FFF92" s="137"/>
      <c r="FFG92" s="137"/>
      <c r="FFH92" s="137"/>
      <c r="FFI92" s="137"/>
      <c r="FFJ92" s="137"/>
      <c r="FFK92" s="137"/>
      <c r="FFL92" s="137"/>
      <c r="FFM92" s="137"/>
      <c r="FFN92" s="137"/>
      <c r="FFO92" s="137"/>
      <c r="FFP92" s="137"/>
      <c r="FFQ92" s="137"/>
      <c r="FFR92" s="137"/>
      <c r="FFS92" s="137"/>
      <c r="FFT92" s="137"/>
      <c r="FFU92" s="137"/>
      <c r="FFV92" s="137"/>
      <c r="FFW92" s="137"/>
      <c r="FFX92" s="137"/>
      <c r="FFY92" s="137"/>
      <c r="FFZ92" s="137"/>
      <c r="FGA92" s="137"/>
      <c r="FGB92" s="137"/>
      <c r="FGC92" s="137"/>
      <c r="FGD92" s="137"/>
      <c r="FGE92" s="137"/>
      <c r="FGF92" s="137"/>
      <c r="FGG92" s="137"/>
      <c r="FGH92" s="137"/>
      <c r="FGI92" s="137"/>
      <c r="FGJ92" s="137"/>
      <c r="FGK92" s="137"/>
      <c r="FGL92" s="137"/>
      <c r="FGM92" s="137"/>
      <c r="FGN92" s="137"/>
      <c r="FGO92" s="137"/>
      <c r="FGP92" s="137"/>
      <c r="FGQ92" s="137"/>
      <c r="FGR92" s="137"/>
      <c r="FGS92" s="137"/>
      <c r="FGT92" s="137"/>
      <c r="FGU92" s="137"/>
      <c r="FGV92" s="137"/>
      <c r="FGW92" s="137"/>
      <c r="FGX92" s="137"/>
      <c r="FGY92" s="137"/>
      <c r="FGZ92" s="137"/>
      <c r="FHA92" s="137"/>
      <c r="FHB92" s="137"/>
      <c r="FHC92" s="137"/>
      <c r="FHD92" s="137"/>
      <c r="FHE92" s="137"/>
      <c r="FHF92" s="137"/>
      <c r="FHG92" s="137"/>
      <c r="FHH92" s="137"/>
      <c r="FHI92" s="137"/>
      <c r="FHJ92" s="137"/>
      <c r="FHK92" s="137"/>
      <c r="FHL92" s="137"/>
      <c r="FHM92" s="137"/>
      <c r="FHN92" s="137"/>
      <c r="FHO92" s="137"/>
      <c r="FHP92" s="137"/>
      <c r="FHQ92" s="137"/>
      <c r="FHR92" s="137"/>
      <c r="FHS92" s="137"/>
      <c r="FHT92" s="137"/>
      <c r="FHU92" s="137"/>
      <c r="FHV92" s="137"/>
      <c r="FHW92" s="137"/>
      <c r="FHX92" s="137"/>
      <c r="FHY92" s="137"/>
      <c r="FHZ92" s="137"/>
      <c r="FIA92" s="137"/>
      <c r="FIB92" s="137"/>
      <c r="FIC92" s="137"/>
      <c r="FID92" s="137"/>
      <c r="FIE92" s="137"/>
      <c r="FIF92" s="137"/>
      <c r="FIG92" s="137"/>
      <c r="FIH92" s="137"/>
      <c r="FII92" s="137"/>
      <c r="FIJ92" s="137"/>
      <c r="FIK92" s="137"/>
      <c r="FIL92" s="137"/>
      <c r="FIM92" s="137"/>
      <c r="FIN92" s="137"/>
      <c r="FIO92" s="137"/>
      <c r="FIP92" s="137"/>
      <c r="FIQ92" s="137"/>
      <c r="FIR92" s="137"/>
      <c r="FIS92" s="137"/>
      <c r="FIT92" s="137"/>
      <c r="FIU92" s="137"/>
      <c r="FIV92" s="137"/>
      <c r="FIW92" s="137"/>
      <c r="FIX92" s="137"/>
      <c r="FIY92" s="137"/>
      <c r="FIZ92" s="137"/>
      <c r="FJA92" s="137"/>
      <c r="FJB92" s="137"/>
      <c r="FJC92" s="137"/>
      <c r="FJD92" s="137"/>
      <c r="FJE92" s="137"/>
      <c r="FJF92" s="137"/>
      <c r="FJG92" s="137"/>
      <c r="FJH92" s="137"/>
      <c r="FJI92" s="137"/>
      <c r="FJJ92" s="137"/>
      <c r="FJK92" s="137"/>
      <c r="FJL92" s="137"/>
      <c r="FJM92" s="137"/>
      <c r="FJN92" s="137"/>
      <c r="FJO92" s="137"/>
      <c r="FJP92" s="137"/>
      <c r="FJQ92" s="137"/>
      <c r="FJR92" s="137"/>
      <c r="FJS92" s="137"/>
      <c r="FJT92" s="137"/>
      <c r="FJU92" s="137"/>
      <c r="FJV92" s="137"/>
      <c r="FJW92" s="137"/>
      <c r="FJX92" s="137"/>
      <c r="FJY92" s="137"/>
      <c r="FJZ92" s="137"/>
      <c r="FKA92" s="137"/>
      <c r="FKB92" s="137"/>
      <c r="FKC92" s="137"/>
      <c r="FKD92" s="137"/>
      <c r="FKE92" s="137"/>
      <c r="FKF92" s="137"/>
      <c r="FKG92" s="137"/>
      <c r="FKH92" s="137"/>
      <c r="FKI92" s="137"/>
      <c r="FKJ92" s="137"/>
      <c r="FKK92" s="137"/>
      <c r="FKL92" s="137"/>
      <c r="FKM92" s="137"/>
      <c r="FKN92" s="137"/>
      <c r="FKO92" s="137"/>
      <c r="FKP92" s="137"/>
      <c r="FKQ92" s="137"/>
      <c r="FKR92" s="137"/>
      <c r="FKS92" s="137"/>
      <c r="FKT92" s="137"/>
      <c r="FKU92" s="137"/>
      <c r="FKV92" s="137"/>
      <c r="FKW92" s="137"/>
      <c r="FKX92" s="137"/>
      <c r="FKY92" s="137"/>
      <c r="FKZ92" s="137"/>
      <c r="FLA92" s="137"/>
      <c r="FLB92" s="137"/>
      <c r="FLC92" s="137"/>
      <c r="FLD92" s="137"/>
      <c r="FLE92" s="137"/>
      <c r="FLF92" s="137"/>
      <c r="FLG92" s="137"/>
      <c r="FLH92" s="137"/>
      <c r="FLI92" s="137"/>
      <c r="FLJ92" s="137"/>
      <c r="FLK92" s="137"/>
      <c r="FLL92" s="137"/>
      <c r="FLM92" s="137"/>
      <c r="FLN92" s="137"/>
      <c r="FLO92" s="137"/>
      <c r="FLP92" s="137"/>
      <c r="FLQ92" s="137"/>
      <c r="FLR92" s="137"/>
      <c r="FLS92" s="137"/>
      <c r="FLT92" s="137"/>
      <c r="FLU92" s="137"/>
      <c r="FLV92" s="137"/>
      <c r="FLW92" s="137"/>
      <c r="FLX92" s="137"/>
      <c r="FLY92" s="137"/>
      <c r="FLZ92" s="137"/>
      <c r="FMA92" s="137"/>
      <c r="FMB92" s="137"/>
      <c r="FMC92" s="137"/>
      <c r="FMD92" s="137"/>
      <c r="FME92" s="137"/>
      <c r="FMF92" s="137"/>
      <c r="FMG92" s="137"/>
      <c r="FMH92" s="137"/>
      <c r="FMI92" s="137"/>
      <c r="FMJ92" s="137"/>
      <c r="FMK92" s="137"/>
      <c r="FML92" s="137"/>
      <c r="FMM92" s="137"/>
      <c r="FMN92" s="137"/>
      <c r="FMO92" s="137"/>
      <c r="FMP92" s="137"/>
      <c r="FMQ92" s="137"/>
      <c r="FMR92" s="137"/>
      <c r="FMS92" s="137"/>
      <c r="FMT92" s="137"/>
      <c r="FMU92" s="137"/>
      <c r="FMV92" s="137"/>
      <c r="FMW92" s="137"/>
      <c r="FMX92" s="137"/>
      <c r="FMY92" s="137"/>
      <c r="FMZ92" s="137"/>
      <c r="FNA92" s="137"/>
      <c r="FNB92" s="137"/>
      <c r="FNC92" s="137"/>
      <c r="FND92" s="137"/>
      <c r="FNE92" s="137"/>
      <c r="FNF92" s="137"/>
      <c r="FNG92" s="137"/>
      <c r="FNH92" s="137"/>
      <c r="FNI92" s="137"/>
      <c r="FNJ92" s="137"/>
      <c r="FNK92" s="137"/>
      <c r="FNL92" s="137"/>
      <c r="FNM92" s="137"/>
      <c r="FNN92" s="137"/>
      <c r="FNO92" s="137"/>
      <c r="FNP92" s="137"/>
      <c r="FNQ92" s="137"/>
      <c r="FNR92" s="137"/>
      <c r="FNS92" s="137"/>
      <c r="FNT92" s="137"/>
      <c r="FNU92" s="137"/>
      <c r="FNV92" s="137"/>
      <c r="FNW92" s="137"/>
      <c r="FNX92" s="137"/>
      <c r="FNY92" s="137"/>
      <c r="FNZ92" s="137"/>
      <c r="FOA92" s="137"/>
      <c r="FOB92" s="137"/>
      <c r="FOC92" s="137"/>
      <c r="FOD92" s="137"/>
      <c r="FOE92" s="137"/>
      <c r="FOF92" s="137"/>
      <c r="FOG92" s="137"/>
      <c r="FOH92" s="137"/>
      <c r="FOI92" s="137"/>
      <c r="FOJ92" s="137"/>
      <c r="FOK92" s="137"/>
      <c r="FOL92" s="137"/>
      <c r="FOM92" s="137"/>
      <c r="FON92" s="137"/>
      <c r="FOO92" s="137"/>
      <c r="FOP92" s="137"/>
      <c r="FOQ92" s="137"/>
      <c r="FOR92" s="137"/>
      <c r="FOS92" s="137"/>
      <c r="FOT92" s="137"/>
      <c r="FOU92" s="137"/>
      <c r="FOV92" s="137"/>
      <c r="FOW92" s="137"/>
      <c r="FOX92" s="137"/>
      <c r="FOY92" s="137"/>
      <c r="FOZ92" s="137"/>
      <c r="FPA92" s="137"/>
      <c r="FPB92" s="137"/>
      <c r="FPC92" s="137"/>
      <c r="FPD92" s="137"/>
      <c r="FPE92" s="137"/>
      <c r="FPF92" s="137"/>
      <c r="FPG92" s="137"/>
      <c r="FPH92" s="137"/>
      <c r="FPI92" s="137"/>
      <c r="FPJ92" s="137"/>
      <c r="FPK92" s="137"/>
      <c r="FPL92" s="137"/>
      <c r="FPM92" s="137"/>
      <c r="FPN92" s="137"/>
      <c r="FPO92" s="137"/>
      <c r="FPP92" s="137"/>
      <c r="FPQ92" s="137"/>
      <c r="FPR92" s="137"/>
      <c r="FPS92" s="137"/>
      <c r="FPT92" s="137"/>
      <c r="FPU92" s="137"/>
      <c r="FPV92" s="137"/>
      <c r="FPW92" s="137"/>
      <c r="FPX92" s="137"/>
      <c r="FPY92" s="137"/>
      <c r="FPZ92" s="137"/>
      <c r="FQA92" s="137"/>
      <c r="FQB92" s="137"/>
      <c r="FQC92" s="137"/>
      <c r="FQD92" s="137"/>
      <c r="FQE92" s="137"/>
      <c r="FQF92" s="137"/>
      <c r="FQG92" s="137"/>
      <c r="FQH92" s="137"/>
      <c r="FQI92" s="137"/>
      <c r="FQJ92" s="137"/>
      <c r="FQK92" s="137"/>
      <c r="FQL92" s="137"/>
      <c r="FQM92" s="137"/>
      <c r="FQN92" s="137"/>
      <c r="FQO92" s="137"/>
      <c r="FQP92" s="137"/>
      <c r="FQQ92" s="137"/>
      <c r="FQR92" s="137"/>
      <c r="FQS92" s="137"/>
      <c r="FQT92" s="137"/>
      <c r="FQU92" s="137"/>
      <c r="FQV92" s="137"/>
      <c r="FQW92" s="137"/>
      <c r="FQX92" s="137"/>
      <c r="FQY92" s="137"/>
      <c r="FQZ92" s="137"/>
      <c r="FRA92" s="137"/>
      <c r="FRB92" s="137"/>
      <c r="FRC92" s="137"/>
      <c r="FRD92" s="137"/>
      <c r="FRE92" s="137"/>
      <c r="FRF92" s="137"/>
      <c r="FRG92" s="137"/>
      <c r="FRH92" s="137"/>
      <c r="FRI92" s="137"/>
      <c r="FRJ92" s="137"/>
      <c r="FRK92" s="137"/>
      <c r="FRL92" s="137"/>
      <c r="FRM92" s="137"/>
      <c r="FRN92" s="137"/>
      <c r="FRO92" s="137"/>
      <c r="FRP92" s="137"/>
      <c r="FRQ92" s="137"/>
      <c r="FRR92" s="137"/>
      <c r="FRS92" s="137"/>
      <c r="FRT92" s="137"/>
      <c r="FRU92" s="137"/>
      <c r="FRV92" s="137"/>
      <c r="FRW92" s="137"/>
      <c r="FRX92" s="137"/>
      <c r="FRY92" s="137"/>
      <c r="FRZ92" s="137"/>
      <c r="FSA92" s="137"/>
      <c r="FSB92" s="137"/>
      <c r="FSC92" s="137"/>
      <c r="FSD92" s="137"/>
      <c r="FSE92" s="137"/>
      <c r="FSF92" s="137"/>
      <c r="FSG92" s="137"/>
      <c r="FSH92" s="137"/>
      <c r="FSI92" s="137"/>
      <c r="FSJ92" s="137"/>
      <c r="FSK92" s="137"/>
      <c r="FSL92" s="137"/>
      <c r="FSM92" s="137"/>
      <c r="FSN92" s="137"/>
      <c r="FSO92" s="137"/>
      <c r="FSP92" s="137"/>
      <c r="FSQ92" s="137"/>
      <c r="FSR92" s="137"/>
      <c r="FSS92" s="137"/>
      <c r="FST92" s="137"/>
      <c r="FSU92" s="137"/>
      <c r="FSV92" s="137"/>
      <c r="FSW92" s="137"/>
      <c r="FSX92" s="137"/>
      <c r="FSY92" s="137"/>
      <c r="FSZ92" s="137"/>
      <c r="FTA92" s="137"/>
      <c r="FTB92" s="137"/>
      <c r="FTC92" s="137"/>
      <c r="FTD92" s="137"/>
      <c r="FTE92" s="137"/>
      <c r="FTF92" s="137"/>
      <c r="FTG92" s="137"/>
      <c r="FTH92" s="137"/>
      <c r="FTI92" s="137"/>
      <c r="FTJ92" s="137"/>
      <c r="FTK92" s="137"/>
      <c r="FTL92" s="137"/>
      <c r="FTM92" s="137"/>
      <c r="FTN92" s="137"/>
      <c r="FTO92" s="137"/>
      <c r="FTP92" s="137"/>
      <c r="FTQ92" s="137"/>
      <c r="FTR92" s="137"/>
      <c r="FTS92" s="137"/>
      <c r="FTT92" s="137"/>
      <c r="FTU92" s="137"/>
      <c r="FTV92" s="137"/>
      <c r="FTW92" s="137"/>
      <c r="FTX92" s="137"/>
      <c r="FTY92" s="137"/>
      <c r="FTZ92" s="137"/>
      <c r="FUA92" s="137"/>
      <c r="FUB92" s="137"/>
      <c r="FUC92" s="137"/>
      <c r="FUD92" s="137"/>
      <c r="FUE92" s="137"/>
      <c r="FUF92" s="137"/>
      <c r="FUG92" s="137"/>
      <c r="FUH92" s="137"/>
      <c r="FUI92" s="137"/>
      <c r="FUJ92" s="137"/>
      <c r="FUK92" s="137"/>
      <c r="FUL92" s="137"/>
      <c r="FUM92" s="137"/>
      <c r="FUN92" s="137"/>
      <c r="FUO92" s="137"/>
      <c r="FUP92" s="137"/>
      <c r="FUQ92" s="137"/>
      <c r="FUR92" s="137"/>
      <c r="FUS92" s="137"/>
      <c r="FUT92" s="137"/>
      <c r="FUU92" s="137"/>
      <c r="FUV92" s="137"/>
      <c r="FUW92" s="137"/>
      <c r="FUX92" s="137"/>
      <c r="FUY92" s="137"/>
      <c r="FUZ92" s="137"/>
      <c r="FVA92" s="137"/>
      <c r="FVB92" s="137"/>
      <c r="FVC92" s="137"/>
      <c r="FVD92" s="137"/>
      <c r="FVE92" s="137"/>
      <c r="FVF92" s="137"/>
      <c r="FVG92" s="137"/>
      <c r="FVH92" s="137"/>
      <c r="FVI92" s="137"/>
      <c r="FVJ92" s="137"/>
      <c r="FVK92" s="137"/>
      <c r="FVL92" s="137"/>
      <c r="FVM92" s="137"/>
      <c r="FVN92" s="137"/>
      <c r="FVO92" s="137"/>
      <c r="FVP92" s="137"/>
      <c r="FVQ92" s="137"/>
      <c r="FVR92" s="137"/>
      <c r="FVS92" s="137"/>
      <c r="FVT92" s="137"/>
      <c r="FVU92" s="137"/>
      <c r="FVV92" s="137"/>
      <c r="FVW92" s="137"/>
      <c r="FVX92" s="137"/>
      <c r="FVY92" s="137"/>
      <c r="FVZ92" s="137"/>
      <c r="FWA92" s="137"/>
      <c r="FWB92" s="137"/>
      <c r="FWC92" s="137"/>
      <c r="FWD92" s="137"/>
      <c r="FWE92" s="137"/>
      <c r="FWF92" s="137"/>
      <c r="FWG92" s="137"/>
      <c r="FWH92" s="137"/>
      <c r="FWI92" s="137"/>
      <c r="FWJ92" s="137"/>
      <c r="FWK92" s="137"/>
      <c r="FWL92" s="137"/>
      <c r="FWM92" s="137"/>
      <c r="FWN92" s="137"/>
      <c r="FWO92" s="137"/>
      <c r="FWP92" s="137"/>
      <c r="FWQ92" s="137"/>
      <c r="FWR92" s="137"/>
      <c r="FWS92" s="137"/>
      <c r="FWT92" s="137"/>
      <c r="FWU92" s="137"/>
      <c r="FWV92" s="137"/>
      <c r="FWW92" s="137"/>
      <c r="FWX92" s="137"/>
      <c r="FWY92" s="137"/>
      <c r="FWZ92" s="137"/>
      <c r="FXA92" s="137"/>
      <c r="FXB92" s="137"/>
      <c r="FXC92" s="137"/>
      <c r="FXD92" s="137"/>
      <c r="FXE92" s="137"/>
      <c r="FXF92" s="137"/>
      <c r="FXG92" s="137"/>
      <c r="FXH92" s="137"/>
      <c r="FXI92" s="137"/>
      <c r="FXJ92" s="137"/>
      <c r="FXK92" s="137"/>
      <c r="FXL92" s="137"/>
      <c r="FXM92" s="137"/>
      <c r="FXN92" s="137"/>
      <c r="FXO92" s="137"/>
      <c r="FXP92" s="137"/>
      <c r="FXQ92" s="137"/>
      <c r="FXR92" s="137"/>
      <c r="FXS92" s="137"/>
      <c r="FXT92" s="137"/>
      <c r="FXU92" s="137"/>
      <c r="FXV92" s="137"/>
      <c r="FXW92" s="137"/>
      <c r="FXX92" s="137"/>
      <c r="FXY92" s="137"/>
      <c r="FXZ92" s="137"/>
      <c r="FYA92" s="137"/>
      <c r="FYB92" s="137"/>
      <c r="FYC92" s="137"/>
      <c r="FYD92" s="137"/>
      <c r="FYE92" s="137"/>
      <c r="FYF92" s="137"/>
      <c r="FYG92" s="137"/>
      <c r="FYH92" s="137"/>
      <c r="FYI92" s="137"/>
      <c r="FYJ92" s="137"/>
      <c r="FYK92" s="137"/>
      <c r="FYL92" s="137"/>
      <c r="FYM92" s="137"/>
      <c r="FYN92" s="137"/>
      <c r="FYO92" s="137"/>
      <c r="FYP92" s="137"/>
      <c r="FYQ92" s="137"/>
      <c r="FYR92" s="137"/>
      <c r="FYS92" s="137"/>
      <c r="FYT92" s="137"/>
      <c r="FYU92" s="137"/>
      <c r="FYV92" s="137"/>
      <c r="FYW92" s="137"/>
      <c r="FYX92" s="137"/>
      <c r="FYY92" s="137"/>
      <c r="FYZ92" s="137"/>
      <c r="FZA92" s="137"/>
      <c r="FZB92" s="137"/>
      <c r="FZC92" s="137"/>
      <c r="FZD92" s="137"/>
      <c r="FZE92" s="137"/>
      <c r="FZF92" s="137"/>
      <c r="FZG92" s="137"/>
      <c r="FZH92" s="137"/>
      <c r="FZI92" s="137"/>
      <c r="FZJ92" s="137"/>
      <c r="FZK92" s="137"/>
      <c r="FZL92" s="137"/>
      <c r="FZM92" s="137"/>
      <c r="FZN92" s="137"/>
      <c r="FZO92" s="137"/>
      <c r="FZP92" s="137"/>
      <c r="FZQ92" s="137"/>
      <c r="FZR92" s="137"/>
      <c r="FZS92" s="137"/>
      <c r="FZT92" s="137"/>
      <c r="FZU92" s="137"/>
      <c r="FZV92" s="137"/>
      <c r="FZW92" s="137"/>
      <c r="FZX92" s="137"/>
      <c r="FZY92" s="137"/>
      <c r="FZZ92" s="137"/>
      <c r="GAA92" s="137"/>
      <c r="GAB92" s="137"/>
      <c r="GAC92" s="137"/>
      <c r="GAD92" s="137"/>
      <c r="GAE92" s="137"/>
      <c r="GAF92" s="137"/>
      <c r="GAG92" s="137"/>
      <c r="GAH92" s="137"/>
      <c r="GAI92" s="137"/>
      <c r="GAJ92" s="137"/>
      <c r="GAK92" s="137"/>
      <c r="GAL92" s="137"/>
      <c r="GAM92" s="137"/>
      <c r="GAN92" s="137"/>
      <c r="GAO92" s="137"/>
      <c r="GAP92" s="137"/>
      <c r="GAQ92" s="137"/>
      <c r="GAR92" s="137"/>
      <c r="GAS92" s="137"/>
      <c r="GAT92" s="137"/>
      <c r="GAU92" s="137"/>
      <c r="GAV92" s="137"/>
      <c r="GAW92" s="137"/>
      <c r="GAX92" s="137"/>
      <c r="GAY92" s="137"/>
      <c r="GAZ92" s="137"/>
      <c r="GBA92" s="137"/>
      <c r="GBB92" s="137"/>
      <c r="GBC92" s="137"/>
      <c r="GBD92" s="137"/>
      <c r="GBE92" s="137"/>
      <c r="GBF92" s="137"/>
      <c r="GBG92" s="137"/>
      <c r="GBH92" s="137"/>
      <c r="GBI92" s="137"/>
      <c r="GBJ92" s="137"/>
      <c r="GBK92" s="137"/>
      <c r="GBL92" s="137"/>
      <c r="GBM92" s="137"/>
      <c r="GBN92" s="137"/>
      <c r="GBO92" s="137"/>
      <c r="GBP92" s="137"/>
      <c r="GBQ92" s="137"/>
      <c r="GBR92" s="137"/>
      <c r="GBS92" s="137"/>
      <c r="GBT92" s="137"/>
      <c r="GBU92" s="137"/>
      <c r="GBV92" s="137"/>
      <c r="GBW92" s="137"/>
      <c r="GBX92" s="137"/>
      <c r="GBY92" s="137"/>
      <c r="GBZ92" s="137"/>
      <c r="GCA92" s="137"/>
      <c r="GCB92" s="137"/>
      <c r="GCC92" s="137"/>
      <c r="GCD92" s="137"/>
      <c r="GCE92" s="137"/>
      <c r="GCF92" s="137"/>
      <c r="GCG92" s="137"/>
      <c r="GCH92" s="137"/>
      <c r="GCI92" s="137"/>
      <c r="GCJ92" s="137"/>
      <c r="GCK92" s="137"/>
      <c r="GCL92" s="137"/>
      <c r="GCM92" s="137"/>
      <c r="GCN92" s="137"/>
      <c r="GCO92" s="137"/>
      <c r="GCP92" s="137"/>
      <c r="GCQ92" s="137"/>
      <c r="GCR92" s="137"/>
      <c r="GCS92" s="137"/>
      <c r="GCT92" s="137"/>
      <c r="GCU92" s="137"/>
      <c r="GCV92" s="137"/>
      <c r="GCW92" s="137"/>
      <c r="GCX92" s="137"/>
      <c r="GCY92" s="137"/>
      <c r="GCZ92" s="137"/>
      <c r="GDA92" s="137"/>
      <c r="GDB92" s="137"/>
      <c r="GDC92" s="137"/>
      <c r="GDD92" s="137"/>
      <c r="GDE92" s="137"/>
      <c r="GDF92" s="137"/>
      <c r="GDG92" s="137"/>
      <c r="GDH92" s="137"/>
      <c r="GDI92" s="137"/>
      <c r="GDJ92" s="137"/>
      <c r="GDK92" s="137"/>
      <c r="GDL92" s="137"/>
      <c r="GDM92" s="137"/>
      <c r="GDN92" s="137"/>
      <c r="GDO92" s="137"/>
      <c r="GDP92" s="137"/>
      <c r="GDQ92" s="137"/>
      <c r="GDR92" s="137"/>
      <c r="GDS92" s="137"/>
      <c r="GDT92" s="137"/>
      <c r="GDU92" s="137"/>
      <c r="GDV92" s="137"/>
      <c r="GDW92" s="137"/>
      <c r="GDX92" s="137"/>
      <c r="GDY92" s="137"/>
      <c r="GDZ92" s="137"/>
      <c r="GEA92" s="137"/>
      <c r="GEB92" s="137"/>
      <c r="GEC92" s="137"/>
      <c r="GED92" s="137"/>
      <c r="GEE92" s="137"/>
      <c r="GEF92" s="137"/>
      <c r="GEG92" s="137"/>
      <c r="GEH92" s="137"/>
      <c r="GEI92" s="137"/>
      <c r="GEJ92" s="137"/>
      <c r="GEK92" s="137"/>
      <c r="GEL92" s="137"/>
      <c r="GEM92" s="137"/>
      <c r="GEN92" s="137"/>
      <c r="GEO92" s="137"/>
      <c r="GEP92" s="137"/>
      <c r="GEQ92" s="137"/>
      <c r="GER92" s="137"/>
      <c r="GES92" s="137"/>
      <c r="GET92" s="137"/>
      <c r="GEU92" s="137"/>
      <c r="GEV92" s="137"/>
      <c r="GEW92" s="137"/>
      <c r="GEX92" s="137"/>
      <c r="GEY92" s="137"/>
      <c r="GEZ92" s="137"/>
      <c r="GFA92" s="137"/>
      <c r="GFB92" s="137"/>
      <c r="GFC92" s="137"/>
      <c r="GFD92" s="137"/>
      <c r="GFE92" s="137"/>
      <c r="GFF92" s="137"/>
      <c r="GFG92" s="137"/>
      <c r="GFH92" s="137"/>
      <c r="GFI92" s="137"/>
      <c r="GFJ92" s="137"/>
      <c r="GFK92" s="137"/>
      <c r="GFL92" s="137"/>
      <c r="GFM92" s="137"/>
      <c r="GFN92" s="137"/>
      <c r="GFO92" s="137"/>
      <c r="GFP92" s="137"/>
      <c r="GFQ92" s="137"/>
      <c r="GFR92" s="137"/>
      <c r="GFS92" s="137"/>
      <c r="GFT92" s="137"/>
      <c r="GFU92" s="137"/>
      <c r="GFV92" s="137"/>
      <c r="GFW92" s="137"/>
      <c r="GFX92" s="137"/>
      <c r="GFY92" s="137"/>
      <c r="GFZ92" s="137"/>
      <c r="GGA92" s="137"/>
      <c r="GGB92" s="137"/>
      <c r="GGC92" s="137"/>
      <c r="GGD92" s="137"/>
      <c r="GGE92" s="137"/>
      <c r="GGF92" s="137"/>
      <c r="GGG92" s="137"/>
      <c r="GGH92" s="137"/>
      <c r="GGI92" s="137"/>
      <c r="GGJ92" s="137"/>
      <c r="GGK92" s="137"/>
      <c r="GGL92" s="137"/>
      <c r="GGM92" s="137"/>
      <c r="GGN92" s="137"/>
      <c r="GGO92" s="137"/>
      <c r="GGP92" s="137"/>
      <c r="GGQ92" s="137"/>
      <c r="GGR92" s="137"/>
      <c r="GGS92" s="137"/>
      <c r="GGT92" s="137"/>
      <c r="GGU92" s="137"/>
      <c r="GGV92" s="137"/>
      <c r="GGW92" s="137"/>
      <c r="GGX92" s="137"/>
      <c r="GGY92" s="137"/>
      <c r="GGZ92" s="137"/>
      <c r="GHA92" s="137"/>
      <c r="GHB92" s="137"/>
      <c r="GHC92" s="137"/>
      <c r="GHD92" s="137"/>
      <c r="GHE92" s="137"/>
      <c r="GHF92" s="137"/>
      <c r="GHG92" s="137"/>
      <c r="GHH92" s="137"/>
      <c r="GHI92" s="137"/>
      <c r="GHJ92" s="137"/>
      <c r="GHK92" s="137"/>
      <c r="GHL92" s="137"/>
      <c r="GHM92" s="137"/>
      <c r="GHN92" s="137"/>
      <c r="GHO92" s="137"/>
      <c r="GHP92" s="137"/>
      <c r="GHQ92" s="137"/>
      <c r="GHR92" s="137"/>
      <c r="GHS92" s="137"/>
      <c r="GHT92" s="137"/>
      <c r="GHU92" s="137"/>
      <c r="GHV92" s="137"/>
      <c r="GHW92" s="137"/>
      <c r="GHX92" s="137"/>
      <c r="GHY92" s="137"/>
      <c r="GHZ92" s="137"/>
      <c r="GIA92" s="137"/>
      <c r="GIB92" s="137"/>
      <c r="GIC92" s="137"/>
      <c r="GID92" s="137"/>
      <c r="GIE92" s="137"/>
      <c r="GIF92" s="137"/>
      <c r="GIG92" s="137"/>
      <c r="GIH92" s="137"/>
      <c r="GII92" s="137"/>
      <c r="GIJ92" s="137"/>
      <c r="GIK92" s="137"/>
      <c r="GIL92" s="137"/>
      <c r="GIM92" s="137"/>
      <c r="GIN92" s="137"/>
      <c r="GIO92" s="137"/>
      <c r="GIP92" s="137"/>
      <c r="GIQ92" s="137"/>
      <c r="GIR92" s="137"/>
      <c r="GIS92" s="137"/>
      <c r="GIT92" s="137"/>
      <c r="GIU92" s="137"/>
      <c r="GIV92" s="137"/>
      <c r="GIW92" s="137"/>
      <c r="GIX92" s="137"/>
      <c r="GIY92" s="137"/>
      <c r="GIZ92" s="137"/>
      <c r="GJA92" s="137"/>
      <c r="GJB92" s="137"/>
      <c r="GJC92" s="137"/>
      <c r="GJD92" s="137"/>
      <c r="GJE92" s="137"/>
      <c r="GJF92" s="137"/>
      <c r="GJG92" s="137"/>
      <c r="GJH92" s="137"/>
      <c r="GJI92" s="137"/>
      <c r="GJJ92" s="137"/>
      <c r="GJK92" s="137"/>
      <c r="GJL92" s="137"/>
      <c r="GJM92" s="137"/>
      <c r="GJN92" s="137"/>
      <c r="GJO92" s="137"/>
      <c r="GJP92" s="137"/>
      <c r="GJQ92" s="137"/>
      <c r="GJR92" s="137"/>
      <c r="GJS92" s="137"/>
      <c r="GJT92" s="137"/>
      <c r="GJU92" s="137"/>
      <c r="GJV92" s="137"/>
      <c r="GJW92" s="137"/>
      <c r="GJX92" s="137"/>
      <c r="GJY92" s="137"/>
      <c r="GJZ92" s="137"/>
      <c r="GKA92" s="137"/>
      <c r="GKB92" s="137"/>
      <c r="GKC92" s="137"/>
      <c r="GKD92" s="137"/>
      <c r="GKE92" s="137"/>
      <c r="GKF92" s="137"/>
      <c r="GKG92" s="137"/>
      <c r="GKH92" s="137"/>
      <c r="GKI92" s="137"/>
      <c r="GKJ92" s="137"/>
      <c r="GKK92" s="137"/>
      <c r="GKL92" s="137"/>
      <c r="GKM92" s="137"/>
      <c r="GKN92" s="137"/>
      <c r="GKO92" s="137"/>
      <c r="GKP92" s="137"/>
      <c r="GKQ92" s="137"/>
      <c r="GKR92" s="137"/>
      <c r="GKS92" s="137"/>
      <c r="GKT92" s="137"/>
      <c r="GKU92" s="137"/>
      <c r="GKV92" s="137"/>
      <c r="GKW92" s="137"/>
      <c r="GKX92" s="137"/>
      <c r="GKY92" s="137"/>
      <c r="GKZ92" s="137"/>
      <c r="GLA92" s="137"/>
      <c r="GLB92" s="137"/>
      <c r="GLC92" s="137"/>
      <c r="GLD92" s="137"/>
      <c r="GLE92" s="137"/>
      <c r="GLF92" s="137"/>
      <c r="GLG92" s="137"/>
      <c r="GLH92" s="137"/>
      <c r="GLI92" s="137"/>
      <c r="GLJ92" s="137"/>
      <c r="GLK92" s="137"/>
      <c r="GLL92" s="137"/>
      <c r="GLM92" s="137"/>
      <c r="GLN92" s="137"/>
      <c r="GLO92" s="137"/>
      <c r="GLP92" s="137"/>
      <c r="GLQ92" s="137"/>
      <c r="GLR92" s="137"/>
      <c r="GLS92" s="137"/>
      <c r="GLT92" s="137"/>
      <c r="GLU92" s="137"/>
      <c r="GLV92" s="137"/>
      <c r="GLW92" s="137"/>
      <c r="GLX92" s="137"/>
      <c r="GLY92" s="137"/>
      <c r="GLZ92" s="137"/>
      <c r="GMA92" s="137"/>
      <c r="GMB92" s="137"/>
      <c r="GMC92" s="137"/>
      <c r="GMD92" s="137"/>
      <c r="GME92" s="137"/>
      <c r="GMF92" s="137"/>
      <c r="GMG92" s="137"/>
      <c r="GMH92" s="137"/>
      <c r="GMI92" s="137"/>
      <c r="GMJ92" s="137"/>
      <c r="GMK92" s="137"/>
      <c r="GML92" s="137"/>
      <c r="GMM92" s="137"/>
      <c r="GMN92" s="137"/>
      <c r="GMO92" s="137"/>
      <c r="GMP92" s="137"/>
      <c r="GMQ92" s="137"/>
      <c r="GMR92" s="137"/>
      <c r="GMS92" s="137"/>
      <c r="GMT92" s="137"/>
      <c r="GMU92" s="137"/>
      <c r="GMV92" s="137"/>
      <c r="GMW92" s="137"/>
      <c r="GMX92" s="137"/>
      <c r="GMY92" s="137"/>
      <c r="GMZ92" s="137"/>
      <c r="GNA92" s="137"/>
      <c r="GNB92" s="137"/>
      <c r="GNC92" s="137"/>
      <c r="GND92" s="137"/>
      <c r="GNE92" s="137"/>
      <c r="GNF92" s="137"/>
      <c r="GNG92" s="137"/>
      <c r="GNH92" s="137"/>
      <c r="GNI92" s="137"/>
      <c r="GNJ92" s="137"/>
      <c r="GNK92" s="137"/>
      <c r="GNL92" s="137"/>
      <c r="GNM92" s="137"/>
      <c r="GNN92" s="137"/>
      <c r="GNO92" s="137"/>
      <c r="GNP92" s="137"/>
      <c r="GNQ92" s="137"/>
      <c r="GNR92" s="137"/>
      <c r="GNS92" s="137"/>
      <c r="GNT92" s="137"/>
      <c r="GNU92" s="137"/>
      <c r="GNV92" s="137"/>
      <c r="GNW92" s="137"/>
      <c r="GNX92" s="137"/>
      <c r="GNY92" s="137"/>
      <c r="GNZ92" s="137"/>
      <c r="GOA92" s="137"/>
      <c r="GOB92" s="137"/>
      <c r="GOC92" s="137"/>
      <c r="GOD92" s="137"/>
      <c r="GOE92" s="137"/>
      <c r="GOF92" s="137"/>
      <c r="GOG92" s="137"/>
      <c r="GOH92" s="137"/>
      <c r="GOI92" s="137"/>
      <c r="GOJ92" s="137"/>
      <c r="GOK92" s="137"/>
      <c r="GOL92" s="137"/>
      <c r="GOM92" s="137"/>
      <c r="GON92" s="137"/>
      <c r="GOO92" s="137"/>
      <c r="GOP92" s="137"/>
      <c r="GOQ92" s="137"/>
      <c r="GOR92" s="137"/>
      <c r="GOS92" s="137"/>
      <c r="GOT92" s="137"/>
      <c r="GOU92" s="137"/>
      <c r="GOV92" s="137"/>
      <c r="GOW92" s="137"/>
      <c r="GOX92" s="137"/>
      <c r="GOY92" s="137"/>
      <c r="GOZ92" s="137"/>
      <c r="GPA92" s="137"/>
      <c r="GPB92" s="137"/>
      <c r="GPC92" s="137"/>
      <c r="GPD92" s="137"/>
      <c r="GPE92" s="137"/>
      <c r="GPF92" s="137"/>
      <c r="GPG92" s="137"/>
      <c r="GPH92" s="137"/>
      <c r="GPI92" s="137"/>
      <c r="GPJ92" s="137"/>
      <c r="GPK92" s="137"/>
      <c r="GPL92" s="137"/>
      <c r="GPM92" s="137"/>
      <c r="GPN92" s="137"/>
      <c r="GPO92" s="137"/>
      <c r="GPP92" s="137"/>
      <c r="GPQ92" s="137"/>
      <c r="GPR92" s="137"/>
      <c r="GPS92" s="137"/>
      <c r="GPT92" s="137"/>
      <c r="GPU92" s="137"/>
      <c r="GPV92" s="137"/>
      <c r="GPW92" s="137"/>
      <c r="GPX92" s="137"/>
      <c r="GPY92" s="137"/>
      <c r="GPZ92" s="137"/>
      <c r="GQA92" s="137"/>
      <c r="GQB92" s="137"/>
      <c r="GQC92" s="137"/>
      <c r="GQD92" s="137"/>
      <c r="GQE92" s="137"/>
      <c r="GQF92" s="137"/>
      <c r="GQG92" s="137"/>
      <c r="GQH92" s="137"/>
      <c r="GQI92" s="137"/>
      <c r="GQJ92" s="137"/>
      <c r="GQK92" s="137"/>
      <c r="GQL92" s="137"/>
      <c r="GQM92" s="137"/>
      <c r="GQN92" s="137"/>
      <c r="GQO92" s="137"/>
      <c r="GQP92" s="137"/>
      <c r="GQQ92" s="137"/>
      <c r="GQR92" s="137"/>
      <c r="GQS92" s="137"/>
      <c r="GQT92" s="137"/>
      <c r="GQU92" s="137"/>
      <c r="GQV92" s="137"/>
      <c r="GQW92" s="137"/>
      <c r="GQX92" s="137"/>
      <c r="GQY92" s="137"/>
      <c r="GQZ92" s="137"/>
      <c r="GRA92" s="137"/>
      <c r="GRB92" s="137"/>
      <c r="GRC92" s="137"/>
      <c r="GRD92" s="137"/>
      <c r="GRE92" s="137"/>
      <c r="GRF92" s="137"/>
      <c r="GRG92" s="137"/>
      <c r="GRH92" s="137"/>
      <c r="GRI92" s="137"/>
      <c r="GRJ92" s="137"/>
      <c r="GRK92" s="137"/>
      <c r="GRL92" s="137"/>
      <c r="GRM92" s="137"/>
      <c r="GRN92" s="137"/>
      <c r="GRO92" s="137"/>
      <c r="GRP92" s="137"/>
      <c r="GRQ92" s="137"/>
      <c r="GRR92" s="137"/>
      <c r="GRS92" s="137"/>
      <c r="GRT92" s="137"/>
      <c r="GRU92" s="137"/>
      <c r="GRV92" s="137"/>
      <c r="GRW92" s="137"/>
      <c r="GRX92" s="137"/>
      <c r="GRY92" s="137"/>
      <c r="GRZ92" s="137"/>
      <c r="GSA92" s="137"/>
      <c r="GSB92" s="137"/>
      <c r="GSC92" s="137"/>
      <c r="GSD92" s="137"/>
      <c r="GSE92" s="137"/>
      <c r="GSF92" s="137"/>
      <c r="GSG92" s="137"/>
      <c r="GSH92" s="137"/>
      <c r="GSI92" s="137"/>
      <c r="GSJ92" s="137"/>
      <c r="GSK92" s="137"/>
      <c r="GSL92" s="137"/>
      <c r="GSM92" s="137"/>
      <c r="GSN92" s="137"/>
      <c r="GSO92" s="137"/>
      <c r="GSP92" s="137"/>
      <c r="GSQ92" s="137"/>
      <c r="GSR92" s="137"/>
      <c r="GSS92" s="137"/>
      <c r="GST92" s="137"/>
      <c r="GSU92" s="137"/>
      <c r="GSV92" s="137"/>
      <c r="GSW92" s="137"/>
      <c r="GSX92" s="137"/>
      <c r="GSY92" s="137"/>
      <c r="GSZ92" s="137"/>
      <c r="GTA92" s="137"/>
      <c r="GTB92" s="137"/>
      <c r="GTC92" s="137"/>
      <c r="GTD92" s="137"/>
      <c r="GTE92" s="137"/>
      <c r="GTF92" s="137"/>
      <c r="GTG92" s="137"/>
      <c r="GTH92" s="137"/>
      <c r="GTI92" s="137"/>
      <c r="GTJ92" s="137"/>
      <c r="GTK92" s="137"/>
      <c r="GTL92" s="137"/>
      <c r="GTM92" s="137"/>
      <c r="GTN92" s="137"/>
      <c r="GTO92" s="137"/>
      <c r="GTP92" s="137"/>
      <c r="GTQ92" s="137"/>
      <c r="GTR92" s="137"/>
      <c r="GTS92" s="137"/>
      <c r="GTT92" s="137"/>
      <c r="GTU92" s="137"/>
      <c r="GTV92" s="137"/>
      <c r="GTW92" s="137"/>
      <c r="GTX92" s="137"/>
      <c r="GTY92" s="137"/>
      <c r="GTZ92" s="137"/>
      <c r="GUA92" s="137"/>
      <c r="GUB92" s="137"/>
      <c r="GUC92" s="137"/>
      <c r="GUD92" s="137"/>
      <c r="GUE92" s="137"/>
      <c r="GUF92" s="137"/>
      <c r="GUG92" s="137"/>
      <c r="GUH92" s="137"/>
      <c r="GUI92" s="137"/>
      <c r="GUJ92" s="137"/>
      <c r="GUK92" s="137"/>
      <c r="GUL92" s="137"/>
      <c r="GUM92" s="137"/>
      <c r="GUN92" s="137"/>
      <c r="GUO92" s="137"/>
      <c r="GUP92" s="137"/>
      <c r="GUQ92" s="137"/>
      <c r="GUR92" s="137"/>
      <c r="GUS92" s="137"/>
      <c r="GUT92" s="137"/>
      <c r="GUU92" s="137"/>
      <c r="GUV92" s="137"/>
      <c r="GUW92" s="137"/>
      <c r="GUX92" s="137"/>
      <c r="GUY92" s="137"/>
      <c r="GUZ92" s="137"/>
      <c r="GVA92" s="137"/>
      <c r="GVB92" s="137"/>
      <c r="GVC92" s="137"/>
      <c r="GVD92" s="137"/>
      <c r="GVE92" s="137"/>
      <c r="GVF92" s="137"/>
      <c r="GVG92" s="137"/>
      <c r="GVH92" s="137"/>
      <c r="GVI92" s="137"/>
      <c r="GVJ92" s="137"/>
      <c r="GVK92" s="137"/>
      <c r="GVL92" s="137"/>
      <c r="GVM92" s="137"/>
      <c r="GVN92" s="137"/>
      <c r="GVO92" s="137"/>
      <c r="GVP92" s="137"/>
      <c r="GVQ92" s="137"/>
      <c r="GVR92" s="137"/>
      <c r="GVS92" s="137"/>
      <c r="GVT92" s="137"/>
      <c r="GVU92" s="137"/>
      <c r="GVV92" s="137"/>
      <c r="GVW92" s="137"/>
      <c r="GVX92" s="137"/>
      <c r="GVY92" s="137"/>
      <c r="GVZ92" s="137"/>
      <c r="GWA92" s="137"/>
      <c r="GWB92" s="137"/>
      <c r="GWC92" s="137"/>
      <c r="GWD92" s="137"/>
      <c r="GWE92" s="137"/>
      <c r="GWF92" s="137"/>
      <c r="GWG92" s="137"/>
      <c r="GWH92" s="137"/>
      <c r="GWI92" s="137"/>
      <c r="GWJ92" s="137"/>
      <c r="GWK92" s="137"/>
      <c r="GWL92" s="137"/>
      <c r="GWM92" s="137"/>
      <c r="GWN92" s="137"/>
      <c r="GWO92" s="137"/>
      <c r="GWP92" s="137"/>
      <c r="GWQ92" s="137"/>
      <c r="GWR92" s="137"/>
      <c r="GWS92" s="137"/>
      <c r="GWT92" s="137"/>
      <c r="GWU92" s="137"/>
      <c r="GWV92" s="137"/>
      <c r="GWW92" s="137"/>
      <c r="GWX92" s="137"/>
      <c r="GWY92" s="137"/>
      <c r="GWZ92" s="137"/>
      <c r="GXA92" s="137"/>
      <c r="GXB92" s="137"/>
      <c r="GXC92" s="137"/>
      <c r="GXD92" s="137"/>
      <c r="GXE92" s="137"/>
      <c r="GXF92" s="137"/>
      <c r="GXG92" s="137"/>
      <c r="GXH92" s="137"/>
      <c r="GXI92" s="137"/>
      <c r="GXJ92" s="137"/>
      <c r="GXK92" s="137"/>
      <c r="GXL92" s="137"/>
      <c r="GXM92" s="137"/>
      <c r="GXN92" s="137"/>
      <c r="GXO92" s="137"/>
      <c r="GXP92" s="137"/>
      <c r="GXQ92" s="137"/>
      <c r="GXR92" s="137"/>
      <c r="GXS92" s="137"/>
      <c r="GXT92" s="137"/>
      <c r="GXU92" s="137"/>
      <c r="GXV92" s="137"/>
      <c r="GXW92" s="137"/>
      <c r="GXX92" s="137"/>
      <c r="GXY92" s="137"/>
      <c r="GXZ92" s="137"/>
      <c r="GYA92" s="137"/>
      <c r="GYB92" s="137"/>
      <c r="GYC92" s="137"/>
      <c r="GYD92" s="137"/>
      <c r="GYE92" s="137"/>
      <c r="GYF92" s="137"/>
      <c r="GYG92" s="137"/>
      <c r="GYH92" s="137"/>
      <c r="GYI92" s="137"/>
      <c r="GYJ92" s="137"/>
      <c r="GYK92" s="137"/>
      <c r="GYL92" s="137"/>
      <c r="GYM92" s="137"/>
      <c r="GYN92" s="137"/>
      <c r="GYO92" s="137"/>
      <c r="GYP92" s="137"/>
      <c r="GYQ92" s="137"/>
      <c r="GYR92" s="137"/>
      <c r="GYS92" s="137"/>
      <c r="GYT92" s="137"/>
      <c r="GYU92" s="137"/>
      <c r="GYV92" s="137"/>
      <c r="GYW92" s="137"/>
      <c r="GYX92" s="137"/>
      <c r="GYY92" s="137"/>
      <c r="GYZ92" s="137"/>
      <c r="GZA92" s="137"/>
      <c r="GZB92" s="137"/>
      <c r="GZC92" s="137"/>
      <c r="GZD92" s="137"/>
      <c r="GZE92" s="137"/>
      <c r="GZF92" s="137"/>
      <c r="GZG92" s="137"/>
      <c r="GZH92" s="137"/>
      <c r="GZI92" s="137"/>
      <c r="GZJ92" s="137"/>
      <c r="GZK92" s="137"/>
      <c r="GZL92" s="137"/>
      <c r="GZM92" s="137"/>
      <c r="GZN92" s="137"/>
      <c r="GZO92" s="137"/>
      <c r="GZP92" s="137"/>
      <c r="GZQ92" s="137"/>
      <c r="GZR92" s="137"/>
      <c r="GZS92" s="137"/>
      <c r="GZT92" s="137"/>
      <c r="GZU92" s="137"/>
      <c r="GZV92" s="137"/>
      <c r="GZW92" s="137"/>
      <c r="GZX92" s="137"/>
      <c r="GZY92" s="137"/>
      <c r="GZZ92" s="137"/>
      <c r="HAA92" s="137"/>
      <c r="HAB92" s="137"/>
      <c r="HAC92" s="137"/>
      <c r="HAD92" s="137"/>
      <c r="HAE92" s="137"/>
      <c r="HAF92" s="137"/>
      <c r="HAG92" s="137"/>
      <c r="HAH92" s="137"/>
      <c r="HAI92" s="137"/>
      <c r="HAJ92" s="137"/>
      <c r="HAK92" s="137"/>
      <c r="HAL92" s="137"/>
      <c r="HAM92" s="137"/>
      <c r="HAN92" s="137"/>
      <c r="HAO92" s="137"/>
      <c r="HAP92" s="137"/>
      <c r="HAQ92" s="137"/>
      <c r="HAR92" s="137"/>
      <c r="HAS92" s="137"/>
      <c r="HAT92" s="137"/>
      <c r="HAU92" s="137"/>
      <c r="HAV92" s="137"/>
      <c r="HAW92" s="137"/>
      <c r="HAX92" s="137"/>
      <c r="HAY92" s="137"/>
      <c r="HAZ92" s="137"/>
      <c r="HBA92" s="137"/>
      <c r="HBB92" s="137"/>
      <c r="HBC92" s="137"/>
      <c r="HBD92" s="137"/>
      <c r="HBE92" s="137"/>
      <c r="HBF92" s="137"/>
      <c r="HBG92" s="137"/>
      <c r="HBH92" s="137"/>
      <c r="HBI92" s="137"/>
      <c r="HBJ92" s="137"/>
      <c r="HBK92" s="137"/>
      <c r="HBL92" s="137"/>
      <c r="HBM92" s="137"/>
      <c r="HBN92" s="137"/>
      <c r="HBO92" s="137"/>
      <c r="HBP92" s="137"/>
      <c r="HBQ92" s="137"/>
      <c r="HBR92" s="137"/>
      <c r="HBS92" s="137"/>
      <c r="HBT92" s="137"/>
      <c r="HBU92" s="137"/>
      <c r="HBV92" s="137"/>
      <c r="HBW92" s="137"/>
      <c r="HBX92" s="137"/>
      <c r="HBY92" s="137"/>
      <c r="HBZ92" s="137"/>
      <c r="HCA92" s="137"/>
      <c r="HCB92" s="137"/>
      <c r="HCC92" s="137"/>
      <c r="HCD92" s="137"/>
      <c r="HCE92" s="137"/>
      <c r="HCF92" s="137"/>
      <c r="HCG92" s="137"/>
      <c r="HCH92" s="137"/>
      <c r="HCI92" s="137"/>
      <c r="HCJ92" s="137"/>
      <c r="HCK92" s="137"/>
      <c r="HCL92" s="137"/>
      <c r="HCM92" s="137"/>
      <c r="HCN92" s="137"/>
      <c r="HCO92" s="137"/>
      <c r="HCP92" s="137"/>
      <c r="HCQ92" s="137"/>
      <c r="HCR92" s="137"/>
      <c r="HCS92" s="137"/>
      <c r="HCT92" s="137"/>
      <c r="HCU92" s="137"/>
      <c r="HCV92" s="137"/>
      <c r="HCW92" s="137"/>
      <c r="HCX92" s="137"/>
      <c r="HCY92" s="137"/>
      <c r="HCZ92" s="137"/>
      <c r="HDA92" s="137"/>
      <c r="HDB92" s="137"/>
      <c r="HDC92" s="137"/>
      <c r="HDD92" s="137"/>
      <c r="HDE92" s="137"/>
      <c r="HDF92" s="137"/>
      <c r="HDG92" s="137"/>
      <c r="HDH92" s="137"/>
      <c r="HDI92" s="137"/>
      <c r="HDJ92" s="137"/>
      <c r="HDK92" s="137"/>
      <c r="HDL92" s="137"/>
      <c r="HDM92" s="137"/>
      <c r="HDN92" s="137"/>
      <c r="HDO92" s="137"/>
      <c r="HDP92" s="137"/>
      <c r="HDQ92" s="137"/>
      <c r="HDR92" s="137"/>
      <c r="HDS92" s="137"/>
      <c r="HDT92" s="137"/>
      <c r="HDU92" s="137"/>
      <c r="HDV92" s="137"/>
      <c r="HDW92" s="137"/>
      <c r="HDX92" s="137"/>
      <c r="HDY92" s="137"/>
      <c r="HDZ92" s="137"/>
      <c r="HEA92" s="137"/>
      <c r="HEB92" s="137"/>
      <c r="HEC92" s="137"/>
      <c r="HED92" s="137"/>
      <c r="HEE92" s="137"/>
      <c r="HEF92" s="137"/>
      <c r="HEG92" s="137"/>
      <c r="HEH92" s="137"/>
      <c r="HEI92" s="137"/>
      <c r="HEJ92" s="137"/>
      <c r="HEK92" s="137"/>
      <c r="HEL92" s="137"/>
      <c r="HEM92" s="137"/>
      <c r="HEN92" s="137"/>
      <c r="HEO92" s="137"/>
      <c r="HEP92" s="137"/>
      <c r="HEQ92" s="137"/>
      <c r="HER92" s="137"/>
      <c r="HES92" s="137"/>
      <c r="HET92" s="137"/>
      <c r="HEU92" s="137"/>
      <c r="HEV92" s="137"/>
      <c r="HEW92" s="137"/>
      <c r="HEX92" s="137"/>
      <c r="HEY92" s="137"/>
      <c r="HEZ92" s="137"/>
      <c r="HFA92" s="137"/>
      <c r="HFB92" s="137"/>
      <c r="HFC92" s="137"/>
      <c r="HFD92" s="137"/>
      <c r="HFE92" s="137"/>
      <c r="HFF92" s="137"/>
      <c r="HFG92" s="137"/>
      <c r="HFH92" s="137"/>
      <c r="HFI92" s="137"/>
      <c r="HFJ92" s="137"/>
      <c r="HFK92" s="137"/>
      <c r="HFL92" s="137"/>
      <c r="HFM92" s="137"/>
      <c r="HFN92" s="137"/>
      <c r="HFO92" s="137"/>
      <c r="HFP92" s="137"/>
      <c r="HFQ92" s="137"/>
      <c r="HFR92" s="137"/>
      <c r="HFS92" s="137"/>
      <c r="HFT92" s="137"/>
      <c r="HFU92" s="137"/>
      <c r="HFV92" s="137"/>
      <c r="HFW92" s="137"/>
      <c r="HFX92" s="137"/>
      <c r="HFY92" s="137"/>
      <c r="HFZ92" s="137"/>
      <c r="HGA92" s="137"/>
      <c r="HGB92" s="137"/>
      <c r="HGC92" s="137"/>
      <c r="HGD92" s="137"/>
      <c r="HGE92" s="137"/>
      <c r="HGF92" s="137"/>
      <c r="HGG92" s="137"/>
      <c r="HGH92" s="137"/>
      <c r="HGI92" s="137"/>
      <c r="HGJ92" s="137"/>
      <c r="HGK92" s="137"/>
      <c r="HGL92" s="137"/>
      <c r="HGM92" s="137"/>
      <c r="HGN92" s="137"/>
      <c r="HGO92" s="137"/>
      <c r="HGP92" s="137"/>
      <c r="HGQ92" s="137"/>
      <c r="HGR92" s="137"/>
      <c r="HGS92" s="137"/>
      <c r="HGT92" s="137"/>
      <c r="HGU92" s="137"/>
      <c r="HGV92" s="137"/>
      <c r="HGW92" s="137"/>
      <c r="HGX92" s="137"/>
      <c r="HGY92" s="137"/>
      <c r="HGZ92" s="137"/>
      <c r="HHA92" s="137"/>
      <c r="HHB92" s="137"/>
      <c r="HHC92" s="137"/>
      <c r="HHD92" s="137"/>
      <c r="HHE92" s="137"/>
      <c r="HHF92" s="137"/>
      <c r="HHG92" s="137"/>
      <c r="HHH92" s="137"/>
      <c r="HHI92" s="137"/>
      <c r="HHJ92" s="137"/>
      <c r="HHK92" s="137"/>
      <c r="HHL92" s="137"/>
      <c r="HHM92" s="137"/>
      <c r="HHN92" s="137"/>
      <c r="HHO92" s="137"/>
      <c r="HHP92" s="137"/>
      <c r="HHQ92" s="137"/>
      <c r="HHR92" s="137"/>
      <c r="HHS92" s="137"/>
      <c r="HHT92" s="137"/>
      <c r="HHU92" s="137"/>
      <c r="HHV92" s="137"/>
      <c r="HHW92" s="137"/>
      <c r="HHX92" s="137"/>
      <c r="HHY92" s="137"/>
      <c r="HHZ92" s="137"/>
      <c r="HIA92" s="137"/>
      <c r="HIB92" s="137"/>
      <c r="HIC92" s="137"/>
      <c r="HID92" s="137"/>
      <c r="HIE92" s="137"/>
      <c r="HIF92" s="137"/>
      <c r="HIG92" s="137"/>
      <c r="HIH92" s="137"/>
      <c r="HII92" s="137"/>
      <c r="HIJ92" s="137"/>
      <c r="HIK92" s="137"/>
      <c r="HIL92" s="137"/>
      <c r="HIM92" s="137"/>
      <c r="HIN92" s="137"/>
      <c r="HIO92" s="137"/>
      <c r="HIP92" s="137"/>
      <c r="HIQ92" s="137"/>
      <c r="HIR92" s="137"/>
      <c r="HIS92" s="137"/>
      <c r="HIT92" s="137"/>
      <c r="HIU92" s="137"/>
      <c r="HIV92" s="137"/>
      <c r="HIW92" s="137"/>
      <c r="HIX92" s="137"/>
      <c r="HIY92" s="137"/>
      <c r="HIZ92" s="137"/>
      <c r="HJA92" s="137"/>
      <c r="HJB92" s="137"/>
      <c r="HJC92" s="137"/>
      <c r="HJD92" s="137"/>
      <c r="HJE92" s="137"/>
      <c r="HJF92" s="137"/>
      <c r="HJG92" s="137"/>
      <c r="HJH92" s="137"/>
      <c r="HJI92" s="137"/>
      <c r="HJJ92" s="137"/>
      <c r="HJK92" s="137"/>
      <c r="HJL92" s="137"/>
      <c r="HJM92" s="137"/>
      <c r="HJN92" s="137"/>
      <c r="HJO92" s="137"/>
      <c r="HJP92" s="137"/>
      <c r="HJQ92" s="137"/>
      <c r="HJR92" s="137"/>
      <c r="HJS92" s="137"/>
      <c r="HJT92" s="137"/>
      <c r="HJU92" s="137"/>
      <c r="HJV92" s="137"/>
      <c r="HJW92" s="137"/>
      <c r="HJX92" s="137"/>
      <c r="HJY92" s="137"/>
      <c r="HJZ92" s="137"/>
      <c r="HKA92" s="137"/>
      <c r="HKB92" s="137"/>
      <c r="HKC92" s="137"/>
      <c r="HKD92" s="137"/>
      <c r="HKE92" s="137"/>
      <c r="HKF92" s="137"/>
      <c r="HKG92" s="137"/>
      <c r="HKH92" s="137"/>
      <c r="HKI92" s="137"/>
      <c r="HKJ92" s="137"/>
      <c r="HKK92" s="137"/>
      <c r="HKL92" s="137"/>
      <c r="HKM92" s="137"/>
      <c r="HKN92" s="137"/>
      <c r="HKO92" s="137"/>
      <c r="HKP92" s="137"/>
      <c r="HKQ92" s="137"/>
      <c r="HKR92" s="137"/>
      <c r="HKS92" s="137"/>
      <c r="HKT92" s="137"/>
      <c r="HKU92" s="137"/>
      <c r="HKV92" s="137"/>
      <c r="HKW92" s="137"/>
      <c r="HKX92" s="137"/>
      <c r="HKY92" s="137"/>
      <c r="HKZ92" s="137"/>
      <c r="HLA92" s="137"/>
      <c r="HLB92" s="137"/>
      <c r="HLC92" s="137"/>
      <c r="HLD92" s="137"/>
      <c r="HLE92" s="137"/>
      <c r="HLF92" s="137"/>
      <c r="HLG92" s="137"/>
      <c r="HLH92" s="137"/>
      <c r="HLI92" s="137"/>
      <c r="HLJ92" s="137"/>
      <c r="HLK92" s="137"/>
      <c r="HLL92" s="137"/>
      <c r="HLM92" s="137"/>
      <c r="HLN92" s="137"/>
      <c r="HLO92" s="137"/>
      <c r="HLP92" s="137"/>
      <c r="HLQ92" s="137"/>
      <c r="HLR92" s="137"/>
      <c r="HLS92" s="137"/>
      <c r="HLT92" s="137"/>
      <c r="HLU92" s="137"/>
      <c r="HLV92" s="137"/>
      <c r="HLW92" s="137"/>
      <c r="HLX92" s="137"/>
      <c r="HLY92" s="137"/>
      <c r="HLZ92" s="137"/>
      <c r="HMA92" s="137"/>
      <c r="HMB92" s="137"/>
      <c r="HMC92" s="137"/>
      <c r="HMD92" s="137"/>
      <c r="HME92" s="137"/>
      <c r="HMF92" s="137"/>
      <c r="HMG92" s="137"/>
      <c r="HMH92" s="137"/>
      <c r="HMI92" s="137"/>
      <c r="HMJ92" s="137"/>
      <c r="HMK92" s="137"/>
      <c r="HML92" s="137"/>
      <c r="HMM92" s="137"/>
      <c r="HMN92" s="137"/>
      <c r="HMO92" s="137"/>
      <c r="HMP92" s="137"/>
      <c r="HMQ92" s="137"/>
      <c r="HMR92" s="137"/>
      <c r="HMS92" s="137"/>
      <c r="HMT92" s="137"/>
      <c r="HMU92" s="137"/>
      <c r="HMV92" s="137"/>
      <c r="HMW92" s="137"/>
      <c r="HMX92" s="137"/>
      <c r="HMY92" s="137"/>
      <c r="HMZ92" s="137"/>
      <c r="HNA92" s="137"/>
      <c r="HNB92" s="137"/>
      <c r="HNC92" s="137"/>
      <c r="HND92" s="137"/>
      <c r="HNE92" s="137"/>
      <c r="HNF92" s="137"/>
      <c r="HNG92" s="137"/>
      <c r="HNH92" s="137"/>
      <c r="HNI92" s="137"/>
      <c r="HNJ92" s="137"/>
      <c r="HNK92" s="137"/>
      <c r="HNL92" s="137"/>
      <c r="HNM92" s="137"/>
      <c r="HNN92" s="137"/>
      <c r="HNO92" s="137"/>
      <c r="HNP92" s="137"/>
      <c r="HNQ92" s="137"/>
      <c r="HNR92" s="137"/>
      <c r="HNS92" s="137"/>
      <c r="HNT92" s="137"/>
      <c r="HNU92" s="137"/>
      <c r="HNV92" s="137"/>
      <c r="HNW92" s="137"/>
      <c r="HNX92" s="137"/>
      <c r="HNY92" s="137"/>
      <c r="HNZ92" s="137"/>
      <c r="HOA92" s="137"/>
      <c r="HOB92" s="137"/>
      <c r="HOC92" s="137"/>
      <c r="HOD92" s="137"/>
      <c r="HOE92" s="137"/>
      <c r="HOF92" s="137"/>
      <c r="HOG92" s="137"/>
      <c r="HOH92" s="137"/>
      <c r="HOI92" s="137"/>
      <c r="HOJ92" s="137"/>
      <c r="HOK92" s="137"/>
      <c r="HOL92" s="137"/>
      <c r="HOM92" s="137"/>
      <c r="HON92" s="137"/>
      <c r="HOO92" s="137"/>
      <c r="HOP92" s="137"/>
      <c r="HOQ92" s="137"/>
      <c r="HOR92" s="137"/>
      <c r="HOS92" s="137"/>
      <c r="HOT92" s="137"/>
      <c r="HOU92" s="137"/>
      <c r="HOV92" s="137"/>
      <c r="HOW92" s="137"/>
      <c r="HOX92" s="137"/>
      <c r="HOY92" s="137"/>
      <c r="HOZ92" s="137"/>
      <c r="HPA92" s="137"/>
      <c r="HPB92" s="137"/>
      <c r="HPC92" s="137"/>
      <c r="HPD92" s="137"/>
      <c r="HPE92" s="137"/>
      <c r="HPF92" s="137"/>
      <c r="HPG92" s="137"/>
      <c r="HPH92" s="137"/>
      <c r="HPI92" s="137"/>
      <c r="HPJ92" s="137"/>
      <c r="HPK92" s="137"/>
      <c r="HPL92" s="137"/>
      <c r="HPM92" s="137"/>
      <c r="HPN92" s="137"/>
      <c r="HPO92" s="137"/>
      <c r="HPP92" s="137"/>
      <c r="HPQ92" s="137"/>
      <c r="HPR92" s="137"/>
      <c r="HPS92" s="137"/>
      <c r="HPT92" s="137"/>
      <c r="HPU92" s="137"/>
      <c r="HPV92" s="137"/>
      <c r="HPW92" s="137"/>
      <c r="HPX92" s="137"/>
      <c r="HPY92" s="137"/>
      <c r="HPZ92" s="137"/>
      <c r="HQA92" s="137"/>
      <c r="HQB92" s="137"/>
      <c r="HQC92" s="137"/>
      <c r="HQD92" s="137"/>
      <c r="HQE92" s="137"/>
      <c r="HQF92" s="137"/>
      <c r="HQG92" s="137"/>
      <c r="HQH92" s="137"/>
      <c r="HQI92" s="137"/>
      <c r="HQJ92" s="137"/>
      <c r="HQK92" s="137"/>
      <c r="HQL92" s="137"/>
      <c r="HQM92" s="137"/>
      <c r="HQN92" s="137"/>
      <c r="HQO92" s="137"/>
      <c r="HQP92" s="137"/>
      <c r="HQQ92" s="137"/>
      <c r="HQR92" s="137"/>
      <c r="HQS92" s="137"/>
      <c r="HQT92" s="137"/>
      <c r="HQU92" s="137"/>
      <c r="HQV92" s="137"/>
      <c r="HQW92" s="137"/>
      <c r="HQX92" s="137"/>
      <c r="HQY92" s="137"/>
      <c r="HQZ92" s="137"/>
      <c r="HRA92" s="137"/>
      <c r="HRB92" s="137"/>
      <c r="HRC92" s="137"/>
      <c r="HRD92" s="137"/>
      <c r="HRE92" s="137"/>
      <c r="HRF92" s="137"/>
      <c r="HRG92" s="137"/>
      <c r="HRH92" s="137"/>
      <c r="HRI92" s="137"/>
      <c r="HRJ92" s="137"/>
      <c r="HRK92" s="137"/>
      <c r="HRL92" s="137"/>
      <c r="HRM92" s="137"/>
      <c r="HRN92" s="137"/>
      <c r="HRO92" s="137"/>
      <c r="HRP92" s="137"/>
      <c r="HRQ92" s="137"/>
      <c r="HRR92" s="137"/>
      <c r="HRS92" s="137"/>
      <c r="HRT92" s="137"/>
      <c r="HRU92" s="137"/>
      <c r="HRV92" s="137"/>
      <c r="HRW92" s="137"/>
      <c r="HRX92" s="137"/>
      <c r="HRY92" s="137"/>
      <c r="HRZ92" s="137"/>
      <c r="HSA92" s="137"/>
      <c r="HSB92" s="137"/>
      <c r="HSC92" s="137"/>
      <c r="HSD92" s="137"/>
      <c r="HSE92" s="137"/>
      <c r="HSF92" s="137"/>
      <c r="HSG92" s="137"/>
      <c r="HSH92" s="137"/>
      <c r="HSI92" s="137"/>
      <c r="HSJ92" s="137"/>
      <c r="HSK92" s="137"/>
      <c r="HSL92" s="137"/>
      <c r="HSM92" s="137"/>
      <c r="HSN92" s="137"/>
      <c r="HSO92" s="137"/>
      <c r="HSP92" s="137"/>
      <c r="HSQ92" s="137"/>
      <c r="HSR92" s="137"/>
      <c r="HSS92" s="137"/>
      <c r="HST92" s="137"/>
      <c r="HSU92" s="137"/>
      <c r="HSV92" s="137"/>
      <c r="HSW92" s="137"/>
      <c r="HSX92" s="137"/>
      <c r="HSY92" s="137"/>
      <c r="HSZ92" s="137"/>
      <c r="HTA92" s="137"/>
      <c r="HTB92" s="137"/>
      <c r="HTC92" s="137"/>
      <c r="HTD92" s="137"/>
      <c r="HTE92" s="137"/>
      <c r="HTF92" s="137"/>
      <c r="HTG92" s="137"/>
      <c r="HTH92" s="137"/>
      <c r="HTI92" s="137"/>
      <c r="HTJ92" s="137"/>
      <c r="HTK92" s="137"/>
      <c r="HTL92" s="137"/>
      <c r="HTM92" s="137"/>
      <c r="HTN92" s="137"/>
      <c r="HTO92" s="137"/>
      <c r="HTP92" s="137"/>
      <c r="HTQ92" s="137"/>
      <c r="HTR92" s="137"/>
      <c r="HTS92" s="137"/>
      <c r="HTT92" s="137"/>
      <c r="HTU92" s="137"/>
      <c r="HTV92" s="137"/>
      <c r="HTW92" s="137"/>
      <c r="HTX92" s="137"/>
      <c r="HTY92" s="137"/>
      <c r="HTZ92" s="137"/>
      <c r="HUA92" s="137"/>
      <c r="HUB92" s="137"/>
      <c r="HUC92" s="137"/>
      <c r="HUD92" s="137"/>
      <c r="HUE92" s="137"/>
      <c r="HUF92" s="137"/>
      <c r="HUG92" s="137"/>
      <c r="HUH92" s="137"/>
      <c r="HUI92" s="137"/>
      <c r="HUJ92" s="137"/>
      <c r="HUK92" s="137"/>
      <c r="HUL92" s="137"/>
      <c r="HUM92" s="137"/>
      <c r="HUN92" s="137"/>
      <c r="HUO92" s="137"/>
      <c r="HUP92" s="137"/>
      <c r="HUQ92" s="137"/>
      <c r="HUR92" s="137"/>
      <c r="HUS92" s="137"/>
      <c r="HUT92" s="137"/>
      <c r="HUU92" s="137"/>
      <c r="HUV92" s="137"/>
      <c r="HUW92" s="137"/>
      <c r="HUX92" s="137"/>
      <c r="HUY92" s="137"/>
      <c r="HUZ92" s="137"/>
      <c r="HVA92" s="137"/>
      <c r="HVB92" s="137"/>
      <c r="HVC92" s="137"/>
      <c r="HVD92" s="137"/>
      <c r="HVE92" s="137"/>
      <c r="HVF92" s="137"/>
      <c r="HVG92" s="137"/>
      <c r="HVH92" s="137"/>
      <c r="HVI92" s="137"/>
      <c r="HVJ92" s="137"/>
      <c r="HVK92" s="137"/>
      <c r="HVL92" s="137"/>
      <c r="HVM92" s="137"/>
      <c r="HVN92" s="137"/>
      <c r="HVO92" s="137"/>
      <c r="HVP92" s="137"/>
      <c r="HVQ92" s="137"/>
      <c r="HVR92" s="137"/>
      <c r="HVS92" s="137"/>
      <c r="HVT92" s="137"/>
      <c r="HVU92" s="137"/>
      <c r="HVV92" s="137"/>
      <c r="HVW92" s="137"/>
      <c r="HVX92" s="137"/>
      <c r="HVY92" s="137"/>
      <c r="HVZ92" s="137"/>
      <c r="HWA92" s="137"/>
      <c r="HWB92" s="137"/>
      <c r="HWC92" s="137"/>
      <c r="HWD92" s="137"/>
      <c r="HWE92" s="137"/>
      <c r="HWF92" s="137"/>
      <c r="HWG92" s="137"/>
      <c r="HWH92" s="137"/>
      <c r="HWI92" s="137"/>
      <c r="HWJ92" s="137"/>
      <c r="HWK92" s="137"/>
      <c r="HWL92" s="137"/>
      <c r="HWM92" s="137"/>
      <c r="HWN92" s="137"/>
      <c r="HWO92" s="137"/>
      <c r="HWP92" s="137"/>
      <c r="HWQ92" s="137"/>
      <c r="HWR92" s="137"/>
      <c r="HWS92" s="137"/>
      <c r="HWT92" s="137"/>
      <c r="HWU92" s="137"/>
      <c r="HWV92" s="137"/>
      <c r="HWW92" s="137"/>
      <c r="HWX92" s="137"/>
      <c r="HWY92" s="137"/>
      <c r="HWZ92" s="137"/>
      <c r="HXA92" s="137"/>
      <c r="HXB92" s="137"/>
      <c r="HXC92" s="137"/>
      <c r="HXD92" s="137"/>
      <c r="HXE92" s="137"/>
      <c r="HXF92" s="137"/>
      <c r="HXG92" s="137"/>
      <c r="HXH92" s="137"/>
      <c r="HXI92" s="137"/>
      <c r="HXJ92" s="137"/>
      <c r="HXK92" s="137"/>
      <c r="HXL92" s="137"/>
      <c r="HXM92" s="137"/>
      <c r="HXN92" s="137"/>
      <c r="HXO92" s="137"/>
      <c r="HXP92" s="137"/>
      <c r="HXQ92" s="137"/>
      <c r="HXR92" s="137"/>
      <c r="HXS92" s="137"/>
      <c r="HXT92" s="137"/>
      <c r="HXU92" s="137"/>
      <c r="HXV92" s="137"/>
      <c r="HXW92" s="137"/>
      <c r="HXX92" s="137"/>
      <c r="HXY92" s="137"/>
      <c r="HXZ92" s="137"/>
      <c r="HYA92" s="137"/>
      <c r="HYB92" s="137"/>
      <c r="HYC92" s="137"/>
      <c r="HYD92" s="137"/>
      <c r="HYE92" s="137"/>
      <c r="HYF92" s="137"/>
      <c r="HYG92" s="137"/>
      <c r="HYH92" s="137"/>
      <c r="HYI92" s="137"/>
      <c r="HYJ92" s="137"/>
      <c r="HYK92" s="137"/>
      <c r="HYL92" s="137"/>
      <c r="HYM92" s="137"/>
      <c r="HYN92" s="137"/>
      <c r="HYO92" s="137"/>
      <c r="HYP92" s="137"/>
      <c r="HYQ92" s="137"/>
      <c r="HYR92" s="137"/>
      <c r="HYS92" s="137"/>
      <c r="HYT92" s="137"/>
      <c r="HYU92" s="137"/>
      <c r="HYV92" s="137"/>
      <c r="HYW92" s="137"/>
      <c r="HYX92" s="137"/>
      <c r="HYY92" s="137"/>
      <c r="HYZ92" s="137"/>
      <c r="HZA92" s="137"/>
      <c r="HZB92" s="137"/>
      <c r="HZC92" s="137"/>
      <c r="HZD92" s="137"/>
      <c r="HZE92" s="137"/>
      <c r="HZF92" s="137"/>
      <c r="HZG92" s="137"/>
      <c r="HZH92" s="137"/>
      <c r="HZI92" s="137"/>
      <c r="HZJ92" s="137"/>
      <c r="HZK92" s="137"/>
      <c r="HZL92" s="137"/>
      <c r="HZM92" s="137"/>
      <c r="HZN92" s="137"/>
      <c r="HZO92" s="137"/>
      <c r="HZP92" s="137"/>
      <c r="HZQ92" s="137"/>
      <c r="HZR92" s="137"/>
      <c r="HZS92" s="137"/>
      <c r="HZT92" s="137"/>
      <c r="HZU92" s="137"/>
      <c r="HZV92" s="137"/>
      <c r="HZW92" s="137"/>
      <c r="HZX92" s="137"/>
      <c r="HZY92" s="137"/>
      <c r="HZZ92" s="137"/>
      <c r="IAA92" s="137"/>
      <c r="IAB92" s="137"/>
      <c r="IAC92" s="137"/>
      <c r="IAD92" s="137"/>
      <c r="IAE92" s="137"/>
      <c r="IAF92" s="137"/>
      <c r="IAG92" s="137"/>
      <c r="IAH92" s="137"/>
      <c r="IAI92" s="137"/>
      <c r="IAJ92" s="137"/>
      <c r="IAK92" s="137"/>
      <c r="IAL92" s="137"/>
      <c r="IAM92" s="137"/>
      <c r="IAN92" s="137"/>
      <c r="IAO92" s="137"/>
      <c r="IAP92" s="137"/>
      <c r="IAQ92" s="137"/>
      <c r="IAR92" s="137"/>
      <c r="IAS92" s="137"/>
      <c r="IAT92" s="137"/>
      <c r="IAU92" s="137"/>
      <c r="IAV92" s="137"/>
      <c r="IAW92" s="137"/>
      <c r="IAX92" s="137"/>
      <c r="IAY92" s="137"/>
      <c r="IAZ92" s="137"/>
      <c r="IBA92" s="137"/>
      <c r="IBB92" s="137"/>
      <c r="IBC92" s="137"/>
      <c r="IBD92" s="137"/>
      <c r="IBE92" s="137"/>
      <c r="IBF92" s="137"/>
      <c r="IBG92" s="137"/>
      <c r="IBH92" s="137"/>
      <c r="IBI92" s="137"/>
      <c r="IBJ92" s="137"/>
      <c r="IBK92" s="137"/>
      <c r="IBL92" s="137"/>
      <c r="IBM92" s="137"/>
      <c r="IBN92" s="137"/>
      <c r="IBO92" s="137"/>
      <c r="IBP92" s="137"/>
      <c r="IBQ92" s="137"/>
      <c r="IBR92" s="137"/>
      <c r="IBS92" s="137"/>
      <c r="IBT92" s="137"/>
      <c r="IBU92" s="137"/>
      <c r="IBV92" s="137"/>
      <c r="IBW92" s="137"/>
      <c r="IBX92" s="137"/>
      <c r="IBY92" s="137"/>
      <c r="IBZ92" s="137"/>
      <c r="ICA92" s="137"/>
      <c r="ICB92" s="137"/>
      <c r="ICC92" s="137"/>
      <c r="ICD92" s="137"/>
      <c r="ICE92" s="137"/>
      <c r="ICF92" s="137"/>
      <c r="ICG92" s="137"/>
      <c r="ICH92" s="137"/>
      <c r="ICI92" s="137"/>
      <c r="ICJ92" s="137"/>
      <c r="ICK92" s="137"/>
      <c r="ICL92" s="137"/>
      <c r="ICM92" s="137"/>
      <c r="ICN92" s="137"/>
      <c r="ICO92" s="137"/>
      <c r="ICP92" s="137"/>
      <c r="ICQ92" s="137"/>
      <c r="ICR92" s="137"/>
      <c r="ICS92" s="137"/>
      <c r="ICT92" s="137"/>
      <c r="ICU92" s="137"/>
      <c r="ICV92" s="137"/>
      <c r="ICW92" s="137"/>
      <c r="ICX92" s="137"/>
      <c r="ICY92" s="137"/>
      <c r="ICZ92" s="137"/>
      <c r="IDA92" s="137"/>
      <c r="IDB92" s="137"/>
      <c r="IDC92" s="137"/>
      <c r="IDD92" s="137"/>
      <c r="IDE92" s="137"/>
      <c r="IDF92" s="137"/>
      <c r="IDG92" s="137"/>
      <c r="IDH92" s="137"/>
      <c r="IDI92" s="137"/>
      <c r="IDJ92" s="137"/>
      <c r="IDK92" s="137"/>
      <c r="IDL92" s="137"/>
      <c r="IDM92" s="137"/>
      <c r="IDN92" s="137"/>
      <c r="IDO92" s="137"/>
      <c r="IDP92" s="137"/>
      <c r="IDQ92" s="137"/>
      <c r="IDR92" s="137"/>
      <c r="IDS92" s="137"/>
      <c r="IDT92" s="137"/>
      <c r="IDU92" s="137"/>
      <c r="IDV92" s="137"/>
      <c r="IDW92" s="137"/>
      <c r="IDX92" s="137"/>
      <c r="IDY92" s="137"/>
      <c r="IDZ92" s="137"/>
      <c r="IEA92" s="137"/>
      <c r="IEB92" s="137"/>
      <c r="IEC92" s="137"/>
      <c r="IED92" s="137"/>
      <c r="IEE92" s="137"/>
      <c r="IEF92" s="137"/>
      <c r="IEG92" s="137"/>
      <c r="IEH92" s="137"/>
      <c r="IEI92" s="137"/>
      <c r="IEJ92" s="137"/>
      <c r="IEK92" s="137"/>
      <c r="IEL92" s="137"/>
      <c r="IEM92" s="137"/>
      <c r="IEN92" s="137"/>
      <c r="IEO92" s="137"/>
      <c r="IEP92" s="137"/>
      <c r="IEQ92" s="137"/>
      <c r="IER92" s="137"/>
      <c r="IES92" s="137"/>
      <c r="IET92" s="137"/>
      <c r="IEU92" s="137"/>
      <c r="IEV92" s="137"/>
      <c r="IEW92" s="137"/>
      <c r="IEX92" s="137"/>
      <c r="IEY92" s="137"/>
      <c r="IEZ92" s="137"/>
      <c r="IFA92" s="137"/>
      <c r="IFB92" s="137"/>
      <c r="IFC92" s="137"/>
      <c r="IFD92" s="137"/>
      <c r="IFE92" s="137"/>
      <c r="IFF92" s="137"/>
      <c r="IFG92" s="137"/>
      <c r="IFH92" s="137"/>
      <c r="IFI92" s="137"/>
      <c r="IFJ92" s="137"/>
      <c r="IFK92" s="137"/>
      <c r="IFL92" s="137"/>
      <c r="IFM92" s="137"/>
      <c r="IFN92" s="137"/>
      <c r="IFO92" s="137"/>
      <c r="IFP92" s="137"/>
      <c r="IFQ92" s="137"/>
      <c r="IFR92" s="137"/>
      <c r="IFS92" s="137"/>
      <c r="IFT92" s="137"/>
      <c r="IFU92" s="137"/>
      <c r="IFV92" s="137"/>
      <c r="IFW92" s="137"/>
      <c r="IFX92" s="137"/>
      <c r="IFY92" s="137"/>
      <c r="IFZ92" s="137"/>
      <c r="IGA92" s="137"/>
      <c r="IGB92" s="137"/>
      <c r="IGC92" s="137"/>
      <c r="IGD92" s="137"/>
      <c r="IGE92" s="137"/>
      <c r="IGF92" s="137"/>
      <c r="IGG92" s="137"/>
      <c r="IGH92" s="137"/>
      <c r="IGI92" s="137"/>
      <c r="IGJ92" s="137"/>
      <c r="IGK92" s="137"/>
      <c r="IGL92" s="137"/>
      <c r="IGM92" s="137"/>
      <c r="IGN92" s="137"/>
      <c r="IGO92" s="137"/>
      <c r="IGP92" s="137"/>
      <c r="IGQ92" s="137"/>
      <c r="IGR92" s="137"/>
      <c r="IGS92" s="137"/>
      <c r="IGT92" s="137"/>
      <c r="IGU92" s="137"/>
      <c r="IGV92" s="137"/>
      <c r="IGW92" s="137"/>
      <c r="IGX92" s="137"/>
      <c r="IGY92" s="137"/>
      <c r="IGZ92" s="137"/>
      <c r="IHA92" s="137"/>
      <c r="IHB92" s="137"/>
      <c r="IHC92" s="137"/>
      <c r="IHD92" s="137"/>
      <c r="IHE92" s="137"/>
      <c r="IHF92" s="137"/>
      <c r="IHG92" s="137"/>
      <c r="IHH92" s="137"/>
      <c r="IHI92" s="137"/>
      <c r="IHJ92" s="137"/>
      <c r="IHK92" s="137"/>
      <c r="IHL92" s="137"/>
      <c r="IHM92" s="137"/>
      <c r="IHN92" s="137"/>
      <c r="IHO92" s="137"/>
      <c r="IHP92" s="137"/>
      <c r="IHQ92" s="137"/>
      <c r="IHR92" s="137"/>
      <c r="IHS92" s="137"/>
      <c r="IHT92" s="137"/>
      <c r="IHU92" s="137"/>
      <c r="IHV92" s="137"/>
      <c r="IHW92" s="137"/>
      <c r="IHX92" s="137"/>
      <c r="IHY92" s="137"/>
      <c r="IHZ92" s="137"/>
      <c r="IIA92" s="137"/>
      <c r="IIB92" s="137"/>
      <c r="IIC92" s="137"/>
      <c r="IID92" s="137"/>
      <c r="IIE92" s="137"/>
      <c r="IIF92" s="137"/>
      <c r="IIG92" s="137"/>
      <c r="IIH92" s="137"/>
      <c r="III92" s="137"/>
      <c r="IIJ92" s="137"/>
      <c r="IIK92" s="137"/>
      <c r="IIL92" s="137"/>
      <c r="IIM92" s="137"/>
      <c r="IIN92" s="137"/>
      <c r="IIO92" s="137"/>
      <c r="IIP92" s="137"/>
      <c r="IIQ92" s="137"/>
      <c r="IIR92" s="137"/>
      <c r="IIS92" s="137"/>
      <c r="IIT92" s="137"/>
      <c r="IIU92" s="137"/>
      <c r="IIV92" s="137"/>
      <c r="IIW92" s="137"/>
      <c r="IIX92" s="137"/>
      <c r="IIY92" s="137"/>
      <c r="IIZ92" s="137"/>
      <c r="IJA92" s="137"/>
      <c r="IJB92" s="137"/>
      <c r="IJC92" s="137"/>
      <c r="IJD92" s="137"/>
      <c r="IJE92" s="137"/>
      <c r="IJF92" s="137"/>
      <c r="IJG92" s="137"/>
      <c r="IJH92" s="137"/>
      <c r="IJI92" s="137"/>
      <c r="IJJ92" s="137"/>
      <c r="IJK92" s="137"/>
      <c r="IJL92" s="137"/>
      <c r="IJM92" s="137"/>
      <c r="IJN92" s="137"/>
      <c r="IJO92" s="137"/>
      <c r="IJP92" s="137"/>
      <c r="IJQ92" s="137"/>
      <c r="IJR92" s="137"/>
      <c r="IJS92" s="137"/>
      <c r="IJT92" s="137"/>
      <c r="IJU92" s="137"/>
      <c r="IJV92" s="137"/>
      <c r="IJW92" s="137"/>
      <c r="IJX92" s="137"/>
      <c r="IJY92" s="137"/>
      <c r="IJZ92" s="137"/>
      <c r="IKA92" s="137"/>
      <c r="IKB92" s="137"/>
      <c r="IKC92" s="137"/>
      <c r="IKD92" s="137"/>
      <c r="IKE92" s="137"/>
      <c r="IKF92" s="137"/>
      <c r="IKG92" s="137"/>
      <c r="IKH92" s="137"/>
      <c r="IKI92" s="137"/>
      <c r="IKJ92" s="137"/>
      <c r="IKK92" s="137"/>
      <c r="IKL92" s="137"/>
      <c r="IKM92" s="137"/>
      <c r="IKN92" s="137"/>
      <c r="IKO92" s="137"/>
      <c r="IKP92" s="137"/>
      <c r="IKQ92" s="137"/>
      <c r="IKR92" s="137"/>
      <c r="IKS92" s="137"/>
      <c r="IKT92" s="137"/>
      <c r="IKU92" s="137"/>
      <c r="IKV92" s="137"/>
      <c r="IKW92" s="137"/>
      <c r="IKX92" s="137"/>
      <c r="IKY92" s="137"/>
      <c r="IKZ92" s="137"/>
      <c r="ILA92" s="137"/>
      <c r="ILB92" s="137"/>
      <c r="ILC92" s="137"/>
      <c r="ILD92" s="137"/>
      <c r="ILE92" s="137"/>
      <c r="ILF92" s="137"/>
      <c r="ILG92" s="137"/>
      <c r="ILH92" s="137"/>
      <c r="ILI92" s="137"/>
      <c r="ILJ92" s="137"/>
      <c r="ILK92" s="137"/>
      <c r="ILL92" s="137"/>
      <c r="ILM92" s="137"/>
      <c r="ILN92" s="137"/>
      <c r="ILO92" s="137"/>
      <c r="ILP92" s="137"/>
      <c r="ILQ92" s="137"/>
      <c r="ILR92" s="137"/>
      <c r="ILS92" s="137"/>
      <c r="ILT92" s="137"/>
      <c r="ILU92" s="137"/>
      <c r="ILV92" s="137"/>
      <c r="ILW92" s="137"/>
      <c r="ILX92" s="137"/>
      <c r="ILY92" s="137"/>
      <c r="ILZ92" s="137"/>
      <c r="IMA92" s="137"/>
      <c r="IMB92" s="137"/>
      <c r="IMC92" s="137"/>
      <c r="IMD92" s="137"/>
      <c r="IME92" s="137"/>
      <c r="IMF92" s="137"/>
      <c r="IMG92" s="137"/>
      <c r="IMH92" s="137"/>
      <c r="IMI92" s="137"/>
      <c r="IMJ92" s="137"/>
      <c r="IMK92" s="137"/>
      <c r="IML92" s="137"/>
      <c r="IMM92" s="137"/>
      <c r="IMN92" s="137"/>
      <c r="IMO92" s="137"/>
      <c r="IMP92" s="137"/>
      <c r="IMQ92" s="137"/>
      <c r="IMR92" s="137"/>
      <c r="IMS92" s="137"/>
      <c r="IMT92" s="137"/>
      <c r="IMU92" s="137"/>
      <c r="IMV92" s="137"/>
      <c r="IMW92" s="137"/>
      <c r="IMX92" s="137"/>
      <c r="IMY92" s="137"/>
      <c r="IMZ92" s="137"/>
      <c r="INA92" s="137"/>
      <c r="INB92" s="137"/>
      <c r="INC92" s="137"/>
      <c r="IND92" s="137"/>
      <c r="INE92" s="137"/>
      <c r="INF92" s="137"/>
      <c r="ING92" s="137"/>
      <c r="INH92" s="137"/>
      <c r="INI92" s="137"/>
      <c r="INJ92" s="137"/>
      <c r="INK92" s="137"/>
      <c r="INL92" s="137"/>
      <c r="INM92" s="137"/>
      <c r="INN92" s="137"/>
      <c r="INO92" s="137"/>
      <c r="INP92" s="137"/>
      <c r="INQ92" s="137"/>
      <c r="INR92" s="137"/>
      <c r="INS92" s="137"/>
      <c r="INT92" s="137"/>
      <c r="INU92" s="137"/>
      <c r="INV92" s="137"/>
      <c r="INW92" s="137"/>
      <c r="INX92" s="137"/>
      <c r="INY92" s="137"/>
      <c r="INZ92" s="137"/>
      <c r="IOA92" s="137"/>
      <c r="IOB92" s="137"/>
      <c r="IOC92" s="137"/>
      <c r="IOD92" s="137"/>
      <c r="IOE92" s="137"/>
      <c r="IOF92" s="137"/>
      <c r="IOG92" s="137"/>
      <c r="IOH92" s="137"/>
      <c r="IOI92" s="137"/>
      <c r="IOJ92" s="137"/>
      <c r="IOK92" s="137"/>
      <c r="IOL92" s="137"/>
      <c r="IOM92" s="137"/>
      <c r="ION92" s="137"/>
      <c r="IOO92" s="137"/>
      <c r="IOP92" s="137"/>
      <c r="IOQ92" s="137"/>
      <c r="IOR92" s="137"/>
      <c r="IOS92" s="137"/>
      <c r="IOT92" s="137"/>
      <c r="IOU92" s="137"/>
      <c r="IOV92" s="137"/>
      <c r="IOW92" s="137"/>
      <c r="IOX92" s="137"/>
      <c r="IOY92" s="137"/>
      <c r="IOZ92" s="137"/>
      <c r="IPA92" s="137"/>
      <c r="IPB92" s="137"/>
      <c r="IPC92" s="137"/>
      <c r="IPD92" s="137"/>
      <c r="IPE92" s="137"/>
      <c r="IPF92" s="137"/>
      <c r="IPG92" s="137"/>
      <c r="IPH92" s="137"/>
      <c r="IPI92" s="137"/>
      <c r="IPJ92" s="137"/>
      <c r="IPK92" s="137"/>
      <c r="IPL92" s="137"/>
      <c r="IPM92" s="137"/>
      <c r="IPN92" s="137"/>
      <c r="IPO92" s="137"/>
      <c r="IPP92" s="137"/>
      <c r="IPQ92" s="137"/>
      <c r="IPR92" s="137"/>
      <c r="IPS92" s="137"/>
      <c r="IPT92" s="137"/>
      <c r="IPU92" s="137"/>
      <c r="IPV92" s="137"/>
      <c r="IPW92" s="137"/>
      <c r="IPX92" s="137"/>
      <c r="IPY92" s="137"/>
      <c r="IPZ92" s="137"/>
      <c r="IQA92" s="137"/>
      <c r="IQB92" s="137"/>
      <c r="IQC92" s="137"/>
      <c r="IQD92" s="137"/>
      <c r="IQE92" s="137"/>
      <c r="IQF92" s="137"/>
      <c r="IQG92" s="137"/>
      <c r="IQH92" s="137"/>
      <c r="IQI92" s="137"/>
      <c r="IQJ92" s="137"/>
      <c r="IQK92" s="137"/>
      <c r="IQL92" s="137"/>
      <c r="IQM92" s="137"/>
      <c r="IQN92" s="137"/>
      <c r="IQO92" s="137"/>
      <c r="IQP92" s="137"/>
      <c r="IQQ92" s="137"/>
      <c r="IQR92" s="137"/>
      <c r="IQS92" s="137"/>
      <c r="IQT92" s="137"/>
      <c r="IQU92" s="137"/>
      <c r="IQV92" s="137"/>
      <c r="IQW92" s="137"/>
      <c r="IQX92" s="137"/>
      <c r="IQY92" s="137"/>
      <c r="IQZ92" s="137"/>
      <c r="IRA92" s="137"/>
      <c r="IRB92" s="137"/>
      <c r="IRC92" s="137"/>
      <c r="IRD92" s="137"/>
      <c r="IRE92" s="137"/>
      <c r="IRF92" s="137"/>
      <c r="IRG92" s="137"/>
      <c r="IRH92" s="137"/>
      <c r="IRI92" s="137"/>
      <c r="IRJ92" s="137"/>
      <c r="IRK92" s="137"/>
      <c r="IRL92" s="137"/>
      <c r="IRM92" s="137"/>
      <c r="IRN92" s="137"/>
      <c r="IRO92" s="137"/>
      <c r="IRP92" s="137"/>
      <c r="IRQ92" s="137"/>
      <c r="IRR92" s="137"/>
      <c r="IRS92" s="137"/>
      <c r="IRT92" s="137"/>
      <c r="IRU92" s="137"/>
      <c r="IRV92" s="137"/>
      <c r="IRW92" s="137"/>
      <c r="IRX92" s="137"/>
      <c r="IRY92" s="137"/>
      <c r="IRZ92" s="137"/>
      <c r="ISA92" s="137"/>
      <c r="ISB92" s="137"/>
      <c r="ISC92" s="137"/>
      <c r="ISD92" s="137"/>
      <c r="ISE92" s="137"/>
      <c r="ISF92" s="137"/>
      <c r="ISG92" s="137"/>
      <c r="ISH92" s="137"/>
      <c r="ISI92" s="137"/>
      <c r="ISJ92" s="137"/>
      <c r="ISK92" s="137"/>
      <c r="ISL92" s="137"/>
      <c r="ISM92" s="137"/>
      <c r="ISN92" s="137"/>
      <c r="ISO92" s="137"/>
      <c r="ISP92" s="137"/>
      <c r="ISQ92" s="137"/>
      <c r="ISR92" s="137"/>
      <c r="ISS92" s="137"/>
      <c r="IST92" s="137"/>
      <c r="ISU92" s="137"/>
      <c r="ISV92" s="137"/>
      <c r="ISW92" s="137"/>
      <c r="ISX92" s="137"/>
      <c r="ISY92" s="137"/>
      <c r="ISZ92" s="137"/>
      <c r="ITA92" s="137"/>
      <c r="ITB92" s="137"/>
      <c r="ITC92" s="137"/>
      <c r="ITD92" s="137"/>
      <c r="ITE92" s="137"/>
      <c r="ITF92" s="137"/>
      <c r="ITG92" s="137"/>
      <c r="ITH92" s="137"/>
      <c r="ITI92" s="137"/>
      <c r="ITJ92" s="137"/>
      <c r="ITK92" s="137"/>
      <c r="ITL92" s="137"/>
      <c r="ITM92" s="137"/>
      <c r="ITN92" s="137"/>
      <c r="ITO92" s="137"/>
      <c r="ITP92" s="137"/>
      <c r="ITQ92" s="137"/>
      <c r="ITR92" s="137"/>
      <c r="ITS92" s="137"/>
      <c r="ITT92" s="137"/>
      <c r="ITU92" s="137"/>
      <c r="ITV92" s="137"/>
      <c r="ITW92" s="137"/>
      <c r="ITX92" s="137"/>
      <c r="ITY92" s="137"/>
      <c r="ITZ92" s="137"/>
      <c r="IUA92" s="137"/>
      <c r="IUB92" s="137"/>
      <c r="IUC92" s="137"/>
      <c r="IUD92" s="137"/>
      <c r="IUE92" s="137"/>
      <c r="IUF92" s="137"/>
      <c r="IUG92" s="137"/>
      <c r="IUH92" s="137"/>
      <c r="IUI92" s="137"/>
      <c r="IUJ92" s="137"/>
      <c r="IUK92" s="137"/>
      <c r="IUL92" s="137"/>
      <c r="IUM92" s="137"/>
      <c r="IUN92" s="137"/>
      <c r="IUO92" s="137"/>
      <c r="IUP92" s="137"/>
      <c r="IUQ92" s="137"/>
      <c r="IUR92" s="137"/>
      <c r="IUS92" s="137"/>
      <c r="IUT92" s="137"/>
      <c r="IUU92" s="137"/>
      <c r="IUV92" s="137"/>
      <c r="IUW92" s="137"/>
      <c r="IUX92" s="137"/>
      <c r="IUY92" s="137"/>
      <c r="IUZ92" s="137"/>
      <c r="IVA92" s="137"/>
      <c r="IVB92" s="137"/>
      <c r="IVC92" s="137"/>
      <c r="IVD92" s="137"/>
      <c r="IVE92" s="137"/>
      <c r="IVF92" s="137"/>
      <c r="IVG92" s="137"/>
      <c r="IVH92" s="137"/>
      <c r="IVI92" s="137"/>
      <c r="IVJ92" s="137"/>
      <c r="IVK92" s="137"/>
      <c r="IVL92" s="137"/>
      <c r="IVM92" s="137"/>
      <c r="IVN92" s="137"/>
      <c r="IVO92" s="137"/>
      <c r="IVP92" s="137"/>
      <c r="IVQ92" s="137"/>
      <c r="IVR92" s="137"/>
      <c r="IVS92" s="137"/>
      <c r="IVT92" s="137"/>
      <c r="IVU92" s="137"/>
      <c r="IVV92" s="137"/>
      <c r="IVW92" s="137"/>
      <c r="IVX92" s="137"/>
      <c r="IVY92" s="137"/>
      <c r="IVZ92" s="137"/>
      <c r="IWA92" s="137"/>
      <c r="IWB92" s="137"/>
      <c r="IWC92" s="137"/>
      <c r="IWD92" s="137"/>
      <c r="IWE92" s="137"/>
      <c r="IWF92" s="137"/>
      <c r="IWG92" s="137"/>
      <c r="IWH92" s="137"/>
      <c r="IWI92" s="137"/>
      <c r="IWJ92" s="137"/>
      <c r="IWK92" s="137"/>
      <c r="IWL92" s="137"/>
      <c r="IWM92" s="137"/>
      <c r="IWN92" s="137"/>
      <c r="IWO92" s="137"/>
      <c r="IWP92" s="137"/>
      <c r="IWQ92" s="137"/>
      <c r="IWR92" s="137"/>
      <c r="IWS92" s="137"/>
      <c r="IWT92" s="137"/>
      <c r="IWU92" s="137"/>
      <c r="IWV92" s="137"/>
      <c r="IWW92" s="137"/>
      <c r="IWX92" s="137"/>
      <c r="IWY92" s="137"/>
      <c r="IWZ92" s="137"/>
      <c r="IXA92" s="137"/>
      <c r="IXB92" s="137"/>
      <c r="IXC92" s="137"/>
      <c r="IXD92" s="137"/>
      <c r="IXE92" s="137"/>
      <c r="IXF92" s="137"/>
      <c r="IXG92" s="137"/>
      <c r="IXH92" s="137"/>
      <c r="IXI92" s="137"/>
      <c r="IXJ92" s="137"/>
      <c r="IXK92" s="137"/>
      <c r="IXL92" s="137"/>
      <c r="IXM92" s="137"/>
      <c r="IXN92" s="137"/>
      <c r="IXO92" s="137"/>
      <c r="IXP92" s="137"/>
      <c r="IXQ92" s="137"/>
      <c r="IXR92" s="137"/>
      <c r="IXS92" s="137"/>
      <c r="IXT92" s="137"/>
      <c r="IXU92" s="137"/>
      <c r="IXV92" s="137"/>
      <c r="IXW92" s="137"/>
      <c r="IXX92" s="137"/>
      <c r="IXY92" s="137"/>
      <c r="IXZ92" s="137"/>
      <c r="IYA92" s="137"/>
      <c r="IYB92" s="137"/>
      <c r="IYC92" s="137"/>
      <c r="IYD92" s="137"/>
      <c r="IYE92" s="137"/>
      <c r="IYF92" s="137"/>
      <c r="IYG92" s="137"/>
      <c r="IYH92" s="137"/>
      <c r="IYI92" s="137"/>
      <c r="IYJ92" s="137"/>
      <c r="IYK92" s="137"/>
      <c r="IYL92" s="137"/>
      <c r="IYM92" s="137"/>
      <c r="IYN92" s="137"/>
      <c r="IYO92" s="137"/>
      <c r="IYP92" s="137"/>
      <c r="IYQ92" s="137"/>
      <c r="IYR92" s="137"/>
      <c r="IYS92" s="137"/>
      <c r="IYT92" s="137"/>
      <c r="IYU92" s="137"/>
      <c r="IYV92" s="137"/>
      <c r="IYW92" s="137"/>
      <c r="IYX92" s="137"/>
      <c r="IYY92" s="137"/>
      <c r="IYZ92" s="137"/>
      <c r="IZA92" s="137"/>
      <c r="IZB92" s="137"/>
      <c r="IZC92" s="137"/>
      <c r="IZD92" s="137"/>
      <c r="IZE92" s="137"/>
      <c r="IZF92" s="137"/>
      <c r="IZG92" s="137"/>
      <c r="IZH92" s="137"/>
      <c r="IZI92" s="137"/>
      <c r="IZJ92" s="137"/>
      <c r="IZK92" s="137"/>
      <c r="IZL92" s="137"/>
      <c r="IZM92" s="137"/>
      <c r="IZN92" s="137"/>
      <c r="IZO92" s="137"/>
      <c r="IZP92" s="137"/>
      <c r="IZQ92" s="137"/>
      <c r="IZR92" s="137"/>
      <c r="IZS92" s="137"/>
      <c r="IZT92" s="137"/>
      <c r="IZU92" s="137"/>
      <c r="IZV92" s="137"/>
      <c r="IZW92" s="137"/>
      <c r="IZX92" s="137"/>
      <c r="IZY92" s="137"/>
      <c r="IZZ92" s="137"/>
      <c r="JAA92" s="137"/>
      <c r="JAB92" s="137"/>
      <c r="JAC92" s="137"/>
      <c r="JAD92" s="137"/>
      <c r="JAE92" s="137"/>
      <c r="JAF92" s="137"/>
      <c r="JAG92" s="137"/>
      <c r="JAH92" s="137"/>
      <c r="JAI92" s="137"/>
      <c r="JAJ92" s="137"/>
      <c r="JAK92" s="137"/>
      <c r="JAL92" s="137"/>
      <c r="JAM92" s="137"/>
      <c r="JAN92" s="137"/>
      <c r="JAO92" s="137"/>
      <c r="JAP92" s="137"/>
      <c r="JAQ92" s="137"/>
      <c r="JAR92" s="137"/>
      <c r="JAS92" s="137"/>
      <c r="JAT92" s="137"/>
      <c r="JAU92" s="137"/>
      <c r="JAV92" s="137"/>
      <c r="JAW92" s="137"/>
      <c r="JAX92" s="137"/>
      <c r="JAY92" s="137"/>
      <c r="JAZ92" s="137"/>
      <c r="JBA92" s="137"/>
      <c r="JBB92" s="137"/>
      <c r="JBC92" s="137"/>
      <c r="JBD92" s="137"/>
      <c r="JBE92" s="137"/>
      <c r="JBF92" s="137"/>
      <c r="JBG92" s="137"/>
      <c r="JBH92" s="137"/>
      <c r="JBI92" s="137"/>
      <c r="JBJ92" s="137"/>
      <c r="JBK92" s="137"/>
      <c r="JBL92" s="137"/>
      <c r="JBM92" s="137"/>
      <c r="JBN92" s="137"/>
      <c r="JBO92" s="137"/>
      <c r="JBP92" s="137"/>
      <c r="JBQ92" s="137"/>
      <c r="JBR92" s="137"/>
      <c r="JBS92" s="137"/>
      <c r="JBT92" s="137"/>
      <c r="JBU92" s="137"/>
      <c r="JBV92" s="137"/>
      <c r="JBW92" s="137"/>
      <c r="JBX92" s="137"/>
      <c r="JBY92" s="137"/>
      <c r="JBZ92" s="137"/>
      <c r="JCA92" s="137"/>
      <c r="JCB92" s="137"/>
      <c r="JCC92" s="137"/>
      <c r="JCD92" s="137"/>
      <c r="JCE92" s="137"/>
      <c r="JCF92" s="137"/>
      <c r="JCG92" s="137"/>
      <c r="JCH92" s="137"/>
      <c r="JCI92" s="137"/>
      <c r="JCJ92" s="137"/>
      <c r="JCK92" s="137"/>
      <c r="JCL92" s="137"/>
      <c r="JCM92" s="137"/>
      <c r="JCN92" s="137"/>
      <c r="JCO92" s="137"/>
      <c r="JCP92" s="137"/>
      <c r="JCQ92" s="137"/>
      <c r="JCR92" s="137"/>
      <c r="JCS92" s="137"/>
      <c r="JCT92" s="137"/>
      <c r="JCU92" s="137"/>
      <c r="JCV92" s="137"/>
      <c r="JCW92" s="137"/>
      <c r="JCX92" s="137"/>
      <c r="JCY92" s="137"/>
      <c r="JCZ92" s="137"/>
      <c r="JDA92" s="137"/>
      <c r="JDB92" s="137"/>
      <c r="JDC92" s="137"/>
      <c r="JDD92" s="137"/>
      <c r="JDE92" s="137"/>
      <c r="JDF92" s="137"/>
      <c r="JDG92" s="137"/>
      <c r="JDH92" s="137"/>
      <c r="JDI92" s="137"/>
      <c r="JDJ92" s="137"/>
      <c r="JDK92" s="137"/>
      <c r="JDL92" s="137"/>
      <c r="JDM92" s="137"/>
      <c r="JDN92" s="137"/>
      <c r="JDO92" s="137"/>
      <c r="JDP92" s="137"/>
      <c r="JDQ92" s="137"/>
      <c r="JDR92" s="137"/>
      <c r="JDS92" s="137"/>
      <c r="JDT92" s="137"/>
      <c r="JDU92" s="137"/>
      <c r="JDV92" s="137"/>
      <c r="JDW92" s="137"/>
      <c r="JDX92" s="137"/>
      <c r="JDY92" s="137"/>
      <c r="JDZ92" s="137"/>
      <c r="JEA92" s="137"/>
      <c r="JEB92" s="137"/>
      <c r="JEC92" s="137"/>
      <c r="JED92" s="137"/>
      <c r="JEE92" s="137"/>
      <c r="JEF92" s="137"/>
      <c r="JEG92" s="137"/>
      <c r="JEH92" s="137"/>
      <c r="JEI92" s="137"/>
      <c r="JEJ92" s="137"/>
      <c r="JEK92" s="137"/>
      <c r="JEL92" s="137"/>
      <c r="JEM92" s="137"/>
      <c r="JEN92" s="137"/>
      <c r="JEO92" s="137"/>
      <c r="JEP92" s="137"/>
      <c r="JEQ92" s="137"/>
      <c r="JER92" s="137"/>
      <c r="JES92" s="137"/>
      <c r="JET92" s="137"/>
      <c r="JEU92" s="137"/>
      <c r="JEV92" s="137"/>
      <c r="JEW92" s="137"/>
      <c r="JEX92" s="137"/>
      <c r="JEY92" s="137"/>
      <c r="JEZ92" s="137"/>
      <c r="JFA92" s="137"/>
      <c r="JFB92" s="137"/>
      <c r="JFC92" s="137"/>
      <c r="JFD92" s="137"/>
      <c r="JFE92" s="137"/>
      <c r="JFF92" s="137"/>
      <c r="JFG92" s="137"/>
      <c r="JFH92" s="137"/>
      <c r="JFI92" s="137"/>
      <c r="JFJ92" s="137"/>
      <c r="JFK92" s="137"/>
      <c r="JFL92" s="137"/>
      <c r="JFM92" s="137"/>
      <c r="JFN92" s="137"/>
      <c r="JFO92" s="137"/>
      <c r="JFP92" s="137"/>
      <c r="JFQ92" s="137"/>
      <c r="JFR92" s="137"/>
      <c r="JFS92" s="137"/>
      <c r="JFT92" s="137"/>
      <c r="JFU92" s="137"/>
      <c r="JFV92" s="137"/>
      <c r="JFW92" s="137"/>
      <c r="JFX92" s="137"/>
      <c r="JFY92" s="137"/>
      <c r="JFZ92" s="137"/>
      <c r="JGA92" s="137"/>
      <c r="JGB92" s="137"/>
      <c r="JGC92" s="137"/>
      <c r="JGD92" s="137"/>
      <c r="JGE92" s="137"/>
      <c r="JGF92" s="137"/>
      <c r="JGG92" s="137"/>
      <c r="JGH92" s="137"/>
      <c r="JGI92" s="137"/>
      <c r="JGJ92" s="137"/>
      <c r="JGK92" s="137"/>
      <c r="JGL92" s="137"/>
      <c r="JGM92" s="137"/>
      <c r="JGN92" s="137"/>
      <c r="JGO92" s="137"/>
      <c r="JGP92" s="137"/>
      <c r="JGQ92" s="137"/>
      <c r="JGR92" s="137"/>
      <c r="JGS92" s="137"/>
      <c r="JGT92" s="137"/>
      <c r="JGU92" s="137"/>
      <c r="JGV92" s="137"/>
      <c r="JGW92" s="137"/>
      <c r="JGX92" s="137"/>
      <c r="JGY92" s="137"/>
      <c r="JGZ92" s="137"/>
      <c r="JHA92" s="137"/>
      <c r="JHB92" s="137"/>
      <c r="JHC92" s="137"/>
      <c r="JHD92" s="137"/>
      <c r="JHE92" s="137"/>
      <c r="JHF92" s="137"/>
      <c r="JHG92" s="137"/>
      <c r="JHH92" s="137"/>
      <c r="JHI92" s="137"/>
      <c r="JHJ92" s="137"/>
      <c r="JHK92" s="137"/>
      <c r="JHL92" s="137"/>
      <c r="JHM92" s="137"/>
      <c r="JHN92" s="137"/>
      <c r="JHO92" s="137"/>
      <c r="JHP92" s="137"/>
      <c r="JHQ92" s="137"/>
      <c r="JHR92" s="137"/>
      <c r="JHS92" s="137"/>
      <c r="JHT92" s="137"/>
      <c r="JHU92" s="137"/>
      <c r="JHV92" s="137"/>
      <c r="JHW92" s="137"/>
      <c r="JHX92" s="137"/>
      <c r="JHY92" s="137"/>
      <c r="JHZ92" s="137"/>
      <c r="JIA92" s="137"/>
      <c r="JIB92" s="137"/>
      <c r="JIC92" s="137"/>
      <c r="JID92" s="137"/>
      <c r="JIE92" s="137"/>
      <c r="JIF92" s="137"/>
      <c r="JIG92" s="137"/>
      <c r="JIH92" s="137"/>
      <c r="JII92" s="137"/>
      <c r="JIJ92" s="137"/>
      <c r="JIK92" s="137"/>
      <c r="JIL92" s="137"/>
      <c r="JIM92" s="137"/>
      <c r="JIN92" s="137"/>
      <c r="JIO92" s="137"/>
      <c r="JIP92" s="137"/>
      <c r="JIQ92" s="137"/>
      <c r="JIR92" s="137"/>
      <c r="JIS92" s="137"/>
      <c r="JIT92" s="137"/>
      <c r="JIU92" s="137"/>
      <c r="JIV92" s="137"/>
      <c r="JIW92" s="137"/>
      <c r="JIX92" s="137"/>
      <c r="JIY92" s="137"/>
      <c r="JIZ92" s="137"/>
      <c r="JJA92" s="137"/>
      <c r="JJB92" s="137"/>
      <c r="JJC92" s="137"/>
      <c r="JJD92" s="137"/>
      <c r="JJE92" s="137"/>
      <c r="JJF92" s="137"/>
      <c r="JJG92" s="137"/>
      <c r="JJH92" s="137"/>
      <c r="JJI92" s="137"/>
      <c r="JJJ92" s="137"/>
      <c r="JJK92" s="137"/>
      <c r="JJL92" s="137"/>
      <c r="JJM92" s="137"/>
      <c r="JJN92" s="137"/>
      <c r="JJO92" s="137"/>
      <c r="JJP92" s="137"/>
      <c r="JJQ92" s="137"/>
      <c r="JJR92" s="137"/>
      <c r="JJS92" s="137"/>
      <c r="JJT92" s="137"/>
      <c r="JJU92" s="137"/>
      <c r="JJV92" s="137"/>
      <c r="JJW92" s="137"/>
      <c r="JJX92" s="137"/>
      <c r="JJY92" s="137"/>
      <c r="JJZ92" s="137"/>
      <c r="JKA92" s="137"/>
      <c r="JKB92" s="137"/>
      <c r="JKC92" s="137"/>
      <c r="JKD92" s="137"/>
      <c r="JKE92" s="137"/>
      <c r="JKF92" s="137"/>
      <c r="JKG92" s="137"/>
      <c r="JKH92" s="137"/>
      <c r="JKI92" s="137"/>
      <c r="JKJ92" s="137"/>
      <c r="JKK92" s="137"/>
      <c r="JKL92" s="137"/>
      <c r="JKM92" s="137"/>
      <c r="JKN92" s="137"/>
      <c r="JKO92" s="137"/>
      <c r="JKP92" s="137"/>
      <c r="JKQ92" s="137"/>
      <c r="JKR92" s="137"/>
      <c r="JKS92" s="137"/>
      <c r="JKT92" s="137"/>
      <c r="JKU92" s="137"/>
      <c r="JKV92" s="137"/>
      <c r="JKW92" s="137"/>
      <c r="JKX92" s="137"/>
      <c r="JKY92" s="137"/>
      <c r="JKZ92" s="137"/>
      <c r="JLA92" s="137"/>
      <c r="JLB92" s="137"/>
      <c r="JLC92" s="137"/>
      <c r="JLD92" s="137"/>
      <c r="JLE92" s="137"/>
      <c r="JLF92" s="137"/>
      <c r="JLG92" s="137"/>
      <c r="JLH92" s="137"/>
      <c r="JLI92" s="137"/>
      <c r="JLJ92" s="137"/>
      <c r="JLK92" s="137"/>
      <c r="JLL92" s="137"/>
      <c r="JLM92" s="137"/>
      <c r="JLN92" s="137"/>
      <c r="JLO92" s="137"/>
      <c r="JLP92" s="137"/>
      <c r="JLQ92" s="137"/>
      <c r="JLR92" s="137"/>
      <c r="JLS92" s="137"/>
      <c r="JLT92" s="137"/>
      <c r="JLU92" s="137"/>
      <c r="JLV92" s="137"/>
      <c r="JLW92" s="137"/>
      <c r="JLX92" s="137"/>
      <c r="JLY92" s="137"/>
      <c r="JLZ92" s="137"/>
      <c r="JMA92" s="137"/>
      <c r="JMB92" s="137"/>
      <c r="JMC92" s="137"/>
      <c r="JMD92" s="137"/>
      <c r="JME92" s="137"/>
      <c r="JMF92" s="137"/>
      <c r="JMG92" s="137"/>
      <c r="JMH92" s="137"/>
      <c r="JMI92" s="137"/>
      <c r="JMJ92" s="137"/>
      <c r="JMK92" s="137"/>
      <c r="JML92" s="137"/>
      <c r="JMM92" s="137"/>
      <c r="JMN92" s="137"/>
      <c r="JMO92" s="137"/>
      <c r="JMP92" s="137"/>
      <c r="JMQ92" s="137"/>
      <c r="JMR92" s="137"/>
      <c r="JMS92" s="137"/>
      <c r="JMT92" s="137"/>
      <c r="JMU92" s="137"/>
      <c r="JMV92" s="137"/>
      <c r="JMW92" s="137"/>
      <c r="JMX92" s="137"/>
      <c r="JMY92" s="137"/>
      <c r="JMZ92" s="137"/>
      <c r="JNA92" s="137"/>
      <c r="JNB92" s="137"/>
      <c r="JNC92" s="137"/>
      <c r="JND92" s="137"/>
      <c r="JNE92" s="137"/>
      <c r="JNF92" s="137"/>
      <c r="JNG92" s="137"/>
      <c r="JNH92" s="137"/>
      <c r="JNI92" s="137"/>
      <c r="JNJ92" s="137"/>
      <c r="JNK92" s="137"/>
      <c r="JNL92" s="137"/>
      <c r="JNM92" s="137"/>
      <c r="JNN92" s="137"/>
      <c r="JNO92" s="137"/>
      <c r="JNP92" s="137"/>
      <c r="JNQ92" s="137"/>
      <c r="JNR92" s="137"/>
      <c r="JNS92" s="137"/>
      <c r="JNT92" s="137"/>
      <c r="JNU92" s="137"/>
      <c r="JNV92" s="137"/>
      <c r="JNW92" s="137"/>
      <c r="JNX92" s="137"/>
      <c r="JNY92" s="137"/>
      <c r="JNZ92" s="137"/>
      <c r="JOA92" s="137"/>
      <c r="JOB92" s="137"/>
      <c r="JOC92" s="137"/>
      <c r="JOD92" s="137"/>
      <c r="JOE92" s="137"/>
      <c r="JOF92" s="137"/>
      <c r="JOG92" s="137"/>
      <c r="JOH92" s="137"/>
      <c r="JOI92" s="137"/>
      <c r="JOJ92" s="137"/>
      <c r="JOK92" s="137"/>
      <c r="JOL92" s="137"/>
      <c r="JOM92" s="137"/>
      <c r="JON92" s="137"/>
      <c r="JOO92" s="137"/>
      <c r="JOP92" s="137"/>
      <c r="JOQ92" s="137"/>
      <c r="JOR92" s="137"/>
      <c r="JOS92" s="137"/>
      <c r="JOT92" s="137"/>
      <c r="JOU92" s="137"/>
      <c r="JOV92" s="137"/>
      <c r="JOW92" s="137"/>
      <c r="JOX92" s="137"/>
      <c r="JOY92" s="137"/>
      <c r="JOZ92" s="137"/>
      <c r="JPA92" s="137"/>
      <c r="JPB92" s="137"/>
      <c r="JPC92" s="137"/>
      <c r="JPD92" s="137"/>
      <c r="JPE92" s="137"/>
      <c r="JPF92" s="137"/>
      <c r="JPG92" s="137"/>
      <c r="JPH92" s="137"/>
      <c r="JPI92" s="137"/>
      <c r="JPJ92" s="137"/>
      <c r="JPK92" s="137"/>
      <c r="JPL92" s="137"/>
      <c r="JPM92" s="137"/>
      <c r="JPN92" s="137"/>
      <c r="JPO92" s="137"/>
      <c r="JPP92" s="137"/>
      <c r="JPQ92" s="137"/>
      <c r="JPR92" s="137"/>
      <c r="JPS92" s="137"/>
      <c r="JPT92" s="137"/>
      <c r="JPU92" s="137"/>
      <c r="JPV92" s="137"/>
      <c r="JPW92" s="137"/>
      <c r="JPX92" s="137"/>
      <c r="JPY92" s="137"/>
      <c r="JPZ92" s="137"/>
      <c r="JQA92" s="137"/>
      <c r="JQB92" s="137"/>
      <c r="JQC92" s="137"/>
      <c r="JQD92" s="137"/>
      <c r="JQE92" s="137"/>
      <c r="JQF92" s="137"/>
      <c r="JQG92" s="137"/>
      <c r="JQH92" s="137"/>
      <c r="JQI92" s="137"/>
      <c r="JQJ92" s="137"/>
      <c r="JQK92" s="137"/>
      <c r="JQL92" s="137"/>
      <c r="JQM92" s="137"/>
      <c r="JQN92" s="137"/>
      <c r="JQO92" s="137"/>
      <c r="JQP92" s="137"/>
      <c r="JQQ92" s="137"/>
      <c r="JQR92" s="137"/>
      <c r="JQS92" s="137"/>
      <c r="JQT92" s="137"/>
      <c r="JQU92" s="137"/>
      <c r="JQV92" s="137"/>
      <c r="JQW92" s="137"/>
      <c r="JQX92" s="137"/>
      <c r="JQY92" s="137"/>
      <c r="JQZ92" s="137"/>
      <c r="JRA92" s="137"/>
      <c r="JRB92" s="137"/>
      <c r="JRC92" s="137"/>
      <c r="JRD92" s="137"/>
      <c r="JRE92" s="137"/>
      <c r="JRF92" s="137"/>
      <c r="JRG92" s="137"/>
      <c r="JRH92" s="137"/>
      <c r="JRI92" s="137"/>
      <c r="JRJ92" s="137"/>
      <c r="JRK92" s="137"/>
      <c r="JRL92" s="137"/>
      <c r="JRM92" s="137"/>
      <c r="JRN92" s="137"/>
      <c r="JRO92" s="137"/>
      <c r="JRP92" s="137"/>
      <c r="JRQ92" s="137"/>
      <c r="JRR92" s="137"/>
      <c r="JRS92" s="137"/>
      <c r="JRT92" s="137"/>
      <c r="JRU92" s="137"/>
      <c r="JRV92" s="137"/>
      <c r="JRW92" s="137"/>
      <c r="JRX92" s="137"/>
      <c r="JRY92" s="137"/>
      <c r="JRZ92" s="137"/>
      <c r="JSA92" s="137"/>
      <c r="JSB92" s="137"/>
      <c r="JSC92" s="137"/>
      <c r="JSD92" s="137"/>
      <c r="JSE92" s="137"/>
      <c r="JSF92" s="137"/>
      <c r="JSG92" s="137"/>
      <c r="JSH92" s="137"/>
      <c r="JSI92" s="137"/>
      <c r="JSJ92" s="137"/>
      <c r="JSK92" s="137"/>
      <c r="JSL92" s="137"/>
      <c r="JSM92" s="137"/>
      <c r="JSN92" s="137"/>
      <c r="JSO92" s="137"/>
      <c r="JSP92" s="137"/>
      <c r="JSQ92" s="137"/>
      <c r="JSR92" s="137"/>
      <c r="JSS92" s="137"/>
      <c r="JST92" s="137"/>
      <c r="JSU92" s="137"/>
      <c r="JSV92" s="137"/>
      <c r="JSW92" s="137"/>
      <c r="JSX92" s="137"/>
      <c r="JSY92" s="137"/>
      <c r="JSZ92" s="137"/>
      <c r="JTA92" s="137"/>
      <c r="JTB92" s="137"/>
      <c r="JTC92" s="137"/>
      <c r="JTD92" s="137"/>
      <c r="JTE92" s="137"/>
      <c r="JTF92" s="137"/>
      <c r="JTG92" s="137"/>
      <c r="JTH92" s="137"/>
      <c r="JTI92" s="137"/>
      <c r="JTJ92" s="137"/>
      <c r="JTK92" s="137"/>
      <c r="JTL92" s="137"/>
      <c r="JTM92" s="137"/>
      <c r="JTN92" s="137"/>
      <c r="JTO92" s="137"/>
      <c r="JTP92" s="137"/>
      <c r="JTQ92" s="137"/>
      <c r="JTR92" s="137"/>
      <c r="JTS92" s="137"/>
      <c r="JTT92" s="137"/>
      <c r="JTU92" s="137"/>
      <c r="JTV92" s="137"/>
      <c r="JTW92" s="137"/>
      <c r="JTX92" s="137"/>
      <c r="JTY92" s="137"/>
      <c r="JTZ92" s="137"/>
      <c r="JUA92" s="137"/>
      <c r="JUB92" s="137"/>
      <c r="JUC92" s="137"/>
      <c r="JUD92" s="137"/>
      <c r="JUE92" s="137"/>
      <c r="JUF92" s="137"/>
      <c r="JUG92" s="137"/>
      <c r="JUH92" s="137"/>
      <c r="JUI92" s="137"/>
      <c r="JUJ92" s="137"/>
      <c r="JUK92" s="137"/>
      <c r="JUL92" s="137"/>
      <c r="JUM92" s="137"/>
      <c r="JUN92" s="137"/>
      <c r="JUO92" s="137"/>
      <c r="JUP92" s="137"/>
      <c r="JUQ92" s="137"/>
      <c r="JUR92" s="137"/>
      <c r="JUS92" s="137"/>
      <c r="JUT92" s="137"/>
      <c r="JUU92" s="137"/>
      <c r="JUV92" s="137"/>
      <c r="JUW92" s="137"/>
      <c r="JUX92" s="137"/>
      <c r="JUY92" s="137"/>
      <c r="JUZ92" s="137"/>
      <c r="JVA92" s="137"/>
      <c r="JVB92" s="137"/>
      <c r="JVC92" s="137"/>
      <c r="JVD92" s="137"/>
      <c r="JVE92" s="137"/>
      <c r="JVF92" s="137"/>
      <c r="JVG92" s="137"/>
      <c r="JVH92" s="137"/>
      <c r="JVI92" s="137"/>
      <c r="JVJ92" s="137"/>
      <c r="JVK92" s="137"/>
      <c r="JVL92" s="137"/>
      <c r="JVM92" s="137"/>
      <c r="JVN92" s="137"/>
      <c r="JVO92" s="137"/>
      <c r="JVP92" s="137"/>
      <c r="JVQ92" s="137"/>
      <c r="JVR92" s="137"/>
      <c r="JVS92" s="137"/>
      <c r="JVT92" s="137"/>
      <c r="JVU92" s="137"/>
      <c r="JVV92" s="137"/>
      <c r="JVW92" s="137"/>
      <c r="JVX92" s="137"/>
      <c r="JVY92" s="137"/>
      <c r="JVZ92" s="137"/>
      <c r="JWA92" s="137"/>
      <c r="JWB92" s="137"/>
      <c r="JWC92" s="137"/>
      <c r="JWD92" s="137"/>
      <c r="JWE92" s="137"/>
      <c r="JWF92" s="137"/>
      <c r="JWG92" s="137"/>
      <c r="JWH92" s="137"/>
      <c r="JWI92" s="137"/>
      <c r="JWJ92" s="137"/>
      <c r="JWK92" s="137"/>
      <c r="JWL92" s="137"/>
      <c r="JWM92" s="137"/>
      <c r="JWN92" s="137"/>
      <c r="JWO92" s="137"/>
      <c r="JWP92" s="137"/>
      <c r="JWQ92" s="137"/>
      <c r="JWR92" s="137"/>
      <c r="JWS92" s="137"/>
      <c r="JWT92" s="137"/>
      <c r="JWU92" s="137"/>
      <c r="JWV92" s="137"/>
      <c r="JWW92" s="137"/>
      <c r="JWX92" s="137"/>
      <c r="JWY92" s="137"/>
      <c r="JWZ92" s="137"/>
      <c r="JXA92" s="137"/>
      <c r="JXB92" s="137"/>
      <c r="JXC92" s="137"/>
      <c r="JXD92" s="137"/>
      <c r="JXE92" s="137"/>
      <c r="JXF92" s="137"/>
      <c r="JXG92" s="137"/>
      <c r="JXH92" s="137"/>
      <c r="JXI92" s="137"/>
      <c r="JXJ92" s="137"/>
      <c r="JXK92" s="137"/>
      <c r="JXL92" s="137"/>
      <c r="JXM92" s="137"/>
      <c r="JXN92" s="137"/>
      <c r="JXO92" s="137"/>
      <c r="JXP92" s="137"/>
      <c r="JXQ92" s="137"/>
      <c r="JXR92" s="137"/>
      <c r="JXS92" s="137"/>
      <c r="JXT92" s="137"/>
      <c r="JXU92" s="137"/>
      <c r="JXV92" s="137"/>
      <c r="JXW92" s="137"/>
      <c r="JXX92" s="137"/>
      <c r="JXY92" s="137"/>
      <c r="JXZ92" s="137"/>
      <c r="JYA92" s="137"/>
      <c r="JYB92" s="137"/>
      <c r="JYC92" s="137"/>
      <c r="JYD92" s="137"/>
      <c r="JYE92" s="137"/>
      <c r="JYF92" s="137"/>
      <c r="JYG92" s="137"/>
      <c r="JYH92" s="137"/>
      <c r="JYI92" s="137"/>
      <c r="JYJ92" s="137"/>
      <c r="JYK92" s="137"/>
      <c r="JYL92" s="137"/>
      <c r="JYM92" s="137"/>
      <c r="JYN92" s="137"/>
      <c r="JYO92" s="137"/>
      <c r="JYP92" s="137"/>
      <c r="JYQ92" s="137"/>
      <c r="JYR92" s="137"/>
      <c r="JYS92" s="137"/>
      <c r="JYT92" s="137"/>
      <c r="JYU92" s="137"/>
      <c r="JYV92" s="137"/>
      <c r="JYW92" s="137"/>
      <c r="JYX92" s="137"/>
      <c r="JYY92" s="137"/>
      <c r="JYZ92" s="137"/>
      <c r="JZA92" s="137"/>
      <c r="JZB92" s="137"/>
      <c r="JZC92" s="137"/>
      <c r="JZD92" s="137"/>
      <c r="JZE92" s="137"/>
      <c r="JZF92" s="137"/>
      <c r="JZG92" s="137"/>
      <c r="JZH92" s="137"/>
      <c r="JZI92" s="137"/>
      <c r="JZJ92" s="137"/>
      <c r="JZK92" s="137"/>
      <c r="JZL92" s="137"/>
      <c r="JZM92" s="137"/>
      <c r="JZN92" s="137"/>
      <c r="JZO92" s="137"/>
      <c r="JZP92" s="137"/>
      <c r="JZQ92" s="137"/>
      <c r="JZR92" s="137"/>
      <c r="JZS92" s="137"/>
      <c r="JZT92" s="137"/>
      <c r="JZU92" s="137"/>
      <c r="JZV92" s="137"/>
      <c r="JZW92" s="137"/>
      <c r="JZX92" s="137"/>
      <c r="JZY92" s="137"/>
      <c r="JZZ92" s="137"/>
      <c r="KAA92" s="137"/>
      <c r="KAB92" s="137"/>
      <c r="KAC92" s="137"/>
      <c r="KAD92" s="137"/>
      <c r="KAE92" s="137"/>
      <c r="KAF92" s="137"/>
      <c r="KAG92" s="137"/>
      <c r="KAH92" s="137"/>
      <c r="KAI92" s="137"/>
      <c r="KAJ92" s="137"/>
      <c r="KAK92" s="137"/>
      <c r="KAL92" s="137"/>
      <c r="KAM92" s="137"/>
      <c r="KAN92" s="137"/>
      <c r="KAO92" s="137"/>
      <c r="KAP92" s="137"/>
      <c r="KAQ92" s="137"/>
      <c r="KAR92" s="137"/>
      <c r="KAS92" s="137"/>
      <c r="KAT92" s="137"/>
      <c r="KAU92" s="137"/>
      <c r="KAV92" s="137"/>
      <c r="KAW92" s="137"/>
      <c r="KAX92" s="137"/>
      <c r="KAY92" s="137"/>
      <c r="KAZ92" s="137"/>
      <c r="KBA92" s="137"/>
      <c r="KBB92" s="137"/>
      <c r="KBC92" s="137"/>
      <c r="KBD92" s="137"/>
      <c r="KBE92" s="137"/>
      <c r="KBF92" s="137"/>
      <c r="KBG92" s="137"/>
      <c r="KBH92" s="137"/>
      <c r="KBI92" s="137"/>
      <c r="KBJ92" s="137"/>
      <c r="KBK92" s="137"/>
      <c r="KBL92" s="137"/>
      <c r="KBM92" s="137"/>
      <c r="KBN92" s="137"/>
      <c r="KBO92" s="137"/>
      <c r="KBP92" s="137"/>
      <c r="KBQ92" s="137"/>
      <c r="KBR92" s="137"/>
      <c r="KBS92" s="137"/>
      <c r="KBT92" s="137"/>
      <c r="KBU92" s="137"/>
      <c r="KBV92" s="137"/>
      <c r="KBW92" s="137"/>
      <c r="KBX92" s="137"/>
      <c r="KBY92" s="137"/>
      <c r="KBZ92" s="137"/>
      <c r="KCA92" s="137"/>
      <c r="KCB92" s="137"/>
      <c r="KCC92" s="137"/>
      <c r="KCD92" s="137"/>
      <c r="KCE92" s="137"/>
      <c r="KCF92" s="137"/>
      <c r="KCG92" s="137"/>
      <c r="KCH92" s="137"/>
      <c r="KCI92" s="137"/>
      <c r="KCJ92" s="137"/>
      <c r="KCK92" s="137"/>
      <c r="KCL92" s="137"/>
      <c r="KCM92" s="137"/>
      <c r="KCN92" s="137"/>
      <c r="KCO92" s="137"/>
      <c r="KCP92" s="137"/>
      <c r="KCQ92" s="137"/>
      <c r="KCR92" s="137"/>
      <c r="KCS92" s="137"/>
      <c r="KCT92" s="137"/>
      <c r="KCU92" s="137"/>
      <c r="KCV92" s="137"/>
      <c r="KCW92" s="137"/>
      <c r="KCX92" s="137"/>
      <c r="KCY92" s="137"/>
      <c r="KCZ92" s="137"/>
      <c r="KDA92" s="137"/>
      <c r="KDB92" s="137"/>
      <c r="KDC92" s="137"/>
      <c r="KDD92" s="137"/>
      <c r="KDE92" s="137"/>
      <c r="KDF92" s="137"/>
      <c r="KDG92" s="137"/>
      <c r="KDH92" s="137"/>
      <c r="KDI92" s="137"/>
      <c r="KDJ92" s="137"/>
      <c r="KDK92" s="137"/>
      <c r="KDL92" s="137"/>
      <c r="KDM92" s="137"/>
      <c r="KDN92" s="137"/>
      <c r="KDO92" s="137"/>
      <c r="KDP92" s="137"/>
      <c r="KDQ92" s="137"/>
      <c r="KDR92" s="137"/>
      <c r="KDS92" s="137"/>
      <c r="KDT92" s="137"/>
      <c r="KDU92" s="137"/>
      <c r="KDV92" s="137"/>
      <c r="KDW92" s="137"/>
      <c r="KDX92" s="137"/>
      <c r="KDY92" s="137"/>
      <c r="KDZ92" s="137"/>
      <c r="KEA92" s="137"/>
      <c r="KEB92" s="137"/>
      <c r="KEC92" s="137"/>
      <c r="KED92" s="137"/>
      <c r="KEE92" s="137"/>
      <c r="KEF92" s="137"/>
      <c r="KEG92" s="137"/>
      <c r="KEH92" s="137"/>
      <c r="KEI92" s="137"/>
      <c r="KEJ92" s="137"/>
      <c r="KEK92" s="137"/>
      <c r="KEL92" s="137"/>
      <c r="KEM92" s="137"/>
      <c r="KEN92" s="137"/>
      <c r="KEO92" s="137"/>
      <c r="KEP92" s="137"/>
      <c r="KEQ92" s="137"/>
      <c r="KER92" s="137"/>
      <c r="KES92" s="137"/>
      <c r="KET92" s="137"/>
      <c r="KEU92" s="137"/>
      <c r="KEV92" s="137"/>
      <c r="KEW92" s="137"/>
      <c r="KEX92" s="137"/>
      <c r="KEY92" s="137"/>
      <c r="KEZ92" s="137"/>
      <c r="KFA92" s="137"/>
      <c r="KFB92" s="137"/>
      <c r="KFC92" s="137"/>
      <c r="KFD92" s="137"/>
      <c r="KFE92" s="137"/>
      <c r="KFF92" s="137"/>
      <c r="KFG92" s="137"/>
      <c r="KFH92" s="137"/>
      <c r="KFI92" s="137"/>
      <c r="KFJ92" s="137"/>
      <c r="KFK92" s="137"/>
      <c r="KFL92" s="137"/>
      <c r="KFM92" s="137"/>
      <c r="KFN92" s="137"/>
      <c r="KFO92" s="137"/>
      <c r="KFP92" s="137"/>
      <c r="KFQ92" s="137"/>
      <c r="KFR92" s="137"/>
      <c r="KFS92" s="137"/>
      <c r="KFT92" s="137"/>
      <c r="KFU92" s="137"/>
      <c r="KFV92" s="137"/>
      <c r="KFW92" s="137"/>
      <c r="KFX92" s="137"/>
      <c r="KFY92" s="137"/>
      <c r="KFZ92" s="137"/>
      <c r="KGA92" s="137"/>
      <c r="KGB92" s="137"/>
      <c r="KGC92" s="137"/>
      <c r="KGD92" s="137"/>
      <c r="KGE92" s="137"/>
      <c r="KGF92" s="137"/>
      <c r="KGG92" s="137"/>
      <c r="KGH92" s="137"/>
      <c r="KGI92" s="137"/>
      <c r="KGJ92" s="137"/>
      <c r="KGK92" s="137"/>
      <c r="KGL92" s="137"/>
      <c r="KGM92" s="137"/>
      <c r="KGN92" s="137"/>
      <c r="KGO92" s="137"/>
      <c r="KGP92" s="137"/>
      <c r="KGQ92" s="137"/>
      <c r="KGR92" s="137"/>
      <c r="KGS92" s="137"/>
      <c r="KGT92" s="137"/>
      <c r="KGU92" s="137"/>
      <c r="KGV92" s="137"/>
      <c r="KGW92" s="137"/>
      <c r="KGX92" s="137"/>
      <c r="KGY92" s="137"/>
      <c r="KGZ92" s="137"/>
      <c r="KHA92" s="137"/>
      <c r="KHB92" s="137"/>
      <c r="KHC92" s="137"/>
      <c r="KHD92" s="137"/>
      <c r="KHE92" s="137"/>
      <c r="KHF92" s="137"/>
      <c r="KHG92" s="137"/>
      <c r="KHH92" s="137"/>
      <c r="KHI92" s="137"/>
      <c r="KHJ92" s="137"/>
      <c r="KHK92" s="137"/>
      <c r="KHL92" s="137"/>
      <c r="KHM92" s="137"/>
      <c r="KHN92" s="137"/>
      <c r="KHO92" s="137"/>
      <c r="KHP92" s="137"/>
      <c r="KHQ92" s="137"/>
      <c r="KHR92" s="137"/>
      <c r="KHS92" s="137"/>
      <c r="KHT92" s="137"/>
      <c r="KHU92" s="137"/>
      <c r="KHV92" s="137"/>
      <c r="KHW92" s="137"/>
      <c r="KHX92" s="137"/>
      <c r="KHY92" s="137"/>
      <c r="KHZ92" s="137"/>
      <c r="KIA92" s="137"/>
      <c r="KIB92" s="137"/>
      <c r="KIC92" s="137"/>
      <c r="KID92" s="137"/>
      <c r="KIE92" s="137"/>
      <c r="KIF92" s="137"/>
      <c r="KIG92" s="137"/>
      <c r="KIH92" s="137"/>
      <c r="KII92" s="137"/>
      <c r="KIJ92" s="137"/>
      <c r="KIK92" s="137"/>
      <c r="KIL92" s="137"/>
      <c r="KIM92" s="137"/>
      <c r="KIN92" s="137"/>
      <c r="KIO92" s="137"/>
      <c r="KIP92" s="137"/>
      <c r="KIQ92" s="137"/>
      <c r="KIR92" s="137"/>
      <c r="KIS92" s="137"/>
      <c r="KIT92" s="137"/>
      <c r="KIU92" s="137"/>
      <c r="KIV92" s="137"/>
      <c r="KIW92" s="137"/>
      <c r="KIX92" s="137"/>
      <c r="KIY92" s="137"/>
      <c r="KIZ92" s="137"/>
      <c r="KJA92" s="137"/>
      <c r="KJB92" s="137"/>
      <c r="KJC92" s="137"/>
      <c r="KJD92" s="137"/>
      <c r="KJE92" s="137"/>
      <c r="KJF92" s="137"/>
      <c r="KJG92" s="137"/>
      <c r="KJH92" s="137"/>
      <c r="KJI92" s="137"/>
      <c r="KJJ92" s="137"/>
      <c r="KJK92" s="137"/>
      <c r="KJL92" s="137"/>
      <c r="KJM92" s="137"/>
      <c r="KJN92" s="137"/>
      <c r="KJO92" s="137"/>
      <c r="KJP92" s="137"/>
      <c r="KJQ92" s="137"/>
      <c r="KJR92" s="137"/>
      <c r="KJS92" s="137"/>
      <c r="KJT92" s="137"/>
      <c r="KJU92" s="137"/>
      <c r="KJV92" s="137"/>
      <c r="KJW92" s="137"/>
      <c r="KJX92" s="137"/>
      <c r="KJY92" s="137"/>
      <c r="KJZ92" s="137"/>
      <c r="KKA92" s="137"/>
      <c r="KKB92" s="137"/>
      <c r="KKC92" s="137"/>
      <c r="KKD92" s="137"/>
      <c r="KKE92" s="137"/>
      <c r="KKF92" s="137"/>
      <c r="KKG92" s="137"/>
      <c r="KKH92" s="137"/>
      <c r="KKI92" s="137"/>
      <c r="KKJ92" s="137"/>
      <c r="KKK92" s="137"/>
      <c r="KKL92" s="137"/>
      <c r="KKM92" s="137"/>
      <c r="KKN92" s="137"/>
      <c r="KKO92" s="137"/>
      <c r="KKP92" s="137"/>
      <c r="KKQ92" s="137"/>
      <c r="KKR92" s="137"/>
      <c r="KKS92" s="137"/>
      <c r="KKT92" s="137"/>
      <c r="KKU92" s="137"/>
      <c r="KKV92" s="137"/>
      <c r="KKW92" s="137"/>
      <c r="KKX92" s="137"/>
      <c r="KKY92" s="137"/>
      <c r="KKZ92" s="137"/>
      <c r="KLA92" s="137"/>
      <c r="KLB92" s="137"/>
      <c r="KLC92" s="137"/>
      <c r="KLD92" s="137"/>
      <c r="KLE92" s="137"/>
      <c r="KLF92" s="137"/>
      <c r="KLG92" s="137"/>
      <c r="KLH92" s="137"/>
      <c r="KLI92" s="137"/>
      <c r="KLJ92" s="137"/>
      <c r="KLK92" s="137"/>
      <c r="KLL92" s="137"/>
      <c r="KLM92" s="137"/>
      <c r="KLN92" s="137"/>
      <c r="KLO92" s="137"/>
      <c r="KLP92" s="137"/>
      <c r="KLQ92" s="137"/>
      <c r="KLR92" s="137"/>
      <c r="KLS92" s="137"/>
      <c r="KLT92" s="137"/>
      <c r="KLU92" s="137"/>
      <c r="KLV92" s="137"/>
      <c r="KLW92" s="137"/>
      <c r="KLX92" s="137"/>
      <c r="KLY92" s="137"/>
      <c r="KLZ92" s="137"/>
      <c r="KMA92" s="137"/>
      <c r="KMB92" s="137"/>
      <c r="KMC92" s="137"/>
      <c r="KMD92" s="137"/>
      <c r="KME92" s="137"/>
      <c r="KMF92" s="137"/>
      <c r="KMG92" s="137"/>
      <c r="KMH92" s="137"/>
      <c r="KMI92" s="137"/>
      <c r="KMJ92" s="137"/>
      <c r="KMK92" s="137"/>
      <c r="KML92" s="137"/>
      <c r="KMM92" s="137"/>
      <c r="KMN92" s="137"/>
      <c r="KMO92" s="137"/>
      <c r="KMP92" s="137"/>
      <c r="KMQ92" s="137"/>
      <c r="KMR92" s="137"/>
      <c r="KMS92" s="137"/>
      <c r="KMT92" s="137"/>
      <c r="KMU92" s="137"/>
      <c r="KMV92" s="137"/>
      <c r="KMW92" s="137"/>
      <c r="KMX92" s="137"/>
      <c r="KMY92" s="137"/>
      <c r="KMZ92" s="137"/>
      <c r="KNA92" s="137"/>
      <c r="KNB92" s="137"/>
      <c r="KNC92" s="137"/>
      <c r="KND92" s="137"/>
      <c r="KNE92" s="137"/>
      <c r="KNF92" s="137"/>
      <c r="KNG92" s="137"/>
      <c r="KNH92" s="137"/>
      <c r="KNI92" s="137"/>
      <c r="KNJ92" s="137"/>
      <c r="KNK92" s="137"/>
      <c r="KNL92" s="137"/>
      <c r="KNM92" s="137"/>
      <c r="KNN92" s="137"/>
      <c r="KNO92" s="137"/>
      <c r="KNP92" s="137"/>
      <c r="KNQ92" s="137"/>
      <c r="KNR92" s="137"/>
      <c r="KNS92" s="137"/>
      <c r="KNT92" s="137"/>
      <c r="KNU92" s="137"/>
      <c r="KNV92" s="137"/>
      <c r="KNW92" s="137"/>
      <c r="KNX92" s="137"/>
      <c r="KNY92" s="137"/>
      <c r="KNZ92" s="137"/>
      <c r="KOA92" s="137"/>
      <c r="KOB92" s="137"/>
      <c r="KOC92" s="137"/>
      <c r="KOD92" s="137"/>
      <c r="KOE92" s="137"/>
      <c r="KOF92" s="137"/>
      <c r="KOG92" s="137"/>
      <c r="KOH92" s="137"/>
      <c r="KOI92" s="137"/>
      <c r="KOJ92" s="137"/>
      <c r="KOK92" s="137"/>
      <c r="KOL92" s="137"/>
      <c r="KOM92" s="137"/>
      <c r="KON92" s="137"/>
      <c r="KOO92" s="137"/>
      <c r="KOP92" s="137"/>
      <c r="KOQ92" s="137"/>
      <c r="KOR92" s="137"/>
      <c r="KOS92" s="137"/>
      <c r="KOT92" s="137"/>
      <c r="KOU92" s="137"/>
      <c r="KOV92" s="137"/>
      <c r="KOW92" s="137"/>
      <c r="KOX92" s="137"/>
      <c r="KOY92" s="137"/>
      <c r="KOZ92" s="137"/>
      <c r="KPA92" s="137"/>
      <c r="KPB92" s="137"/>
      <c r="KPC92" s="137"/>
      <c r="KPD92" s="137"/>
      <c r="KPE92" s="137"/>
      <c r="KPF92" s="137"/>
      <c r="KPG92" s="137"/>
      <c r="KPH92" s="137"/>
      <c r="KPI92" s="137"/>
      <c r="KPJ92" s="137"/>
      <c r="KPK92" s="137"/>
      <c r="KPL92" s="137"/>
      <c r="KPM92" s="137"/>
      <c r="KPN92" s="137"/>
      <c r="KPO92" s="137"/>
      <c r="KPP92" s="137"/>
      <c r="KPQ92" s="137"/>
      <c r="KPR92" s="137"/>
      <c r="KPS92" s="137"/>
      <c r="KPT92" s="137"/>
      <c r="KPU92" s="137"/>
      <c r="KPV92" s="137"/>
      <c r="KPW92" s="137"/>
      <c r="KPX92" s="137"/>
      <c r="KPY92" s="137"/>
      <c r="KPZ92" s="137"/>
      <c r="KQA92" s="137"/>
      <c r="KQB92" s="137"/>
      <c r="KQC92" s="137"/>
      <c r="KQD92" s="137"/>
      <c r="KQE92" s="137"/>
      <c r="KQF92" s="137"/>
      <c r="KQG92" s="137"/>
      <c r="KQH92" s="137"/>
      <c r="KQI92" s="137"/>
      <c r="KQJ92" s="137"/>
      <c r="KQK92" s="137"/>
      <c r="KQL92" s="137"/>
      <c r="KQM92" s="137"/>
      <c r="KQN92" s="137"/>
      <c r="KQO92" s="137"/>
      <c r="KQP92" s="137"/>
      <c r="KQQ92" s="137"/>
      <c r="KQR92" s="137"/>
      <c r="KQS92" s="137"/>
      <c r="KQT92" s="137"/>
      <c r="KQU92" s="137"/>
      <c r="KQV92" s="137"/>
      <c r="KQW92" s="137"/>
      <c r="KQX92" s="137"/>
      <c r="KQY92" s="137"/>
      <c r="KQZ92" s="137"/>
      <c r="KRA92" s="137"/>
      <c r="KRB92" s="137"/>
      <c r="KRC92" s="137"/>
      <c r="KRD92" s="137"/>
      <c r="KRE92" s="137"/>
      <c r="KRF92" s="137"/>
      <c r="KRG92" s="137"/>
      <c r="KRH92" s="137"/>
      <c r="KRI92" s="137"/>
      <c r="KRJ92" s="137"/>
      <c r="KRK92" s="137"/>
      <c r="KRL92" s="137"/>
      <c r="KRM92" s="137"/>
      <c r="KRN92" s="137"/>
      <c r="KRO92" s="137"/>
      <c r="KRP92" s="137"/>
      <c r="KRQ92" s="137"/>
      <c r="KRR92" s="137"/>
      <c r="KRS92" s="137"/>
      <c r="KRT92" s="137"/>
      <c r="KRU92" s="137"/>
      <c r="KRV92" s="137"/>
      <c r="KRW92" s="137"/>
      <c r="KRX92" s="137"/>
      <c r="KRY92" s="137"/>
      <c r="KRZ92" s="137"/>
      <c r="KSA92" s="137"/>
      <c r="KSB92" s="137"/>
      <c r="KSC92" s="137"/>
      <c r="KSD92" s="137"/>
      <c r="KSE92" s="137"/>
      <c r="KSF92" s="137"/>
      <c r="KSG92" s="137"/>
      <c r="KSH92" s="137"/>
      <c r="KSI92" s="137"/>
      <c r="KSJ92" s="137"/>
      <c r="KSK92" s="137"/>
      <c r="KSL92" s="137"/>
      <c r="KSM92" s="137"/>
      <c r="KSN92" s="137"/>
      <c r="KSO92" s="137"/>
      <c r="KSP92" s="137"/>
      <c r="KSQ92" s="137"/>
      <c r="KSR92" s="137"/>
      <c r="KSS92" s="137"/>
      <c r="KST92" s="137"/>
      <c r="KSU92" s="137"/>
      <c r="KSV92" s="137"/>
      <c r="KSW92" s="137"/>
      <c r="KSX92" s="137"/>
      <c r="KSY92" s="137"/>
      <c r="KSZ92" s="137"/>
      <c r="KTA92" s="137"/>
      <c r="KTB92" s="137"/>
      <c r="KTC92" s="137"/>
      <c r="KTD92" s="137"/>
      <c r="KTE92" s="137"/>
      <c r="KTF92" s="137"/>
      <c r="KTG92" s="137"/>
      <c r="KTH92" s="137"/>
      <c r="KTI92" s="137"/>
      <c r="KTJ92" s="137"/>
      <c r="KTK92" s="137"/>
      <c r="KTL92" s="137"/>
      <c r="KTM92" s="137"/>
      <c r="KTN92" s="137"/>
      <c r="KTO92" s="137"/>
      <c r="KTP92" s="137"/>
      <c r="KTQ92" s="137"/>
      <c r="KTR92" s="137"/>
      <c r="KTS92" s="137"/>
      <c r="KTT92" s="137"/>
      <c r="KTU92" s="137"/>
      <c r="KTV92" s="137"/>
      <c r="KTW92" s="137"/>
      <c r="KTX92" s="137"/>
      <c r="KTY92" s="137"/>
      <c r="KTZ92" s="137"/>
      <c r="KUA92" s="137"/>
      <c r="KUB92" s="137"/>
      <c r="KUC92" s="137"/>
      <c r="KUD92" s="137"/>
      <c r="KUE92" s="137"/>
      <c r="KUF92" s="137"/>
      <c r="KUG92" s="137"/>
      <c r="KUH92" s="137"/>
      <c r="KUI92" s="137"/>
      <c r="KUJ92" s="137"/>
      <c r="KUK92" s="137"/>
      <c r="KUL92" s="137"/>
      <c r="KUM92" s="137"/>
      <c r="KUN92" s="137"/>
      <c r="KUO92" s="137"/>
      <c r="KUP92" s="137"/>
      <c r="KUQ92" s="137"/>
      <c r="KUR92" s="137"/>
      <c r="KUS92" s="137"/>
      <c r="KUT92" s="137"/>
      <c r="KUU92" s="137"/>
      <c r="KUV92" s="137"/>
      <c r="KUW92" s="137"/>
      <c r="KUX92" s="137"/>
      <c r="KUY92" s="137"/>
      <c r="KUZ92" s="137"/>
      <c r="KVA92" s="137"/>
      <c r="KVB92" s="137"/>
      <c r="KVC92" s="137"/>
      <c r="KVD92" s="137"/>
      <c r="KVE92" s="137"/>
      <c r="KVF92" s="137"/>
      <c r="KVG92" s="137"/>
      <c r="KVH92" s="137"/>
      <c r="KVI92" s="137"/>
      <c r="KVJ92" s="137"/>
      <c r="KVK92" s="137"/>
      <c r="KVL92" s="137"/>
      <c r="KVM92" s="137"/>
      <c r="KVN92" s="137"/>
      <c r="KVO92" s="137"/>
      <c r="KVP92" s="137"/>
      <c r="KVQ92" s="137"/>
      <c r="KVR92" s="137"/>
      <c r="KVS92" s="137"/>
      <c r="KVT92" s="137"/>
      <c r="KVU92" s="137"/>
      <c r="KVV92" s="137"/>
      <c r="KVW92" s="137"/>
      <c r="KVX92" s="137"/>
      <c r="KVY92" s="137"/>
      <c r="KVZ92" s="137"/>
      <c r="KWA92" s="137"/>
      <c r="KWB92" s="137"/>
      <c r="KWC92" s="137"/>
      <c r="KWD92" s="137"/>
      <c r="KWE92" s="137"/>
      <c r="KWF92" s="137"/>
      <c r="KWG92" s="137"/>
      <c r="KWH92" s="137"/>
      <c r="KWI92" s="137"/>
      <c r="KWJ92" s="137"/>
      <c r="KWK92" s="137"/>
      <c r="KWL92" s="137"/>
      <c r="KWM92" s="137"/>
      <c r="KWN92" s="137"/>
      <c r="KWO92" s="137"/>
      <c r="KWP92" s="137"/>
      <c r="KWQ92" s="137"/>
      <c r="KWR92" s="137"/>
      <c r="KWS92" s="137"/>
      <c r="KWT92" s="137"/>
      <c r="KWU92" s="137"/>
      <c r="KWV92" s="137"/>
      <c r="KWW92" s="137"/>
      <c r="KWX92" s="137"/>
      <c r="KWY92" s="137"/>
      <c r="KWZ92" s="137"/>
      <c r="KXA92" s="137"/>
      <c r="KXB92" s="137"/>
      <c r="KXC92" s="137"/>
      <c r="KXD92" s="137"/>
      <c r="KXE92" s="137"/>
      <c r="KXF92" s="137"/>
      <c r="KXG92" s="137"/>
      <c r="KXH92" s="137"/>
      <c r="KXI92" s="137"/>
      <c r="KXJ92" s="137"/>
      <c r="KXK92" s="137"/>
      <c r="KXL92" s="137"/>
      <c r="KXM92" s="137"/>
      <c r="KXN92" s="137"/>
      <c r="KXO92" s="137"/>
      <c r="KXP92" s="137"/>
      <c r="KXQ92" s="137"/>
      <c r="KXR92" s="137"/>
      <c r="KXS92" s="137"/>
      <c r="KXT92" s="137"/>
      <c r="KXU92" s="137"/>
      <c r="KXV92" s="137"/>
      <c r="KXW92" s="137"/>
      <c r="KXX92" s="137"/>
      <c r="KXY92" s="137"/>
      <c r="KXZ92" s="137"/>
      <c r="KYA92" s="137"/>
      <c r="KYB92" s="137"/>
      <c r="KYC92" s="137"/>
      <c r="KYD92" s="137"/>
      <c r="KYE92" s="137"/>
      <c r="KYF92" s="137"/>
      <c r="KYG92" s="137"/>
      <c r="KYH92" s="137"/>
      <c r="KYI92" s="137"/>
      <c r="KYJ92" s="137"/>
      <c r="KYK92" s="137"/>
      <c r="KYL92" s="137"/>
      <c r="KYM92" s="137"/>
      <c r="KYN92" s="137"/>
      <c r="KYO92" s="137"/>
      <c r="KYP92" s="137"/>
      <c r="KYQ92" s="137"/>
      <c r="KYR92" s="137"/>
      <c r="KYS92" s="137"/>
      <c r="KYT92" s="137"/>
      <c r="KYU92" s="137"/>
      <c r="KYV92" s="137"/>
      <c r="KYW92" s="137"/>
      <c r="KYX92" s="137"/>
      <c r="KYY92" s="137"/>
      <c r="KYZ92" s="137"/>
      <c r="KZA92" s="137"/>
      <c r="KZB92" s="137"/>
      <c r="KZC92" s="137"/>
      <c r="KZD92" s="137"/>
      <c r="KZE92" s="137"/>
      <c r="KZF92" s="137"/>
      <c r="KZG92" s="137"/>
      <c r="KZH92" s="137"/>
      <c r="KZI92" s="137"/>
      <c r="KZJ92" s="137"/>
      <c r="KZK92" s="137"/>
      <c r="KZL92" s="137"/>
      <c r="KZM92" s="137"/>
      <c r="KZN92" s="137"/>
      <c r="KZO92" s="137"/>
      <c r="KZP92" s="137"/>
      <c r="KZQ92" s="137"/>
      <c r="KZR92" s="137"/>
      <c r="KZS92" s="137"/>
      <c r="KZT92" s="137"/>
      <c r="KZU92" s="137"/>
      <c r="KZV92" s="137"/>
      <c r="KZW92" s="137"/>
      <c r="KZX92" s="137"/>
      <c r="KZY92" s="137"/>
      <c r="KZZ92" s="137"/>
      <c r="LAA92" s="137"/>
      <c r="LAB92" s="137"/>
      <c r="LAC92" s="137"/>
      <c r="LAD92" s="137"/>
      <c r="LAE92" s="137"/>
      <c r="LAF92" s="137"/>
      <c r="LAG92" s="137"/>
      <c r="LAH92" s="137"/>
      <c r="LAI92" s="137"/>
      <c r="LAJ92" s="137"/>
      <c r="LAK92" s="137"/>
      <c r="LAL92" s="137"/>
      <c r="LAM92" s="137"/>
      <c r="LAN92" s="137"/>
      <c r="LAO92" s="137"/>
      <c r="LAP92" s="137"/>
      <c r="LAQ92" s="137"/>
      <c r="LAR92" s="137"/>
      <c r="LAS92" s="137"/>
      <c r="LAT92" s="137"/>
      <c r="LAU92" s="137"/>
      <c r="LAV92" s="137"/>
      <c r="LAW92" s="137"/>
      <c r="LAX92" s="137"/>
      <c r="LAY92" s="137"/>
      <c r="LAZ92" s="137"/>
      <c r="LBA92" s="137"/>
      <c r="LBB92" s="137"/>
      <c r="LBC92" s="137"/>
      <c r="LBD92" s="137"/>
      <c r="LBE92" s="137"/>
      <c r="LBF92" s="137"/>
      <c r="LBG92" s="137"/>
      <c r="LBH92" s="137"/>
      <c r="LBI92" s="137"/>
      <c r="LBJ92" s="137"/>
      <c r="LBK92" s="137"/>
      <c r="LBL92" s="137"/>
      <c r="LBM92" s="137"/>
      <c r="LBN92" s="137"/>
      <c r="LBO92" s="137"/>
      <c r="LBP92" s="137"/>
      <c r="LBQ92" s="137"/>
      <c r="LBR92" s="137"/>
      <c r="LBS92" s="137"/>
      <c r="LBT92" s="137"/>
      <c r="LBU92" s="137"/>
      <c r="LBV92" s="137"/>
      <c r="LBW92" s="137"/>
      <c r="LBX92" s="137"/>
      <c r="LBY92" s="137"/>
      <c r="LBZ92" s="137"/>
      <c r="LCA92" s="137"/>
      <c r="LCB92" s="137"/>
      <c r="LCC92" s="137"/>
      <c r="LCD92" s="137"/>
      <c r="LCE92" s="137"/>
      <c r="LCF92" s="137"/>
      <c r="LCG92" s="137"/>
      <c r="LCH92" s="137"/>
      <c r="LCI92" s="137"/>
      <c r="LCJ92" s="137"/>
      <c r="LCK92" s="137"/>
      <c r="LCL92" s="137"/>
      <c r="LCM92" s="137"/>
      <c r="LCN92" s="137"/>
      <c r="LCO92" s="137"/>
      <c r="LCP92" s="137"/>
      <c r="LCQ92" s="137"/>
      <c r="LCR92" s="137"/>
      <c r="LCS92" s="137"/>
      <c r="LCT92" s="137"/>
      <c r="LCU92" s="137"/>
      <c r="LCV92" s="137"/>
      <c r="LCW92" s="137"/>
      <c r="LCX92" s="137"/>
      <c r="LCY92" s="137"/>
      <c r="LCZ92" s="137"/>
      <c r="LDA92" s="137"/>
      <c r="LDB92" s="137"/>
      <c r="LDC92" s="137"/>
      <c r="LDD92" s="137"/>
      <c r="LDE92" s="137"/>
      <c r="LDF92" s="137"/>
      <c r="LDG92" s="137"/>
      <c r="LDH92" s="137"/>
      <c r="LDI92" s="137"/>
      <c r="LDJ92" s="137"/>
      <c r="LDK92" s="137"/>
      <c r="LDL92" s="137"/>
      <c r="LDM92" s="137"/>
      <c r="LDN92" s="137"/>
      <c r="LDO92" s="137"/>
      <c r="LDP92" s="137"/>
      <c r="LDQ92" s="137"/>
      <c r="LDR92" s="137"/>
      <c r="LDS92" s="137"/>
      <c r="LDT92" s="137"/>
      <c r="LDU92" s="137"/>
      <c r="LDV92" s="137"/>
      <c r="LDW92" s="137"/>
      <c r="LDX92" s="137"/>
      <c r="LDY92" s="137"/>
      <c r="LDZ92" s="137"/>
      <c r="LEA92" s="137"/>
      <c r="LEB92" s="137"/>
      <c r="LEC92" s="137"/>
      <c r="LED92" s="137"/>
      <c r="LEE92" s="137"/>
      <c r="LEF92" s="137"/>
      <c r="LEG92" s="137"/>
      <c r="LEH92" s="137"/>
      <c r="LEI92" s="137"/>
      <c r="LEJ92" s="137"/>
      <c r="LEK92" s="137"/>
      <c r="LEL92" s="137"/>
      <c r="LEM92" s="137"/>
      <c r="LEN92" s="137"/>
      <c r="LEO92" s="137"/>
      <c r="LEP92" s="137"/>
      <c r="LEQ92" s="137"/>
      <c r="LER92" s="137"/>
      <c r="LES92" s="137"/>
      <c r="LET92" s="137"/>
      <c r="LEU92" s="137"/>
      <c r="LEV92" s="137"/>
      <c r="LEW92" s="137"/>
      <c r="LEX92" s="137"/>
      <c r="LEY92" s="137"/>
      <c r="LEZ92" s="137"/>
      <c r="LFA92" s="137"/>
      <c r="LFB92" s="137"/>
      <c r="LFC92" s="137"/>
      <c r="LFD92" s="137"/>
      <c r="LFE92" s="137"/>
      <c r="LFF92" s="137"/>
      <c r="LFG92" s="137"/>
      <c r="LFH92" s="137"/>
      <c r="LFI92" s="137"/>
      <c r="LFJ92" s="137"/>
      <c r="LFK92" s="137"/>
      <c r="LFL92" s="137"/>
      <c r="LFM92" s="137"/>
      <c r="LFN92" s="137"/>
      <c r="LFO92" s="137"/>
      <c r="LFP92" s="137"/>
      <c r="LFQ92" s="137"/>
      <c r="LFR92" s="137"/>
      <c r="LFS92" s="137"/>
      <c r="LFT92" s="137"/>
      <c r="LFU92" s="137"/>
      <c r="LFV92" s="137"/>
      <c r="LFW92" s="137"/>
      <c r="LFX92" s="137"/>
      <c r="LFY92" s="137"/>
      <c r="LFZ92" s="137"/>
      <c r="LGA92" s="137"/>
      <c r="LGB92" s="137"/>
      <c r="LGC92" s="137"/>
      <c r="LGD92" s="137"/>
      <c r="LGE92" s="137"/>
      <c r="LGF92" s="137"/>
      <c r="LGG92" s="137"/>
      <c r="LGH92" s="137"/>
      <c r="LGI92" s="137"/>
      <c r="LGJ92" s="137"/>
      <c r="LGK92" s="137"/>
      <c r="LGL92" s="137"/>
      <c r="LGM92" s="137"/>
      <c r="LGN92" s="137"/>
      <c r="LGO92" s="137"/>
      <c r="LGP92" s="137"/>
      <c r="LGQ92" s="137"/>
      <c r="LGR92" s="137"/>
      <c r="LGS92" s="137"/>
      <c r="LGT92" s="137"/>
      <c r="LGU92" s="137"/>
      <c r="LGV92" s="137"/>
      <c r="LGW92" s="137"/>
      <c r="LGX92" s="137"/>
      <c r="LGY92" s="137"/>
      <c r="LGZ92" s="137"/>
      <c r="LHA92" s="137"/>
      <c r="LHB92" s="137"/>
      <c r="LHC92" s="137"/>
      <c r="LHD92" s="137"/>
      <c r="LHE92" s="137"/>
      <c r="LHF92" s="137"/>
      <c r="LHG92" s="137"/>
      <c r="LHH92" s="137"/>
      <c r="LHI92" s="137"/>
      <c r="LHJ92" s="137"/>
      <c r="LHK92" s="137"/>
      <c r="LHL92" s="137"/>
      <c r="LHM92" s="137"/>
      <c r="LHN92" s="137"/>
      <c r="LHO92" s="137"/>
      <c r="LHP92" s="137"/>
      <c r="LHQ92" s="137"/>
      <c r="LHR92" s="137"/>
      <c r="LHS92" s="137"/>
      <c r="LHT92" s="137"/>
      <c r="LHU92" s="137"/>
      <c r="LHV92" s="137"/>
      <c r="LHW92" s="137"/>
      <c r="LHX92" s="137"/>
      <c r="LHY92" s="137"/>
      <c r="LHZ92" s="137"/>
      <c r="LIA92" s="137"/>
      <c r="LIB92" s="137"/>
      <c r="LIC92" s="137"/>
      <c r="LID92" s="137"/>
      <c r="LIE92" s="137"/>
      <c r="LIF92" s="137"/>
      <c r="LIG92" s="137"/>
      <c r="LIH92" s="137"/>
      <c r="LII92" s="137"/>
      <c r="LIJ92" s="137"/>
      <c r="LIK92" s="137"/>
      <c r="LIL92" s="137"/>
      <c r="LIM92" s="137"/>
      <c r="LIN92" s="137"/>
      <c r="LIO92" s="137"/>
      <c r="LIP92" s="137"/>
      <c r="LIQ92" s="137"/>
      <c r="LIR92" s="137"/>
      <c r="LIS92" s="137"/>
      <c r="LIT92" s="137"/>
      <c r="LIU92" s="137"/>
      <c r="LIV92" s="137"/>
      <c r="LIW92" s="137"/>
      <c r="LIX92" s="137"/>
      <c r="LIY92" s="137"/>
      <c r="LIZ92" s="137"/>
      <c r="LJA92" s="137"/>
      <c r="LJB92" s="137"/>
      <c r="LJC92" s="137"/>
      <c r="LJD92" s="137"/>
      <c r="LJE92" s="137"/>
      <c r="LJF92" s="137"/>
      <c r="LJG92" s="137"/>
      <c r="LJH92" s="137"/>
      <c r="LJI92" s="137"/>
      <c r="LJJ92" s="137"/>
      <c r="LJK92" s="137"/>
      <c r="LJL92" s="137"/>
      <c r="LJM92" s="137"/>
      <c r="LJN92" s="137"/>
      <c r="LJO92" s="137"/>
      <c r="LJP92" s="137"/>
      <c r="LJQ92" s="137"/>
      <c r="LJR92" s="137"/>
      <c r="LJS92" s="137"/>
      <c r="LJT92" s="137"/>
      <c r="LJU92" s="137"/>
      <c r="LJV92" s="137"/>
      <c r="LJW92" s="137"/>
      <c r="LJX92" s="137"/>
      <c r="LJY92" s="137"/>
      <c r="LJZ92" s="137"/>
      <c r="LKA92" s="137"/>
      <c r="LKB92" s="137"/>
      <c r="LKC92" s="137"/>
      <c r="LKD92" s="137"/>
      <c r="LKE92" s="137"/>
      <c r="LKF92" s="137"/>
      <c r="LKG92" s="137"/>
      <c r="LKH92" s="137"/>
      <c r="LKI92" s="137"/>
      <c r="LKJ92" s="137"/>
      <c r="LKK92" s="137"/>
      <c r="LKL92" s="137"/>
      <c r="LKM92" s="137"/>
      <c r="LKN92" s="137"/>
      <c r="LKO92" s="137"/>
      <c r="LKP92" s="137"/>
      <c r="LKQ92" s="137"/>
      <c r="LKR92" s="137"/>
      <c r="LKS92" s="137"/>
      <c r="LKT92" s="137"/>
      <c r="LKU92" s="137"/>
      <c r="LKV92" s="137"/>
      <c r="LKW92" s="137"/>
      <c r="LKX92" s="137"/>
      <c r="LKY92" s="137"/>
      <c r="LKZ92" s="137"/>
      <c r="LLA92" s="137"/>
      <c r="LLB92" s="137"/>
      <c r="LLC92" s="137"/>
      <c r="LLD92" s="137"/>
      <c r="LLE92" s="137"/>
      <c r="LLF92" s="137"/>
      <c r="LLG92" s="137"/>
      <c r="LLH92" s="137"/>
      <c r="LLI92" s="137"/>
      <c r="LLJ92" s="137"/>
      <c r="LLK92" s="137"/>
      <c r="LLL92" s="137"/>
      <c r="LLM92" s="137"/>
      <c r="LLN92" s="137"/>
      <c r="LLO92" s="137"/>
      <c r="LLP92" s="137"/>
      <c r="LLQ92" s="137"/>
      <c r="LLR92" s="137"/>
      <c r="LLS92" s="137"/>
      <c r="LLT92" s="137"/>
      <c r="LLU92" s="137"/>
      <c r="LLV92" s="137"/>
      <c r="LLW92" s="137"/>
      <c r="LLX92" s="137"/>
      <c r="LLY92" s="137"/>
      <c r="LLZ92" s="137"/>
      <c r="LMA92" s="137"/>
      <c r="LMB92" s="137"/>
      <c r="LMC92" s="137"/>
      <c r="LMD92" s="137"/>
      <c r="LME92" s="137"/>
      <c r="LMF92" s="137"/>
      <c r="LMG92" s="137"/>
      <c r="LMH92" s="137"/>
      <c r="LMI92" s="137"/>
      <c r="LMJ92" s="137"/>
      <c r="LMK92" s="137"/>
      <c r="LML92" s="137"/>
      <c r="LMM92" s="137"/>
      <c r="LMN92" s="137"/>
      <c r="LMO92" s="137"/>
      <c r="LMP92" s="137"/>
      <c r="LMQ92" s="137"/>
      <c r="LMR92" s="137"/>
      <c r="LMS92" s="137"/>
      <c r="LMT92" s="137"/>
      <c r="LMU92" s="137"/>
      <c r="LMV92" s="137"/>
      <c r="LMW92" s="137"/>
      <c r="LMX92" s="137"/>
      <c r="LMY92" s="137"/>
      <c r="LMZ92" s="137"/>
      <c r="LNA92" s="137"/>
      <c r="LNB92" s="137"/>
      <c r="LNC92" s="137"/>
      <c r="LND92" s="137"/>
      <c r="LNE92" s="137"/>
      <c r="LNF92" s="137"/>
      <c r="LNG92" s="137"/>
      <c r="LNH92" s="137"/>
      <c r="LNI92" s="137"/>
      <c r="LNJ92" s="137"/>
      <c r="LNK92" s="137"/>
      <c r="LNL92" s="137"/>
      <c r="LNM92" s="137"/>
      <c r="LNN92" s="137"/>
      <c r="LNO92" s="137"/>
      <c r="LNP92" s="137"/>
      <c r="LNQ92" s="137"/>
      <c r="LNR92" s="137"/>
      <c r="LNS92" s="137"/>
      <c r="LNT92" s="137"/>
      <c r="LNU92" s="137"/>
      <c r="LNV92" s="137"/>
      <c r="LNW92" s="137"/>
      <c r="LNX92" s="137"/>
      <c r="LNY92" s="137"/>
      <c r="LNZ92" s="137"/>
      <c r="LOA92" s="137"/>
      <c r="LOB92" s="137"/>
      <c r="LOC92" s="137"/>
      <c r="LOD92" s="137"/>
      <c r="LOE92" s="137"/>
      <c r="LOF92" s="137"/>
      <c r="LOG92" s="137"/>
      <c r="LOH92" s="137"/>
      <c r="LOI92" s="137"/>
      <c r="LOJ92" s="137"/>
      <c r="LOK92" s="137"/>
      <c r="LOL92" s="137"/>
      <c r="LOM92" s="137"/>
      <c r="LON92" s="137"/>
      <c r="LOO92" s="137"/>
      <c r="LOP92" s="137"/>
      <c r="LOQ92" s="137"/>
      <c r="LOR92" s="137"/>
      <c r="LOS92" s="137"/>
      <c r="LOT92" s="137"/>
      <c r="LOU92" s="137"/>
      <c r="LOV92" s="137"/>
      <c r="LOW92" s="137"/>
      <c r="LOX92" s="137"/>
      <c r="LOY92" s="137"/>
      <c r="LOZ92" s="137"/>
      <c r="LPA92" s="137"/>
      <c r="LPB92" s="137"/>
      <c r="LPC92" s="137"/>
      <c r="LPD92" s="137"/>
      <c r="LPE92" s="137"/>
      <c r="LPF92" s="137"/>
      <c r="LPG92" s="137"/>
      <c r="LPH92" s="137"/>
      <c r="LPI92" s="137"/>
      <c r="LPJ92" s="137"/>
      <c r="LPK92" s="137"/>
      <c r="LPL92" s="137"/>
      <c r="LPM92" s="137"/>
      <c r="LPN92" s="137"/>
      <c r="LPO92" s="137"/>
      <c r="LPP92" s="137"/>
      <c r="LPQ92" s="137"/>
      <c r="LPR92" s="137"/>
      <c r="LPS92" s="137"/>
      <c r="LPT92" s="137"/>
      <c r="LPU92" s="137"/>
      <c r="LPV92" s="137"/>
      <c r="LPW92" s="137"/>
      <c r="LPX92" s="137"/>
      <c r="LPY92" s="137"/>
      <c r="LPZ92" s="137"/>
      <c r="LQA92" s="137"/>
      <c r="LQB92" s="137"/>
      <c r="LQC92" s="137"/>
      <c r="LQD92" s="137"/>
      <c r="LQE92" s="137"/>
      <c r="LQF92" s="137"/>
      <c r="LQG92" s="137"/>
      <c r="LQH92" s="137"/>
      <c r="LQI92" s="137"/>
      <c r="LQJ92" s="137"/>
      <c r="LQK92" s="137"/>
      <c r="LQL92" s="137"/>
      <c r="LQM92" s="137"/>
      <c r="LQN92" s="137"/>
      <c r="LQO92" s="137"/>
      <c r="LQP92" s="137"/>
      <c r="LQQ92" s="137"/>
      <c r="LQR92" s="137"/>
      <c r="LQS92" s="137"/>
      <c r="LQT92" s="137"/>
      <c r="LQU92" s="137"/>
      <c r="LQV92" s="137"/>
      <c r="LQW92" s="137"/>
      <c r="LQX92" s="137"/>
      <c r="LQY92" s="137"/>
      <c r="LQZ92" s="137"/>
      <c r="LRA92" s="137"/>
      <c r="LRB92" s="137"/>
      <c r="LRC92" s="137"/>
      <c r="LRD92" s="137"/>
      <c r="LRE92" s="137"/>
      <c r="LRF92" s="137"/>
      <c r="LRG92" s="137"/>
      <c r="LRH92" s="137"/>
      <c r="LRI92" s="137"/>
      <c r="LRJ92" s="137"/>
      <c r="LRK92" s="137"/>
      <c r="LRL92" s="137"/>
      <c r="LRM92" s="137"/>
      <c r="LRN92" s="137"/>
      <c r="LRO92" s="137"/>
      <c r="LRP92" s="137"/>
      <c r="LRQ92" s="137"/>
      <c r="LRR92" s="137"/>
      <c r="LRS92" s="137"/>
      <c r="LRT92" s="137"/>
      <c r="LRU92" s="137"/>
      <c r="LRV92" s="137"/>
      <c r="LRW92" s="137"/>
      <c r="LRX92" s="137"/>
      <c r="LRY92" s="137"/>
      <c r="LRZ92" s="137"/>
      <c r="LSA92" s="137"/>
      <c r="LSB92" s="137"/>
      <c r="LSC92" s="137"/>
      <c r="LSD92" s="137"/>
      <c r="LSE92" s="137"/>
      <c r="LSF92" s="137"/>
      <c r="LSG92" s="137"/>
      <c r="LSH92" s="137"/>
      <c r="LSI92" s="137"/>
      <c r="LSJ92" s="137"/>
      <c r="LSK92" s="137"/>
      <c r="LSL92" s="137"/>
      <c r="LSM92" s="137"/>
      <c r="LSN92" s="137"/>
      <c r="LSO92" s="137"/>
      <c r="LSP92" s="137"/>
      <c r="LSQ92" s="137"/>
      <c r="LSR92" s="137"/>
      <c r="LSS92" s="137"/>
      <c r="LST92" s="137"/>
      <c r="LSU92" s="137"/>
      <c r="LSV92" s="137"/>
      <c r="LSW92" s="137"/>
      <c r="LSX92" s="137"/>
      <c r="LSY92" s="137"/>
      <c r="LSZ92" s="137"/>
      <c r="LTA92" s="137"/>
      <c r="LTB92" s="137"/>
      <c r="LTC92" s="137"/>
      <c r="LTD92" s="137"/>
      <c r="LTE92" s="137"/>
      <c r="LTF92" s="137"/>
      <c r="LTG92" s="137"/>
      <c r="LTH92" s="137"/>
      <c r="LTI92" s="137"/>
      <c r="LTJ92" s="137"/>
      <c r="LTK92" s="137"/>
      <c r="LTL92" s="137"/>
      <c r="LTM92" s="137"/>
      <c r="LTN92" s="137"/>
      <c r="LTO92" s="137"/>
      <c r="LTP92" s="137"/>
      <c r="LTQ92" s="137"/>
      <c r="LTR92" s="137"/>
      <c r="LTS92" s="137"/>
      <c r="LTT92" s="137"/>
      <c r="LTU92" s="137"/>
      <c r="LTV92" s="137"/>
      <c r="LTW92" s="137"/>
      <c r="LTX92" s="137"/>
      <c r="LTY92" s="137"/>
      <c r="LTZ92" s="137"/>
      <c r="LUA92" s="137"/>
      <c r="LUB92" s="137"/>
      <c r="LUC92" s="137"/>
      <c r="LUD92" s="137"/>
      <c r="LUE92" s="137"/>
      <c r="LUF92" s="137"/>
      <c r="LUG92" s="137"/>
      <c r="LUH92" s="137"/>
      <c r="LUI92" s="137"/>
      <c r="LUJ92" s="137"/>
      <c r="LUK92" s="137"/>
      <c r="LUL92" s="137"/>
      <c r="LUM92" s="137"/>
      <c r="LUN92" s="137"/>
      <c r="LUO92" s="137"/>
      <c r="LUP92" s="137"/>
      <c r="LUQ92" s="137"/>
      <c r="LUR92" s="137"/>
      <c r="LUS92" s="137"/>
      <c r="LUT92" s="137"/>
      <c r="LUU92" s="137"/>
      <c r="LUV92" s="137"/>
      <c r="LUW92" s="137"/>
      <c r="LUX92" s="137"/>
      <c r="LUY92" s="137"/>
      <c r="LUZ92" s="137"/>
      <c r="LVA92" s="137"/>
      <c r="LVB92" s="137"/>
      <c r="LVC92" s="137"/>
      <c r="LVD92" s="137"/>
      <c r="LVE92" s="137"/>
      <c r="LVF92" s="137"/>
      <c r="LVG92" s="137"/>
      <c r="LVH92" s="137"/>
      <c r="LVI92" s="137"/>
      <c r="LVJ92" s="137"/>
      <c r="LVK92" s="137"/>
      <c r="LVL92" s="137"/>
      <c r="LVM92" s="137"/>
      <c r="LVN92" s="137"/>
      <c r="LVO92" s="137"/>
      <c r="LVP92" s="137"/>
      <c r="LVQ92" s="137"/>
      <c r="LVR92" s="137"/>
      <c r="LVS92" s="137"/>
      <c r="LVT92" s="137"/>
      <c r="LVU92" s="137"/>
      <c r="LVV92" s="137"/>
      <c r="LVW92" s="137"/>
      <c r="LVX92" s="137"/>
      <c r="LVY92" s="137"/>
      <c r="LVZ92" s="137"/>
      <c r="LWA92" s="137"/>
      <c r="LWB92" s="137"/>
      <c r="LWC92" s="137"/>
      <c r="LWD92" s="137"/>
      <c r="LWE92" s="137"/>
      <c r="LWF92" s="137"/>
      <c r="LWG92" s="137"/>
      <c r="LWH92" s="137"/>
      <c r="LWI92" s="137"/>
      <c r="LWJ92" s="137"/>
      <c r="LWK92" s="137"/>
      <c r="LWL92" s="137"/>
      <c r="LWM92" s="137"/>
      <c r="LWN92" s="137"/>
      <c r="LWO92" s="137"/>
      <c r="LWP92" s="137"/>
      <c r="LWQ92" s="137"/>
      <c r="LWR92" s="137"/>
      <c r="LWS92" s="137"/>
      <c r="LWT92" s="137"/>
      <c r="LWU92" s="137"/>
      <c r="LWV92" s="137"/>
      <c r="LWW92" s="137"/>
      <c r="LWX92" s="137"/>
      <c r="LWY92" s="137"/>
      <c r="LWZ92" s="137"/>
      <c r="LXA92" s="137"/>
      <c r="LXB92" s="137"/>
      <c r="LXC92" s="137"/>
      <c r="LXD92" s="137"/>
      <c r="LXE92" s="137"/>
      <c r="LXF92" s="137"/>
      <c r="LXG92" s="137"/>
      <c r="LXH92" s="137"/>
      <c r="LXI92" s="137"/>
      <c r="LXJ92" s="137"/>
      <c r="LXK92" s="137"/>
      <c r="LXL92" s="137"/>
      <c r="LXM92" s="137"/>
      <c r="LXN92" s="137"/>
      <c r="LXO92" s="137"/>
      <c r="LXP92" s="137"/>
      <c r="LXQ92" s="137"/>
      <c r="LXR92" s="137"/>
      <c r="LXS92" s="137"/>
      <c r="LXT92" s="137"/>
      <c r="LXU92" s="137"/>
      <c r="LXV92" s="137"/>
      <c r="LXW92" s="137"/>
      <c r="LXX92" s="137"/>
      <c r="LXY92" s="137"/>
      <c r="LXZ92" s="137"/>
      <c r="LYA92" s="137"/>
      <c r="LYB92" s="137"/>
      <c r="LYC92" s="137"/>
      <c r="LYD92" s="137"/>
      <c r="LYE92" s="137"/>
      <c r="LYF92" s="137"/>
      <c r="LYG92" s="137"/>
      <c r="LYH92" s="137"/>
      <c r="LYI92" s="137"/>
      <c r="LYJ92" s="137"/>
      <c r="LYK92" s="137"/>
      <c r="LYL92" s="137"/>
      <c r="LYM92" s="137"/>
      <c r="LYN92" s="137"/>
      <c r="LYO92" s="137"/>
      <c r="LYP92" s="137"/>
      <c r="LYQ92" s="137"/>
      <c r="LYR92" s="137"/>
      <c r="LYS92" s="137"/>
      <c r="LYT92" s="137"/>
      <c r="LYU92" s="137"/>
      <c r="LYV92" s="137"/>
      <c r="LYW92" s="137"/>
      <c r="LYX92" s="137"/>
      <c r="LYY92" s="137"/>
      <c r="LYZ92" s="137"/>
      <c r="LZA92" s="137"/>
      <c r="LZB92" s="137"/>
      <c r="LZC92" s="137"/>
      <c r="LZD92" s="137"/>
      <c r="LZE92" s="137"/>
      <c r="LZF92" s="137"/>
      <c r="LZG92" s="137"/>
      <c r="LZH92" s="137"/>
      <c r="LZI92" s="137"/>
      <c r="LZJ92" s="137"/>
      <c r="LZK92" s="137"/>
      <c r="LZL92" s="137"/>
      <c r="LZM92" s="137"/>
      <c r="LZN92" s="137"/>
      <c r="LZO92" s="137"/>
      <c r="LZP92" s="137"/>
      <c r="LZQ92" s="137"/>
      <c r="LZR92" s="137"/>
      <c r="LZS92" s="137"/>
      <c r="LZT92" s="137"/>
      <c r="LZU92" s="137"/>
      <c r="LZV92" s="137"/>
      <c r="LZW92" s="137"/>
      <c r="LZX92" s="137"/>
      <c r="LZY92" s="137"/>
      <c r="LZZ92" s="137"/>
      <c r="MAA92" s="137"/>
      <c r="MAB92" s="137"/>
      <c r="MAC92" s="137"/>
      <c r="MAD92" s="137"/>
      <c r="MAE92" s="137"/>
      <c r="MAF92" s="137"/>
      <c r="MAG92" s="137"/>
      <c r="MAH92" s="137"/>
      <c r="MAI92" s="137"/>
      <c r="MAJ92" s="137"/>
      <c r="MAK92" s="137"/>
      <c r="MAL92" s="137"/>
      <c r="MAM92" s="137"/>
      <c r="MAN92" s="137"/>
      <c r="MAO92" s="137"/>
      <c r="MAP92" s="137"/>
      <c r="MAQ92" s="137"/>
      <c r="MAR92" s="137"/>
      <c r="MAS92" s="137"/>
      <c r="MAT92" s="137"/>
      <c r="MAU92" s="137"/>
      <c r="MAV92" s="137"/>
      <c r="MAW92" s="137"/>
      <c r="MAX92" s="137"/>
      <c r="MAY92" s="137"/>
      <c r="MAZ92" s="137"/>
      <c r="MBA92" s="137"/>
      <c r="MBB92" s="137"/>
      <c r="MBC92" s="137"/>
      <c r="MBD92" s="137"/>
      <c r="MBE92" s="137"/>
      <c r="MBF92" s="137"/>
      <c r="MBG92" s="137"/>
      <c r="MBH92" s="137"/>
      <c r="MBI92" s="137"/>
      <c r="MBJ92" s="137"/>
      <c r="MBK92" s="137"/>
      <c r="MBL92" s="137"/>
      <c r="MBM92" s="137"/>
      <c r="MBN92" s="137"/>
      <c r="MBO92" s="137"/>
      <c r="MBP92" s="137"/>
      <c r="MBQ92" s="137"/>
      <c r="MBR92" s="137"/>
      <c r="MBS92" s="137"/>
      <c r="MBT92" s="137"/>
      <c r="MBU92" s="137"/>
      <c r="MBV92" s="137"/>
      <c r="MBW92" s="137"/>
      <c r="MBX92" s="137"/>
      <c r="MBY92" s="137"/>
      <c r="MBZ92" s="137"/>
      <c r="MCA92" s="137"/>
      <c r="MCB92" s="137"/>
      <c r="MCC92" s="137"/>
      <c r="MCD92" s="137"/>
      <c r="MCE92" s="137"/>
      <c r="MCF92" s="137"/>
      <c r="MCG92" s="137"/>
      <c r="MCH92" s="137"/>
      <c r="MCI92" s="137"/>
      <c r="MCJ92" s="137"/>
      <c r="MCK92" s="137"/>
      <c r="MCL92" s="137"/>
      <c r="MCM92" s="137"/>
      <c r="MCN92" s="137"/>
      <c r="MCO92" s="137"/>
      <c r="MCP92" s="137"/>
      <c r="MCQ92" s="137"/>
      <c r="MCR92" s="137"/>
      <c r="MCS92" s="137"/>
      <c r="MCT92" s="137"/>
      <c r="MCU92" s="137"/>
      <c r="MCV92" s="137"/>
      <c r="MCW92" s="137"/>
      <c r="MCX92" s="137"/>
      <c r="MCY92" s="137"/>
      <c r="MCZ92" s="137"/>
      <c r="MDA92" s="137"/>
      <c r="MDB92" s="137"/>
      <c r="MDC92" s="137"/>
      <c r="MDD92" s="137"/>
      <c r="MDE92" s="137"/>
      <c r="MDF92" s="137"/>
      <c r="MDG92" s="137"/>
      <c r="MDH92" s="137"/>
      <c r="MDI92" s="137"/>
      <c r="MDJ92" s="137"/>
      <c r="MDK92" s="137"/>
      <c r="MDL92" s="137"/>
      <c r="MDM92" s="137"/>
      <c r="MDN92" s="137"/>
      <c r="MDO92" s="137"/>
      <c r="MDP92" s="137"/>
      <c r="MDQ92" s="137"/>
      <c r="MDR92" s="137"/>
      <c r="MDS92" s="137"/>
      <c r="MDT92" s="137"/>
      <c r="MDU92" s="137"/>
      <c r="MDV92" s="137"/>
      <c r="MDW92" s="137"/>
      <c r="MDX92" s="137"/>
      <c r="MDY92" s="137"/>
      <c r="MDZ92" s="137"/>
      <c r="MEA92" s="137"/>
      <c r="MEB92" s="137"/>
      <c r="MEC92" s="137"/>
      <c r="MED92" s="137"/>
      <c r="MEE92" s="137"/>
      <c r="MEF92" s="137"/>
      <c r="MEG92" s="137"/>
      <c r="MEH92" s="137"/>
      <c r="MEI92" s="137"/>
      <c r="MEJ92" s="137"/>
      <c r="MEK92" s="137"/>
      <c r="MEL92" s="137"/>
      <c r="MEM92" s="137"/>
      <c r="MEN92" s="137"/>
      <c r="MEO92" s="137"/>
      <c r="MEP92" s="137"/>
      <c r="MEQ92" s="137"/>
      <c r="MER92" s="137"/>
      <c r="MES92" s="137"/>
      <c r="MET92" s="137"/>
      <c r="MEU92" s="137"/>
      <c r="MEV92" s="137"/>
      <c r="MEW92" s="137"/>
      <c r="MEX92" s="137"/>
      <c r="MEY92" s="137"/>
      <c r="MEZ92" s="137"/>
      <c r="MFA92" s="137"/>
      <c r="MFB92" s="137"/>
      <c r="MFC92" s="137"/>
      <c r="MFD92" s="137"/>
      <c r="MFE92" s="137"/>
      <c r="MFF92" s="137"/>
      <c r="MFG92" s="137"/>
      <c r="MFH92" s="137"/>
      <c r="MFI92" s="137"/>
      <c r="MFJ92" s="137"/>
      <c r="MFK92" s="137"/>
      <c r="MFL92" s="137"/>
      <c r="MFM92" s="137"/>
      <c r="MFN92" s="137"/>
      <c r="MFO92" s="137"/>
      <c r="MFP92" s="137"/>
      <c r="MFQ92" s="137"/>
      <c r="MFR92" s="137"/>
      <c r="MFS92" s="137"/>
      <c r="MFT92" s="137"/>
      <c r="MFU92" s="137"/>
      <c r="MFV92" s="137"/>
      <c r="MFW92" s="137"/>
      <c r="MFX92" s="137"/>
      <c r="MFY92" s="137"/>
      <c r="MFZ92" s="137"/>
      <c r="MGA92" s="137"/>
      <c r="MGB92" s="137"/>
      <c r="MGC92" s="137"/>
      <c r="MGD92" s="137"/>
      <c r="MGE92" s="137"/>
      <c r="MGF92" s="137"/>
      <c r="MGG92" s="137"/>
      <c r="MGH92" s="137"/>
      <c r="MGI92" s="137"/>
      <c r="MGJ92" s="137"/>
      <c r="MGK92" s="137"/>
      <c r="MGL92" s="137"/>
      <c r="MGM92" s="137"/>
      <c r="MGN92" s="137"/>
      <c r="MGO92" s="137"/>
      <c r="MGP92" s="137"/>
      <c r="MGQ92" s="137"/>
      <c r="MGR92" s="137"/>
      <c r="MGS92" s="137"/>
      <c r="MGT92" s="137"/>
      <c r="MGU92" s="137"/>
      <c r="MGV92" s="137"/>
      <c r="MGW92" s="137"/>
      <c r="MGX92" s="137"/>
      <c r="MGY92" s="137"/>
      <c r="MGZ92" s="137"/>
      <c r="MHA92" s="137"/>
      <c r="MHB92" s="137"/>
      <c r="MHC92" s="137"/>
      <c r="MHD92" s="137"/>
      <c r="MHE92" s="137"/>
      <c r="MHF92" s="137"/>
      <c r="MHG92" s="137"/>
      <c r="MHH92" s="137"/>
      <c r="MHI92" s="137"/>
      <c r="MHJ92" s="137"/>
      <c r="MHK92" s="137"/>
      <c r="MHL92" s="137"/>
      <c r="MHM92" s="137"/>
      <c r="MHN92" s="137"/>
      <c r="MHO92" s="137"/>
      <c r="MHP92" s="137"/>
      <c r="MHQ92" s="137"/>
      <c r="MHR92" s="137"/>
      <c r="MHS92" s="137"/>
      <c r="MHT92" s="137"/>
      <c r="MHU92" s="137"/>
      <c r="MHV92" s="137"/>
      <c r="MHW92" s="137"/>
      <c r="MHX92" s="137"/>
      <c r="MHY92" s="137"/>
      <c r="MHZ92" s="137"/>
      <c r="MIA92" s="137"/>
      <c r="MIB92" s="137"/>
      <c r="MIC92" s="137"/>
      <c r="MID92" s="137"/>
      <c r="MIE92" s="137"/>
      <c r="MIF92" s="137"/>
      <c r="MIG92" s="137"/>
      <c r="MIH92" s="137"/>
      <c r="MII92" s="137"/>
      <c r="MIJ92" s="137"/>
      <c r="MIK92" s="137"/>
      <c r="MIL92" s="137"/>
      <c r="MIM92" s="137"/>
      <c r="MIN92" s="137"/>
      <c r="MIO92" s="137"/>
      <c r="MIP92" s="137"/>
      <c r="MIQ92" s="137"/>
      <c r="MIR92" s="137"/>
      <c r="MIS92" s="137"/>
      <c r="MIT92" s="137"/>
      <c r="MIU92" s="137"/>
      <c r="MIV92" s="137"/>
      <c r="MIW92" s="137"/>
      <c r="MIX92" s="137"/>
      <c r="MIY92" s="137"/>
      <c r="MIZ92" s="137"/>
      <c r="MJA92" s="137"/>
      <c r="MJB92" s="137"/>
      <c r="MJC92" s="137"/>
      <c r="MJD92" s="137"/>
      <c r="MJE92" s="137"/>
      <c r="MJF92" s="137"/>
      <c r="MJG92" s="137"/>
      <c r="MJH92" s="137"/>
      <c r="MJI92" s="137"/>
      <c r="MJJ92" s="137"/>
      <c r="MJK92" s="137"/>
      <c r="MJL92" s="137"/>
      <c r="MJM92" s="137"/>
      <c r="MJN92" s="137"/>
      <c r="MJO92" s="137"/>
      <c r="MJP92" s="137"/>
      <c r="MJQ92" s="137"/>
      <c r="MJR92" s="137"/>
      <c r="MJS92" s="137"/>
      <c r="MJT92" s="137"/>
      <c r="MJU92" s="137"/>
      <c r="MJV92" s="137"/>
      <c r="MJW92" s="137"/>
      <c r="MJX92" s="137"/>
      <c r="MJY92" s="137"/>
      <c r="MJZ92" s="137"/>
      <c r="MKA92" s="137"/>
      <c r="MKB92" s="137"/>
      <c r="MKC92" s="137"/>
      <c r="MKD92" s="137"/>
      <c r="MKE92" s="137"/>
      <c r="MKF92" s="137"/>
      <c r="MKG92" s="137"/>
      <c r="MKH92" s="137"/>
      <c r="MKI92" s="137"/>
      <c r="MKJ92" s="137"/>
      <c r="MKK92" s="137"/>
      <c r="MKL92" s="137"/>
      <c r="MKM92" s="137"/>
      <c r="MKN92" s="137"/>
      <c r="MKO92" s="137"/>
      <c r="MKP92" s="137"/>
      <c r="MKQ92" s="137"/>
      <c r="MKR92" s="137"/>
      <c r="MKS92" s="137"/>
      <c r="MKT92" s="137"/>
      <c r="MKU92" s="137"/>
      <c r="MKV92" s="137"/>
      <c r="MKW92" s="137"/>
      <c r="MKX92" s="137"/>
      <c r="MKY92" s="137"/>
      <c r="MKZ92" s="137"/>
      <c r="MLA92" s="137"/>
      <c r="MLB92" s="137"/>
      <c r="MLC92" s="137"/>
      <c r="MLD92" s="137"/>
      <c r="MLE92" s="137"/>
      <c r="MLF92" s="137"/>
      <c r="MLG92" s="137"/>
      <c r="MLH92" s="137"/>
      <c r="MLI92" s="137"/>
      <c r="MLJ92" s="137"/>
      <c r="MLK92" s="137"/>
      <c r="MLL92" s="137"/>
      <c r="MLM92" s="137"/>
      <c r="MLN92" s="137"/>
      <c r="MLO92" s="137"/>
      <c r="MLP92" s="137"/>
      <c r="MLQ92" s="137"/>
      <c r="MLR92" s="137"/>
      <c r="MLS92" s="137"/>
      <c r="MLT92" s="137"/>
      <c r="MLU92" s="137"/>
      <c r="MLV92" s="137"/>
      <c r="MLW92" s="137"/>
      <c r="MLX92" s="137"/>
      <c r="MLY92" s="137"/>
      <c r="MLZ92" s="137"/>
      <c r="MMA92" s="137"/>
      <c r="MMB92" s="137"/>
      <c r="MMC92" s="137"/>
      <c r="MMD92" s="137"/>
      <c r="MME92" s="137"/>
      <c r="MMF92" s="137"/>
      <c r="MMG92" s="137"/>
      <c r="MMH92" s="137"/>
      <c r="MMI92" s="137"/>
      <c r="MMJ92" s="137"/>
      <c r="MMK92" s="137"/>
      <c r="MML92" s="137"/>
      <c r="MMM92" s="137"/>
      <c r="MMN92" s="137"/>
      <c r="MMO92" s="137"/>
      <c r="MMP92" s="137"/>
      <c r="MMQ92" s="137"/>
      <c r="MMR92" s="137"/>
      <c r="MMS92" s="137"/>
      <c r="MMT92" s="137"/>
      <c r="MMU92" s="137"/>
      <c r="MMV92" s="137"/>
      <c r="MMW92" s="137"/>
      <c r="MMX92" s="137"/>
      <c r="MMY92" s="137"/>
      <c r="MMZ92" s="137"/>
      <c r="MNA92" s="137"/>
      <c r="MNB92" s="137"/>
      <c r="MNC92" s="137"/>
      <c r="MND92" s="137"/>
      <c r="MNE92" s="137"/>
      <c r="MNF92" s="137"/>
      <c r="MNG92" s="137"/>
      <c r="MNH92" s="137"/>
      <c r="MNI92" s="137"/>
      <c r="MNJ92" s="137"/>
      <c r="MNK92" s="137"/>
      <c r="MNL92" s="137"/>
      <c r="MNM92" s="137"/>
      <c r="MNN92" s="137"/>
      <c r="MNO92" s="137"/>
      <c r="MNP92" s="137"/>
      <c r="MNQ92" s="137"/>
      <c r="MNR92" s="137"/>
      <c r="MNS92" s="137"/>
      <c r="MNT92" s="137"/>
      <c r="MNU92" s="137"/>
      <c r="MNV92" s="137"/>
      <c r="MNW92" s="137"/>
      <c r="MNX92" s="137"/>
      <c r="MNY92" s="137"/>
      <c r="MNZ92" s="137"/>
      <c r="MOA92" s="137"/>
      <c r="MOB92" s="137"/>
      <c r="MOC92" s="137"/>
      <c r="MOD92" s="137"/>
      <c r="MOE92" s="137"/>
      <c r="MOF92" s="137"/>
      <c r="MOG92" s="137"/>
      <c r="MOH92" s="137"/>
      <c r="MOI92" s="137"/>
      <c r="MOJ92" s="137"/>
      <c r="MOK92" s="137"/>
      <c r="MOL92" s="137"/>
      <c r="MOM92" s="137"/>
      <c r="MON92" s="137"/>
      <c r="MOO92" s="137"/>
      <c r="MOP92" s="137"/>
      <c r="MOQ92" s="137"/>
      <c r="MOR92" s="137"/>
      <c r="MOS92" s="137"/>
      <c r="MOT92" s="137"/>
      <c r="MOU92" s="137"/>
      <c r="MOV92" s="137"/>
      <c r="MOW92" s="137"/>
      <c r="MOX92" s="137"/>
      <c r="MOY92" s="137"/>
      <c r="MOZ92" s="137"/>
      <c r="MPA92" s="137"/>
      <c r="MPB92" s="137"/>
      <c r="MPC92" s="137"/>
      <c r="MPD92" s="137"/>
      <c r="MPE92" s="137"/>
      <c r="MPF92" s="137"/>
      <c r="MPG92" s="137"/>
      <c r="MPH92" s="137"/>
      <c r="MPI92" s="137"/>
      <c r="MPJ92" s="137"/>
      <c r="MPK92" s="137"/>
      <c r="MPL92" s="137"/>
      <c r="MPM92" s="137"/>
      <c r="MPN92" s="137"/>
      <c r="MPO92" s="137"/>
      <c r="MPP92" s="137"/>
      <c r="MPQ92" s="137"/>
      <c r="MPR92" s="137"/>
      <c r="MPS92" s="137"/>
      <c r="MPT92" s="137"/>
      <c r="MPU92" s="137"/>
      <c r="MPV92" s="137"/>
      <c r="MPW92" s="137"/>
      <c r="MPX92" s="137"/>
      <c r="MPY92" s="137"/>
      <c r="MPZ92" s="137"/>
      <c r="MQA92" s="137"/>
      <c r="MQB92" s="137"/>
      <c r="MQC92" s="137"/>
      <c r="MQD92" s="137"/>
      <c r="MQE92" s="137"/>
      <c r="MQF92" s="137"/>
      <c r="MQG92" s="137"/>
      <c r="MQH92" s="137"/>
      <c r="MQI92" s="137"/>
      <c r="MQJ92" s="137"/>
      <c r="MQK92" s="137"/>
      <c r="MQL92" s="137"/>
      <c r="MQM92" s="137"/>
      <c r="MQN92" s="137"/>
      <c r="MQO92" s="137"/>
      <c r="MQP92" s="137"/>
      <c r="MQQ92" s="137"/>
      <c r="MQR92" s="137"/>
      <c r="MQS92" s="137"/>
      <c r="MQT92" s="137"/>
      <c r="MQU92" s="137"/>
      <c r="MQV92" s="137"/>
      <c r="MQW92" s="137"/>
      <c r="MQX92" s="137"/>
      <c r="MQY92" s="137"/>
      <c r="MQZ92" s="137"/>
      <c r="MRA92" s="137"/>
      <c r="MRB92" s="137"/>
      <c r="MRC92" s="137"/>
      <c r="MRD92" s="137"/>
      <c r="MRE92" s="137"/>
      <c r="MRF92" s="137"/>
      <c r="MRG92" s="137"/>
      <c r="MRH92" s="137"/>
      <c r="MRI92" s="137"/>
      <c r="MRJ92" s="137"/>
      <c r="MRK92" s="137"/>
      <c r="MRL92" s="137"/>
      <c r="MRM92" s="137"/>
      <c r="MRN92" s="137"/>
      <c r="MRO92" s="137"/>
      <c r="MRP92" s="137"/>
      <c r="MRQ92" s="137"/>
      <c r="MRR92" s="137"/>
      <c r="MRS92" s="137"/>
      <c r="MRT92" s="137"/>
      <c r="MRU92" s="137"/>
      <c r="MRV92" s="137"/>
      <c r="MRW92" s="137"/>
      <c r="MRX92" s="137"/>
      <c r="MRY92" s="137"/>
      <c r="MRZ92" s="137"/>
      <c r="MSA92" s="137"/>
      <c r="MSB92" s="137"/>
      <c r="MSC92" s="137"/>
      <c r="MSD92" s="137"/>
      <c r="MSE92" s="137"/>
      <c r="MSF92" s="137"/>
      <c r="MSG92" s="137"/>
      <c r="MSH92" s="137"/>
      <c r="MSI92" s="137"/>
      <c r="MSJ92" s="137"/>
      <c r="MSK92" s="137"/>
      <c r="MSL92" s="137"/>
      <c r="MSM92" s="137"/>
      <c r="MSN92" s="137"/>
      <c r="MSO92" s="137"/>
      <c r="MSP92" s="137"/>
      <c r="MSQ92" s="137"/>
      <c r="MSR92" s="137"/>
      <c r="MSS92" s="137"/>
      <c r="MST92" s="137"/>
      <c r="MSU92" s="137"/>
      <c r="MSV92" s="137"/>
      <c r="MSW92" s="137"/>
      <c r="MSX92" s="137"/>
      <c r="MSY92" s="137"/>
      <c r="MSZ92" s="137"/>
      <c r="MTA92" s="137"/>
      <c r="MTB92" s="137"/>
      <c r="MTC92" s="137"/>
      <c r="MTD92" s="137"/>
      <c r="MTE92" s="137"/>
      <c r="MTF92" s="137"/>
      <c r="MTG92" s="137"/>
      <c r="MTH92" s="137"/>
      <c r="MTI92" s="137"/>
      <c r="MTJ92" s="137"/>
      <c r="MTK92" s="137"/>
      <c r="MTL92" s="137"/>
      <c r="MTM92" s="137"/>
      <c r="MTN92" s="137"/>
      <c r="MTO92" s="137"/>
      <c r="MTP92" s="137"/>
      <c r="MTQ92" s="137"/>
      <c r="MTR92" s="137"/>
      <c r="MTS92" s="137"/>
      <c r="MTT92" s="137"/>
      <c r="MTU92" s="137"/>
      <c r="MTV92" s="137"/>
      <c r="MTW92" s="137"/>
      <c r="MTX92" s="137"/>
      <c r="MTY92" s="137"/>
      <c r="MTZ92" s="137"/>
      <c r="MUA92" s="137"/>
      <c r="MUB92" s="137"/>
      <c r="MUC92" s="137"/>
      <c r="MUD92" s="137"/>
      <c r="MUE92" s="137"/>
      <c r="MUF92" s="137"/>
      <c r="MUG92" s="137"/>
      <c r="MUH92" s="137"/>
      <c r="MUI92" s="137"/>
      <c r="MUJ92" s="137"/>
      <c r="MUK92" s="137"/>
      <c r="MUL92" s="137"/>
      <c r="MUM92" s="137"/>
      <c r="MUN92" s="137"/>
      <c r="MUO92" s="137"/>
      <c r="MUP92" s="137"/>
      <c r="MUQ92" s="137"/>
      <c r="MUR92" s="137"/>
      <c r="MUS92" s="137"/>
      <c r="MUT92" s="137"/>
      <c r="MUU92" s="137"/>
      <c r="MUV92" s="137"/>
      <c r="MUW92" s="137"/>
      <c r="MUX92" s="137"/>
      <c r="MUY92" s="137"/>
      <c r="MUZ92" s="137"/>
      <c r="MVA92" s="137"/>
      <c r="MVB92" s="137"/>
      <c r="MVC92" s="137"/>
      <c r="MVD92" s="137"/>
      <c r="MVE92" s="137"/>
      <c r="MVF92" s="137"/>
      <c r="MVG92" s="137"/>
      <c r="MVH92" s="137"/>
      <c r="MVI92" s="137"/>
      <c r="MVJ92" s="137"/>
      <c r="MVK92" s="137"/>
      <c r="MVL92" s="137"/>
      <c r="MVM92" s="137"/>
      <c r="MVN92" s="137"/>
      <c r="MVO92" s="137"/>
      <c r="MVP92" s="137"/>
      <c r="MVQ92" s="137"/>
      <c r="MVR92" s="137"/>
      <c r="MVS92" s="137"/>
      <c r="MVT92" s="137"/>
      <c r="MVU92" s="137"/>
      <c r="MVV92" s="137"/>
      <c r="MVW92" s="137"/>
      <c r="MVX92" s="137"/>
      <c r="MVY92" s="137"/>
      <c r="MVZ92" s="137"/>
      <c r="MWA92" s="137"/>
      <c r="MWB92" s="137"/>
      <c r="MWC92" s="137"/>
      <c r="MWD92" s="137"/>
      <c r="MWE92" s="137"/>
      <c r="MWF92" s="137"/>
      <c r="MWG92" s="137"/>
      <c r="MWH92" s="137"/>
      <c r="MWI92" s="137"/>
      <c r="MWJ92" s="137"/>
      <c r="MWK92" s="137"/>
      <c r="MWL92" s="137"/>
      <c r="MWM92" s="137"/>
      <c r="MWN92" s="137"/>
      <c r="MWO92" s="137"/>
      <c r="MWP92" s="137"/>
      <c r="MWQ92" s="137"/>
      <c r="MWR92" s="137"/>
      <c r="MWS92" s="137"/>
      <c r="MWT92" s="137"/>
      <c r="MWU92" s="137"/>
      <c r="MWV92" s="137"/>
      <c r="MWW92" s="137"/>
      <c r="MWX92" s="137"/>
      <c r="MWY92" s="137"/>
      <c r="MWZ92" s="137"/>
      <c r="MXA92" s="137"/>
      <c r="MXB92" s="137"/>
      <c r="MXC92" s="137"/>
      <c r="MXD92" s="137"/>
      <c r="MXE92" s="137"/>
      <c r="MXF92" s="137"/>
      <c r="MXG92" s="137"/>
      <c r="MXH92" s="137"/>
      <c r="MXI92" s="137"/>
      <c r="MXJ92" s="137"/>
      <c r="MXK92" s="137"/>
      <c r="MXL92" s="137"/>
      <c r="MXM92" s="137"/>
      <c r="MXN92" s="137"/>
      <c r="MXO92" s="137"/>
      <c r="MXP92" s="137"/>
      <c r="MXQ92" s="137"/>
      <c r="MXR92" s="137"/>
      <c r="MXS92" s="137"/>
      <c r="MXT92" s="137"/>
      <c r="MXU92" s="137"/>
      <c r="MXV92" s="137"/>
      <c r="MXW92" s="137"/>
      <c r="MXX92" s="137"/>
      <c r="MXY92" s="137"/>
      <c r="MXZ92" s="137"/>
      <c r="MYA92" s="137"/>
      <c r="MYB92" s="137"/>
      <c r="MYC92" s="137"/>
      <c r="MYD92" s="137"/>
      <c r="MYE92" s="137"/>
      <c r="MYF92" s="137"/>
      <c r="MYG92" s="137"/>
      <c r="MYH92" s="137"/>
      <c r="MYI92" s="137"/>
      <c r="MYJ92" s="137"/>
      <c r="MYK92" s="137"/>
      <c r="MYL92" s="137"/>
      <c r="MYM92" s="137"/>
      <c r="MYN92" s="137"/>
      <c r="MYO92" s="137"/>
      <c r="MYP92" s="137"/>
      <c r="MYQ92" s="137"/>
      <c r="MYR92" s="137"/>
      <c r="MYS92" s="137"/>
      <c r="MYT92" s="137"/>
      <c r="MYU92" s="137"/>
      <c r="MYV92" s="137"/>
      <c r="MYW92" s="137"/>
      <c r="MYX92" s="137"/>
      <c r="MYY92" s="137"/>
      <c r="MYZ92" s="137"/>
      <c r="MZA92" s="137"/>
      <c r="MZB92" s="137"/>
      <c r="MZC92" s="137"/>
      <c r="MZD92" s="137"/>
      <c r="MZE92" s="137"/>
      <c r="MZF92" s="137"/>
      <c r="MZG92" s="137"/>
      <c r="MZH92" s="137"/>
      <c r="MZI92" s="137"/>
      <c r="MZJ92" s="137"/>
      <c r="MZK92" s="137"/>
      <c r="MZL92" s="137"/>
      <c r="MZM92" s="137"/>
      <c r="MZN92" s="137"/>
      <c r="MZO92" s="137"/>
      <c r="MZP92" s="137"/>
      <c r="MZQ92" s="137"/>
      <c r="MZR92" s="137"/>
      <c r="MZS92" s="137"/>
      <c r="MZT92" s="137"/>
      <c r="MZU92" s="137"/>
      <c r="MZV92" s="137"/>
      <c r="MZW92" s="137"/>
      <c r="MZX92" s="137"/>
      <c r="MZY92" s="137"/>
      <c r="MZZ92" s="137"/>
      <c r="NAA92" s="137"/>
      <c r="NAB92" s="137"/>
      <c r="NAC92" s="137"/>
      <c r="NAD92" s="137"/>
      <c r="NAE92" s="137"/>
      <c r="NAF92" s="137"/>
      <c r="NAG92" s="137"/>
      <c r="NAH92" s="137"/>
      <c r="NAI92" s="137"/>
      <c r="NAJ92" s="137"/>
      <c r="NAK92" s="137"/>
      <c r="NAL92" s="137"/>
      <c r="NAM92" s="137"/>
      <c r="NAN92" s="137"/>
      <c r="NAO92" s="137"/>
      <c r="NAP92" s="137"/>
      <c r="NAQ92" s="137"/>
      <c r="NAR92" s="137"/>
      <c r="NAS92" s="137"/>
      <c r="NAT92" s="137"/>
      <c r="NAU92" s="137"/>
      <c r="NAV92" s="137"/>
      <c r="NAW92" s="137"/>
      <c r="NAX92" s="137"/>
      <c r="NAY92" s="137"/>
      <c r="NAZ92" s="137"/>
      <c r="NBA92" s="137"/>
      <c r="NBB92" s="137"/>
      <c r="NBC92" s="137"/>
      <c r="NBD92" s="137"/>
      <c r="NBE92" s="137"/>
      <c r="NBF92" s="137"/>
      <c r="NBG92" s="137"/>
      <c r="NBH92" s="137"/>
      <c r="NBI92" s="137"/>
      <c r="NBJ92" s="137"/>
      <c r="NBK92" s="137"/>
      <c r="NBL92" s="137"/>
      <c r="NBM92" s="137"/>
      <c r="NBN92" s="137"/>
      <c r="NBO92" s="137"/>
      <c r="NBP92" s="137"/>
      <c r="NBQ92" s="137"/>
      <c r="NBR92" s="137"/>
      <c r="NBS92" s="137"/>
      <c r="NBT92" s="137"/>
      <c r="NBU92" s="137"/>
      <c r="NBV92" s="137"/>
      <c r="NBW92" s="137"/>
      <c r="NBX92" s="137"/>
      <c r="NBY92" s="137"/>
      <c r="NBZ92" s="137"/>
      <c r="NCA92" s="137"/>
      <c r="NCB92" s="137"/>
      <c r="NCC92" s="137"/>
      <c r="NCD92" s="137"/>
      <c r="NCE92" s="137"/>
      <c r="NCF92" s="137"/>
      <c r="NCG92" s="137"/>
      <c r="NCH92" s="137"/>
      <c r="NCI92" s="137"/>
      <c r="NCJ92" s="137"/>
      <c r="NCK92" s="137"/>
      <c r="NCL92" s="137"/>
      <c r="NCM92" s="137"/>
      <c r="NCN92" s="137"/>
      <c r="NCO92" s="137"/>
      <c r="NCP92" s="137"/>
      <c r="NCQ92" s="137"/>
      <c r="NCR92" s="137"/>
      <c r="NCS92" s="137"/>
      <c r="NCT92" s="137"/>
      <c r="NCU92" s="137"/>
      <c r="NCV92" s="137"/>
      <c r="NCW92" s="137"/>
      <c r="NCX92" s="137"/>
      <c r="NCY92" s="137"/>
      <c r="NCZ92" s="137"/>
      <c r="NDA92" s="137"/>
      <c r="NDB92" s="137"/>
      <c r="NDC92" s="137"/>
      <c r="NDD92" s="137"/>
      <c r="NDE92" s="137"/>
      <c r="NDF92" s="137"/>
      <c r="NDG92" s="137"/>
      <c r="NDH92" s="137"/>
      <c r="NDI92" s="137"/>
      <c r="NDJ92" s="137"/>
      <c r="NDK92" s="137"/>
      <c r="NDL92" s="137"/>
      <c r="NDM92" s="137"/>
      <c r="NDN92" s="137"/>
      <c r="NDO92" s="137"/>
      <c r="NDP92" s="137"/>
      <c r="NDQ92" s="137"/>
      <c r="NDR92" s="137"/>
      <c r="NDS92" s="137"/>
      <c r="NDT92" s="137"/>
      <c r="NDU92" s="137"/>
      <c r="NDV92" s="137"/>
      <c r="NDW92" s="137"/>
      <c r="NDX92" s="137"/>
      <c r="NDY92" s="137"/>
      <c r="NDZ92" s="137"/>
      <c r="NEA92" s="137"/>
      <c r="NEB92" s="137"/>
      <c r="NEC92" s="137"/>
      <c r="NED92" s="137"/>
      <c r="NEE92" s="137"/>
      <c r="NEF92" s="137"/>
      <c r="NEG92" s="137"/>
      <c r="NEH92" s="137"/>
      <c r="NEI92" s="137"/>
      <c r="NEJ92" s="137"/>
      <c r="NEK92" s="137"/>
      <c r="NEL92" s="137"/>
      <c r="NEM92" s="137"/>
      <c r="NEN92" s="137"/>
      <c r="NEO92" s="137"/>
      <c r="NEP92" s="137"/>
      <c r="NEQ92" s="137"/>
      <c r="NER92" s="137"/>
      <c r="NES92" s="137"/>
      <c r="NET92" s="137"/>
      <c r="NEU92" s="137"/>
      <c r="NEV92" s="137"/>
      <c r="NEW92" s="137"/>
      <c r="NEX92" s="137"/>
      <c r="NEY92" s="137"/>
      <c r="NEZ92" s="137"/>
      <c r="NFA92" s="137"/>
      <c r="NFB92" s="137"/>
      <c r="NFC92" s="137"/>
      <c r="NFD92" s="137"/>
      <c r="NFE92" s="137"/>
      <c r="NFF92" s="137"/>
      <c r="NFG92" s="137"/>
      <c r="NFH92" s="137"/>
      <c r="NFI92" s="137"/>
      <c r="NFJ92" s="137"/>
      <c r="NFK92" s="137"/>
      <c r="NFL92" s="137"/>
      <c r="NFM92" s="137"/>
      <c r="NFN92" s="137"/>
      <c r="NFO92" s="137"/>
      <c r="NFP92" s="137"/>
      <c r="NFQ92" s="137"/>
      <c r="NFR92" s="137"/>
      <c r="NFS92" s="137"/>
      <c r="NFT92" s="137"/>
      <c r="NFU92" s="137"/>
      <c r="NFV92" s="137"/>
      <c r="NFW92" s="137"/>
      <c r="NFX92" s="137"/>
      <c r="NFY92" s="137"/>
      <c r="NFZ92" s="137"/>
      <c r="NGA92" s="137"/>
      <c r="NGB92" s="137"/>
      <c r="NGC92" s="137"/>
      <c r="NGD92" s="137"/>
      <c r="NGE92" s="137"/>
      <c r="NGF92" s="137"/>
      <c r="NGG92" s="137"/>
      <c r="NGH92" s="137"/>
      <c r="NGI92" s="137"/>
      <c r="NGJ92" s="137"/>
      <c r="NGK92" s="137"/>
      <c r="NGL92" s="137"/>
      <c r="NGM92" s="137"/>
      <c r="NGN92" s="137"/>
      <c r="NGO92" s="137"/>
      <c r="NGP92" s="137"/>
      <c r="NGQ92" s="137"/>
      <c r="NGR92" s="137"/>
      <c r="NGS92" s="137"/>
      <c r="NGT92" s="137"/>
      <c r="NGU92" s="137"/>
      <c r="NGV92" s="137"/>
      <c r="NGW92" s="137"/>
      <c r="NGX92" s="137"/>
      <c r="NGY92" s="137"/>
      <c r="NGZ92" s="137"/>
      <c r="NHA92" s="137"/>
      <c r="NHB92" s="137"/>
      <c r="NHC92" s="137"/>
      <c r="NHD92" s="137"/>
      <c r="NHE92" s="137"/>
      <c r="NHF92" s="137"/>
      <c r="NHG92" s="137"/>
      <c r="NHH92" s="137"/>
      <c r="NHI92" s="137"/>
      <c r="NHJ92" s="137"/>
      <c r="NHK92" s="137"/>
      <c r="NHL92" s="137"/>
      <c r="NHM92" s="137"/>
      <c r="NHN92" s="137"/>
      <c r="NHO92" s="137"/>
      <c r="NHP92" s="137"/>
      <c r="NHQ92" s="137"/>
      <c r="NHR92" s="137"/>
      <c r="NHS92" s="137"/>
      <c r="NHT92" s="137"/>
      <c r="NHU92" s="137"/>
      <c r="NHV92" s="137"/>
      <c r="NHW92" s="137"/>
      <c r="NHX92" s="137"/>
      <c r="NHY92" s="137"/>
      <c r="NHZ92" s="137"/>
      <c r="NIA92" s="137"/>
      <c r="NIB92" s="137"/>
      <c r="NIC92" s="137"/>
      <c r="NID92" s="137"/>
      <c r="NIE92" s="137"/>
      <c r="NIF92" s="137"/>
      <c r="NIG92" s="137"/>
      <c r="NIH92" s="137"/>
      <c r="NII92" s="137"/>
      <c r="NIJ92" s="137"/>
      <c r="NIK92" s="137"/>
      <c r="NIL92" s="137"/>
      <c r="NIM92" s="137"/>
      <c r="NIN92" s="137"/>
      <c r="NIO92" s="137"/>
      <c r="NIP92" s="137"/>
      <c r="NIQ92" s="137"/>
      <c r="NIR92" s="137"/>
      <c r="NIS92" s="137"/>
      <c r="NIT92" s="137"/>
      <c r="NIU92" s="137"/>
      <c r="NIV92" s="137"/>
      <c r="NIW92" s="137"/>
      <c r="NIX92" s="137"/>
      <c r="NIY92" s="137"/>
      <c r="NIZ92" s="137"/>
      <c r="NJA92" s="137"/>
      <c r="NJB92" s="137"/>
      <c r="NJC92" s="137"/>
      <c r="NJD92" s="137"/>
      <c r="NJE92" s="137"/>
      <c r="NJF92" s="137"/>
      <c r="NJG92" s="137"/>
      <c r="NJH92" s="137"/>
      <c r="NJI92" s="137"/>
      <c r="NJJ92" s="137"/>
      <c r="NJK92" s="137"/>
      <c r="NJL92" s="137"/>
      <c r="NJM92" s="137"/>
      <c r="NJN92" s="137"/>
      <c r="NJO92" s="137"/>
      <c r="NJP92" s="137"/>
      <c r="NJQ92" s="137"/>
      <c r="NJR92" s="137"/>
      <c r="NJS92" s="137"/>
      <c r="NJT92" s="137"/>
      <c r="NJU92" s="137"/>
      <c r="NJV92" s="137"/>
      <c r="NJW92" s="137"/>
      <c r="NJX92" s="137"/>
      <c r="NJY92" s="137"/>
      <c r="NJZ92" s="137"/>
      <c r="NKA92" s="137"/>
      <c r="NKB92" s="137"/>
      <c r="NKC92" s="137"/>
      <c r="NKD92" s="137"/>
      <c r="NKE92" s="137"/>
      <c r="NKF92" s="137"/>
      <c r="NKG92" s="137"/>
      <c r="NKH92" s="137"/>
      <c r="NKI92" s="137"/>
      <c r="NKJ92" s="137"/>
      <c r="NKK92" s="137"/>
      <c r="NKL92" s="137"/>
      <c r="NKM92" s="137"/>
      <c r="NKN92" s="137"/>
      <c r="NKO92" s="137"/>
      <c r="NKP92" s="137"/>
      <c r="NKQ92" s="137"/>
      <c r="NKR92" s="137"/>
      <c r="NKS92" s="137"/>
      <c r="NKT92" s="137"/>
      <c r="NKU92" s="137"/>
      <c r="NKV92" s="137"/>
      <c r="NKW92" s="137"/>
      <c r="NKX92" s="137"/>
      <c r="NKY92" s="137"/>
      <c r="NKZ92" s="137"/>
      <c r="NLA92" s="137"/>
      <c r="NLB92" s="137"/>
      <c r="NLC92" s="137"/>
      <c r="NLD92" s="137"/>
      <c r="NLE92" s="137"/>
      <c r="NLF92" s="137"/>
      <c r="NLG92" s="137"/>
      <c r="NLH92" s="137"/>
      <c r="NLI92" s="137"/>
      <c r="NLJ92" s="137"/>
      <c r="NLK92" s="137"/>
      <c r="NLL92" s="137"/>
      <c r="NLM92" s="137"/>
      <c r="NLN92" s="137"/>
      <c r="NLO92" s="137"/>
      <c r="NLP92" s="137"/>
      <c r="NLQ92" s="137"/>
      <c r="NLR92" s="137"/>
      <c r="NLS92" s="137"/>
      <c r="NLT92" s="137"/>
      <c r="NLU92" s="137"/>
      <c r="NLV92" s="137"/>
      <c r="NLW92" s="137"/>
      <c r="NLX92" s="137"/>
      <c r="NLY92" s="137"/>
      <c r="NLZ92" s="137"/>
      <c r="NMA92" s="137"/>
      <c r="NMB92" s="137"/>
      <c r="NMC92" s="137"/>
      <c r="NMD92" s="137"/>
      <c r="NME92" s="137"/>
      <c r="NMF92" s="137"/>
      <c r="NMG92" s="137"/>
      <c r="NMH92" s="137"/>
      <c r="NMI92" s="137"/>
      <c r="NMJ92" s="137"/>
      <c r="NMK92" s="137"/>
      <c r="NML92" s="137"/>
      <c r="NMM92" s="137"/>
      <c r="NMN92" s="137"/>
      <c r="NMO92" s="137"/>
      <c r="NMP92" s="137"/>
      <c r="NMQ92" s="137"/>
      <c r="NMR92" s="137"/>
      <c r="NMS92" s="137"/>
      <c r="NMT92" s="137"/>
      <c r="NMU92" s="137"/>
      <c r="NMV92" s="137"/>
      <c r="NMW92" s="137"/>
      <c r="NMX92" s="137"/>
      <c r="NMY92" s="137"/>
      <c r="NMZ92" s="137"/>
      <c r="NNA92" s="137"/>
      <c r="NNB92" s="137"/>
      <c r="NNC92" s="137"/>
      <c r="NND92" s="137"/>
      <c r="NNE92" s="137"/>
      <c r="NNF92" s="137"/>
      <c r="NNG92" s="137"/>
      <c r="NNH92" s="137"/>
      <c r="NNI92" s="137"/>
      <c r="NNJ92" s="137"/>
      <c r="NNK92" s="137"/>
      <c r="NNL92" s="137"/>
      <c r="NNM92" s="137"/>
      <c r="NNN92" s="137"/>
      <c r="NNO92" s="137"/>
      <c r="NNP92" s="137"/>
      <c r="NNQ92" s="137"/>
      <c r="NNR92" s="137"/>
      <c r="NNS92" s="137"/>
      <c r="NNT92" s="137"/>
      <c r="NNU92" s="137"/>
      <c r="NNV92" s="137"/>
      <c r="NNW92" s="137"/>
      <c r="NNX92" s="137"/>
      <c r="NNY92" s="137"/>
      <c r="NNZ92" s="137"/>
      <c r="NOA92" s="137"/>
      <c r="NOB92" s="137"/>
      <c r="NOC92" s="137"/>
      <c r="NOD92" s="137"/>
      <c r="NOE92" s="137"/>
      <c r="NOF92" s="137"/>
      <c r="NOG92" s="137"/>
      <c r="NOH92" s="137"/>
      <c r="NOI92" s="137"/>
      <c r="NOJ92" s="137"/>
      <c r="NOK92" s="137"/>
      <c r="NOL92" s="137"/>
      <c r="NOM92" s="137"/>
      <c r="NON92" s="137"/>
      <c r="NOO92" s="137"/>
      <c r="NOP92" s="137"/>
      <c r="NOQ92" s="137"/>
      <c r="NOR92" s="137"/>
      <c r="NOS92" s="137"/>
      <c r="NOT92" s="137"/>
      <c r="NOU92" s="137"/>
      <c r="NOV92" s="137"/>
      <c r="NOW92" s="137"/>
      <c r="NOX92" s="137"/>
      <c r="NOY92" s="137"/>
      <c r="NOZ92" s="137"/>
      <c r="NPA92" s="137"/>
      <c r="NPB92" s="137"/>
      <c r="NPC92" s="137"/>
      <c r="NPD92" s="137"/>
      <c r="NPE92" s="137"/>
      <c r="NPF92" s="137"/>
      <c r="NPG92" s="137"/>
      <c r="NPH92" s="137"/>
      <c r="NPI92" s="137"/>
      <c r="NPJ92" s="137"/>
      <c r="NPK92" s="137"/>
      <c r="NPL92" s="137"/>
      <c r="NPM92" s="137"/>
      <c r="NPN92" s="137"/>
      <c r="NPO92" s="137"/>
      <c r="NPP92" s="137"/>
      <c r="NPQ92" s="137"/>
      <c r="NPR92" s="137"/>
      <c r="NPS92" s="137"/>
      <c r="NPT92" s="137"/>
      <c r="NPU92" s="137"/>
      <c r="NPV92" s="137"/>
      <c r="NPW92" s="137"/>
      <c r="NPX92" s="137"/>
      <c r="NPY92" s="137"/>
      <c r="NPZ92" s="137"/>
      <c r="NQA92" s="137"/>
      <c r="NQB92" s="137"/>
      <c r="NQC92" s="137"/>
      <c r="NQD92" s="137"/>
      <c r="NQE92" s="137"/>
      <c r="NQF92" s="137"/>
      <c r="NQG92" s="137"/>
      <c r="NQH92" s="137"/>
      <c r="NQI92" s="137"/>
      <c r="NQJ92" s="137"/>
      <c r="NQK92" s="137"/>
      <c r="NQL92" s="137"/>
      <c r="NQM92" s="137"/>
      <c r="NQN92" s="137"/>
      <c r="NQO92" s="137"/>
      <c r="NQP92" s="137"/>
      <c r="NQQ92" s="137"/>
      <c r="NQR92" s="137"/>
      <c r="NQS92" s="137"/>
      <c r="NQT92" s="137"/>
      <c r="NQU92" s="137"/>
      <c r="NQV92" s="137"/>
      <c r="NQW92" s="137"/>
      <c r="NQX92" s="137"/>
      <c r="NQY92" s="137"/>
      <c r="NQZ92" s="137"/>
      <c r="NRA92" s="137"/>
      <c r="NRB92" s="137"/>
      <c r="NRC92" s="137"/>
      <c r="NRD92" s="137"/>
      <c r="NRE92" s="137"/>
      <c r="NRF92" s="137"/>
      <c r="NRG92" s="137"/>
      <c r="NRH92" s="137"/>
      <c r="NRI92" s="137"/>
      <c r="NRJ92" s="137"/>
      <c r="NRK92" s="137"/>
      <c r="NRL92" s="137"/>
      <c r="NRM92" s="137"/>
      <c r="NRN92" s="137"/>
      <c r="NRO92" s="137"/>
      <c r="NRP92" s="137"/>
      <c r="NRQ92" s="137"/>
      <c r="NRR92" s="137"/>
      <c r="NRS92" s="137"/>
      <c r="NRT92" s="137"/>
      <c r="NRU92" s="137"/>
      <c r="NRV92" s="137"/>
      <c r="NRW92" s="137"/>
      <c r="NRX92" s="137"/>
      <c r="NRY92" s="137"/>
      <c r="NRZ92" s="137"/>
      <c r="NSA92" s="137"/>
      <c r="NSB92" s="137"/>
      <c r="NSC92" s="137"/>
      <c r="NSD92" s="137"/>
      <c r="NSE92" s="137"/>
      <c r="NSF92" s="137"/>
      <c r="NSG92" s="137"/>
      <c r="NSH92" s="137"/>
      <c r="NSI92" s="137"/>
      <c r="NSJ92" s="137"/>
      <c r="NSK92" s="137"/>
      <c r="NSL92" s="137"/>
      <c r="NSM92" s="137"/>
      <c r="NSN92" s="137"/>
      <c r="NSO92" s="137"/>
      <c r="NSP92" s="137"/>
      <c r="NSQ92" s="137"/>
      <c r="NSR92" s="137"/>
      <c r="NSS92" s="137"/>
      <c r="NST92" s="137"/>
      <c r="NSU92" s="137"/>
      <c r="NSV92" s="137"/>
      <c r="NSW92" s="137"/>
      <c r="NSX92" s="137"/>
      <c r="NSY92" s="137"/>
      <c r="NSZ92" s="137"/>
      <c r="NTA92" s="137"/>
      <c r="NTB92" s="137"/>
      <c r="NTC92" s="137"/>
      <c r="NTD92" s="137"/>
      <c r="NTE92" s="137"/>
      <c r="NTF92" s="137"/>
      <c r="NTG92" s="137"/>
      <c r="NTH92" s="137"/>
      <c r="NTI92" s="137"/>
      <c r="NTJ92" s="137"/>
      <c r="NTK92" s="137"/>
      <c r="NTL92" s="137"/>
      <c r="NTM92" s="137"/>
      <c r="NTN92" s="137"/>
      <c r="NTO92" s="137"/>
      <c r="NTP92" s="137"/>
      <c r="NTQ92" s="137"/>
      <c r="NTR92" s="137"/>
      <c r="NTS92" s="137"/>
      <c r="NTT92" s="137"/>
      <c r="NTU92" s="137"/>
      <c r="NTV92" s="137"/>
      <c r="NTW92" s="137"/>
      <c r="NTX92" s="137"/>
      <c r="NTY92" s="137"/>
      <c r="NTZ92" s="137"/>
      <c r="NUA92" s="137"/>
      <c r="NUB92" s="137"/>
      <c r="NUC92" s="137"/>
      <c r="NUD92" s="137"/>
      <c r="NUE92" s="137"/>
      <c r="NUF92" s="137"/>
      <c r="NUG92" s="137"/>
      <c r="NUH92" s="137"/>
      <c r="NUI92" s="137"/>
      <c r="NUJ92" s="137"/>
      <c r="NUK92" s="137"/>
      <c r="NUL92" s="137"/>
      <c r="NUM92" s="137"/>
      <c r="NUN92" s="137"/>
      <c r="NUO92" s="137"/>
      <c r="NUP92" s="137"/>
      <c r="NUQ92" s="137"/>
      <c r="NUR92" s="137"/>
      <c r="NUS92" s="137"/>
      <c r="NUT92" s="137"/>
      <c r="NUU92" s="137"/>
      <c r="NUV92" s="137"/>
      <c r="NUW92" s="137"/>
      <c r="NUX92" s="137"/>
      <c r="NUY92" s="137"/>
      <c r="NUZ92" s="137"/>
      <c r="NVA92" s="137"/>
      <c r="NVB92" s="137"/>
      <c r="NVC92" s="137"/>
      <c r="NVD92" s="137"/>
      <c r="NVE92" s="137"/>
      <c r="NVF92" s="137"/>
      <c r="NVG92" s="137"/>
      <c r="NVH92" s="137"/>
      <c r="NVI92" s="137"/>
      <c r="NVJ92" s="137"/>
      <c r="NVK92" s="137"/>
      <c r="NVL92" s="137"/>
      <c r="NVM92" s="137"/>
      <c r="NVN92" s="137"/>
      <c r="NVO92" s="137"/>
      <c r="NVP92" s="137"/>
      <c r="NVQ92" s="137"/>
      <c r="NVR92" s="137"/>
      <c r="NVS92" s="137"/>
      <c r="NVT92" s="137"/>
      <c r="NVU92" s="137"/>
      <c r="NVV92" s="137"/>
      <c r="NVW92" s="137"/>
      <c r="NVX92" s="137"/>
      <c r="NVY92" s="137"/>
      <c r="NVZ92" s="137"/>
      <c r="NWA92" s="137"/>
      <c r="NWB92" s="137"/>
      <c r="NWC92" s="137"/>
      <c r="NWD92" s="137"/>
      <c r="NWE92" s="137"/>
      <c r="NWF92" s="137"/>
      <c r="NWG92" s="137"/>
      <c r="NWH92" s="137"/>
      <c r="NWI92" s="137"/>
      <c r="NWJ92" s="137"/>
      <c r="NWK92" s="137"/>
      <c r="NWL92" s="137"/>
      <c r="NWM92" s="137"/>
      <c r="NWN92" s="137"/>
      <c r="NWO92" s="137"/>
      <c r="NWP92" s="137"/>
      <c r="NWQ92" s="137"/>
      <c r="NWR92" s="137"/>
      <c r="NWS92" s="137"/>
      <c r="NWT92" s="137"/>
      <c r="NWU92" s="137"/>
      <c r="NWV92" s="137"/>
      <c r="NWW92" s="137"/>
      <c r="NWX92" s="137"/>
      <c r="NWY92" s="137"/>
      <c r="NWZ92" s="137"/>
      <c r="NXA92" s="137"/>
      <c r="NXB92" s="137"/>
      <c r="NXC92" s="137"/>
      <c r="NXD92" s="137"/>
      <c r="NXE92" s="137"/>
      <c r="NXF92" s="137"/>
      <c r="NXG92" s="137"/>
      <c r="NXH92" s="137"/>
      <c r="NXI92" s="137"/>
      <c r="NXJ92" s="137"/>
      <c r="NXK92" s="137"/>
      <c r="NXL92" s="137"/>
      <c r="NXM92" s="137"/>
      <c r="NXN92" s="137"/>
      <c r="NXO92" s="137"/>
      <c r="NXP92" s="137"/>
      <c r="NXQ92" s="137"/>
      <c r="NXR92" s="137"/>
      <c r="NXS92" s="137"/>
      <c r="NXT92" s="137"/>
      <c r="NXU92" s="137"/>
      <c r="NXV92" s="137"/>
      <c r="NXW92" s="137"/>
      <c r="NXX92" s="137"/>
      <c r="NXY92" s="137"/>
      <c r="NXZ92" s="137"/>
      <c r="NYA92" s="137"/>
      <c r="NYB92" s="137"/>
      <c r="NYC92" s="137"/>
      <c r="NYD92" s="137"/>
      <c r="NYE92" s="137"/>
      <c r="NYF92" s="137"/>
      <c r="NYG92" s="137"/>
      <c r="NYH92" s="137"/>
      <c r="NYI92" s="137"/>
      <c r="NYJ92" s="137"/>
      <c r="NYK92" s="137"/>
      <c r="NYL92" s="137"/>
      <c r="NYM92" s="137"/>
      <c r="NYN92" s="137"/>
      <c r="NYO92" s="137"/>
      <c r="NYP92" s="137"/>
      <c r="NYQ92" s="137"/>
      <c r="NYR92" s="137"/>
      <c r="NYS92" s="137"/>
      <c r="NYT92" s="137"/>
      <c r="NYU92" s="137"/>
      <c r="NYV92" s="137"/>
      <c r="NYW92" s="137"/>
      <c r="NYX92" s="137"/>
      <c r="NYY92" s="137"/>
      <c r="NYZ92" s="137"/>
      <c r="NZA92" s="137"/>
      <c r="NZB92" s="137"/>
      <c r="NZC92" s="137"/>
      <c r="NZD92" s="137"/>
      <c r="NZE92" s="137"/>
      <c r="NZF92" s="137"/>
      <c r="NZG92" s="137"/>
      <c r="NZH92" s="137"/>
      <c r="NZI92" s="137"/>
      <c r="NZJ92" s="137"/>
      <c r="NZK92" s="137"/>
      <c r="NZL92" s="137"/>
      <c r="NZM92" s="137"/>
      <c r="NZN92" s="137"/>
      <c r="NZO92" s="137"/>
      <c r="NZP92" s="137"/>
      <c r="NZQ92" s="137"/>
      <c r="NZR92" s="137"/>
      <c r="NZS92" s="137"/>
      <c r="NZT92" s="137"/>
      <c r="NZU92" s="137"/>
      <c r="NZV92" s="137"/>
      <c r="NZW92" s="137"/>
      <c r="NZX92" s="137"/>
      <c r="NZY92" s="137"/>
      <c r="NZZ92" s="137"/>
      <c r="OAA92" s="137"/>
      <c r="OAB92" s="137"/>
      <c r="OAC92" s="137"/>
      <c r="OAD92" s="137"/>
      <c r="OAE92" s="137"/>
      <c r="OAF92" s="137"/>
      <c r="OAG92" s="137"/>
      <c r="OAH92" s="137"/>
      <c r="OAI92" s="137"/>
      <c r="OAJ92" s="137"/>
      <c r="OAK92" s="137"/>
      <c r="OAL92" s="137"/>
      <c r="OAM92" s="137"/>
      <c r="OAN92" s="137"/>
      <c r="OAO92" s="137"/>
      <c r="OAP92" s="137"/>
      <c r="OAQ92" s="137"/>
      <c r="OAR92" s="137"/>
      <c r="OAS92" s="137"/>
      <c r="OAT92" s="137"/>
      <c r="OAU92" s="137"/>
      <c r="OAV92" s="137"/>
      <c r="OAW92" s="137"/>
      <c r="OAX92" s="137"/>
      <c r="OAY92" s="137"/>
      <c r="OAZ92" s="137"/>
      <c r="OBA92" s="137"/>
      <c r="OBB92" s="137"/>
      <c r="OBC92" s="137"/>
      <c r="OBD92" s="137"/>
      <c r="OBE92" s="137"/>
      <c r="OBF92" s="137"/>
      <c r="OBG92" s="137"/>
      <c r="OBH92" s="137"/>
      <c r="OBI92" s="137"/>
      <c r="OBJ92" s="137"/>
      <c r="OBK92" s="137"/>
      <c r="OBL92" s="137"/>
      <c r="OBM92" s="137"/>
      <c r="OBN92" s="137"/>
      <c r="OBO92" s="137"/>
      <c r="OBP92" s="137"/>
      <c r="OBQ92" s="137"/>
      <c r="OBR92" s="137"/>
      <c r="OBS92" s="137"/>
      <c r="OBT92" s="137"/>
      <c r="OBU92" s="137"/>
      <c r="OBV92" s="137"/>
      <c r="OBW92" s="137"/>
      <c r="OBX92" s="137"/>
      <c r="OBY92" s="137"/>
      <c r="OBZ92" s="137"/>
      <c r="OCA92" s="137"/>
      <c r="OCB92" s="137"/>
      <c r="OCC92" s="137"/>
      <c r="OCD92" s="137"/>
      <c r="OCE92" s="137"/>
      <c r="OCF92" s="137"/>
      <c r="OCG92" s="137"/>
      <c r="OCH92" s="137"/>
      <c r="OCI92" s="137"/>
      <c r="OCJ92" s="137"/>
      <c r="OCK92" s="137"/>
      <c r="OCL92" s="137"/>
      <c r="OCM92" s="137"/>
      <c r="OCN92" s="137"/>
      <c r="OCO92" s="137"/>
      <c r="OCP92" s="137"/>
      <c r="OCQ92" s="137"/>
      <c r="OCR92" s="137"/>
      <c r="OCS92" s="137"/>
      <c r="OCT92" s="137"/>
      <c r="OCU92" s="137"/>
      <c r="OCV92" s="137"/>
      <c r="OCW92" s="137"/>
      <c r="OCX92" s="137"/>
      <c r="OCY92" s="137"/>
      <c r="OCZ92" s="137"/>
      <c r="ODA92" s="137"/>
      <c r="ODB92" s="137"/>
      <c r="ODC92" s="137"/>
      <c r="ODD92" s="137"/>
      <c r="ODE92" s="137"/>
      <c r="ODF92" s="137"/>
      <c r="ODG92" s="137"/>
      <c r="ODH92" s="137"/>
      <c r="ODI92" s="137"/>
      <c r="ODJ92" s="137"/>
      <c r="ODK92" s="137"/>
      <c r="ODL92" s="137"/>
      <c r="ODM92" s="137"/>
      <c r="ODN92" s="137"/>
      <c r="ODO92" s="137"/>
      <c r="ODP92" s="137"/>
      <c r="ODQ92" s="137"/>
      <c r="ODR92" s="137"/>
      <c r="ODS92" s="137"/>
      <c r="ODT92" s="137"/>
      <c r="ODU92" s="137"/>
      <c r="ODV92" s="137"/>
      <c r="ODW92" s="137"/>
      <c r="ODX92" s="137"/>
      <c r="ODY92" s="137"/>
      <c r="ODZ92" s="137"/>
      <c r="OEA92" s="137"/>
      <c r="OEB92" s="137"/>
      <c r="OEC92" s="137"/>
      <c r="OED92" s="137"/>
      <c r="OEE92" s="137"/>
      <c r="OEF92" s="137"/>
      <c r="OEG92" s="137"/>
      <c r="OEH92" s="137"/>
      <c r="OEI92" s="137"/>
      <c r="OEJ92" s="137"/>
      <c r="OEK92" s="137"/>
      <c r="OEL92" s="137"/>
      <c r="OEM92" s="137"/>
      <c r="OEN92" s="137"/>
      <c r="OEO92" s="137"/>
      <c r="OEP92" s="137"/>
      <c r="OEQ92" s="137"/>
      <c r="OER92" s="137"/>
      <c r="OES92" s="137"/>
      <c r="OET92" s="137"/>
      <c r="OEU92" s="137"/>
      <c r="OEV92" s="137"/>
      <c r="OEW92" s="137"/>
      <c r="OEX92" s="137"/>
      <c r="OEY92" s="137"/>
      <c r="OEZ92" s="137"/>
      <c r="OFA92" s="137"/>
      <c r="OFB92" s="137"/>
      <c r="OFC92" s="137"/>
      <c r="OFD92" s="137"/>
      <c r="OFE92" s="137"/>
      <c r="OFF92" s="137"/>
      <c r="OFG92" s="137"/>
      <c r="OFH92" s="137"/>
      <c r="OFI92" s="137"/>
      <c r="OFJ92" s="137"/>
      <c r="OFK92" s="137"/>
      <c r="OFL92" s="137"/>
      <c r="OFM92" s="137"/>
      <c r="OFN92" s="137"/>
      <c r="OFO92" s="137"/>
      <c r="OFP92" s="137"/>
      <c r="OFQ92" s="137"/>
      <c r="OFR92" s="137"/>
      <c r="OFS92" s="137"/>
      <c r="OFT92" s="137"/>
      <c r="OFU92" s="137"/>
      <c r="OFV92" s="137"/>
      <c r="OFW92" s="137"/>
      <c r="OFX92" s="137"/>
      <c r="OFY92" s="137"/>
      <c r="OFZ92" s="137"/>
      <c r="OGA92" s="137"/>
      <c r="OGB92" s="137"/>
      <c r="OGC92" s="137"/>
      <c r="OGD92" s="137"/>
      <c r="OGE92" s="137"/>
      <c r="OGF92" s="137"/>
      <c r="OGG92" s="137"/>
      <c r="OGH92" s="137"/>
      <c r="OGI92" s="137"/>
      <c r="OGJ92" s="137"/>
      <c r="OGK92" s="137"/>
      <c r="OGL92" s="137"/>
      <c r="OGM92" s="137"/>
      <c r="OGN92" s="137"/>
      <c r="OGO92" s="137"/>
      <c r="OGP92" s="137"/>
      <c r="OGQ92" s="137"/>
      <c r="OGR92" s="137"/>
      <c r="OGS92" s="137"/>
      <c r="OGT92" s="137"/>
      <c r="OGU92" s="137"/>
      <c r="OGV92" s="137"/>
      <c r="OGW92" s="137"/>
      <c r="OGX92" s="137"/>
      <c r="OGY92" s="137"/>
      <c r="OGZ92" s="137"/>
      <c r="OHA92" s="137"/>
      <c r="OHB92" s="137"/>
      <c r="OHC92" s="137"/>
      <c r="OHD92" s="137"/>
      <c r="OHE92" s="137"/>
      <c r="OHF92" s="137"/>
      <c r="OHG92" s="137"/>
      <c r="OHH92" s="137"/>
      <c r="OHI92" s="137"/>
      <c r="OHJ92" s="137"/>
      <c r="OHK92" s="137"/>
      <c r="OHL92" s="137"/>
      <c r="OHM92" s="137"/>
      <c r="OHN92" s="137"/>
      <c r="OHO92" s="137"/>
      <c r="OHP92" s="137"/>
      <c r="OHQ92" s="137"/>
      <c r="OHR92" s="137"/>
      <c r="OHS92" s="137"/>
      <c r="OHT92" s="137"/>
      <c r="OHU92" s="137"/>
      <c r="OHV92" s="137"/>
      <c r="OHW92" s="137"/>
      <c r="OHX92" s="137"/>
      <c r="OHY92" s="137"/>
      <c r="OHZ92" s="137"/>
      <c r="OIA92" s="137"/>
      <c r="OIB92" s="137"/>
      <c r="OIC92" s="137"/>
      <c r="OID92" s="137"/>
      <c r="OIE92" s="137"/>
      <c r="OIF92" s="137"/>
      <c r="OIG92" s="137"/>
      <c r="OIH92" s="137"/>
      <c r="OII92" s="137"/>
      <c r="OIJ92" s="137"/>
      <c r="OIK92" s="137"/>
      <c r="OIL92" s="137"/>
      <c r="OIM92" s="137"/>
      <c r="OIN92" s="137"/>
      <c r="OIO92" s="137"/>
      <c r="OIP92" s="137"/>
      <c r="OIQ92" s="137"/>
      <c r="OIR92" s="137"/>
      <c r="OIS92" s="137"/>
      <c r="OIT92" s="137"/>
      <c r="OIU92" s="137"/>
      <c r="OIV92" s="137"/>
      <c r="OIW92" s="137"/>
      <c r="OIX92" s="137"/>
      <c r="OIY92" s="137"/>
      <c r="OIZ92" s="137"/>
      <c r="OJA92" s="137"/>
      <c r="OJB92" s="137"/>
      <c r="OJC92" s="137"/>
      <c r="OJD92" s="137"/>
      <c r="OJE92" s="137"/>
      <c r="OJF92" s="137"/>
      <c r="OJG92" s="137"/>
      <c r="OJH92" s="137"/>
      <c r="OJI92" s="137"/>
      <c r="OJJ92" s="137"/>
      <c r="OJK92" s="137"/>
      <c r="OJL92" s="137"/>
      <c r="OJM92" s="137"/>
      <c r="OJN92" s="137"/>
      <c r="OJO92" s="137"/>
      <c r="OJP92" s="137"/>
      <c r="OJQ92" s="137"/>
      <c r="OJR92" s="137"/>
      <c r="OJS92" s="137"/>
      <c r="OJT92" s="137"/>
      <c r="OJU92" s="137"/>
      <c r="OJV92" s="137"/>
      <c r="OJW92" s="137"/>
      <c r="OJX92" s="137"/>
      <c r="OJY92" s="137"/>
      <c r="OJZ92" s="137"/>
      <c r="OKA92" s="137"/>
      <c r="OKB92" s="137"/>
      <c r="OKC92" s="137"/>
      <c r="OKD92" s="137"/>
      <c r="OKE92" s="137"/>
      <c r="OKF92" s="137"/>
      <c r="OKG92" s="137"/>
      <c r="OKH92" s="137"/>
      <c r="OKI92" s="137"/>
      <c r="OKJ92" s="137"/>
      <c r="OKK92" s="137"/>
      <c r="OKL92" s="137"/>
      <c r="OKM92" s="137"/>
      <c r="OKN92" s="137"/>
      <c r="OKO92" s="137"/>
      <c r="OKP92" s="137"/>
      <c r="OKQ92" s="137"/>
      <c r="OKR92" s="137"/>
      <c r="OKS92" s="137"/>
      <c r="OKT92" s="137"/>
      <c r="OKU92" s="137"/>
      <c r="OKV92" s="137"/>
      <c r="OKW92" s="137"/>
      <c r="OKX92" s="137"/>
      <c r="OKY92" s="137"/>
      <c r="OKZ92" s="137"/>
      <c r="OLA92" s="137"/>
      <c r="OLB92" s="137"/>
      <c r="OLC92" s="137"/>
      <c r="OLD92" s="137"/>
      <c r="OLE92" s="137"/>
      <c r="OLF92" s="137"/>
      <c r="OLG92" s="137"/>
      <c r="OLH92" s="137"/>
      <c r="OLI92" s="137"/>
      <c r="OLJ92" s="137"/>
      <c r="OLK92" s="137"/>
      <c r="OLL92" s="137"/>
      <c r="OLM92" s="137"/>
      <c r="OLN92" s="137"/>
      <c r="OLO92" s="137"/>
      <c r="OLP92" s="137"/>
      <c r="OLQ92" s="137"/>
      <c r="OLR92" s="137"/>
      <c r="OLS92" s="137"/>
      <c r="OLT92" s="137"/>
      <c r="OLU92" s="137"/>
      <c r="OLV92" s="137"/>
      <c r="OLW92" s="137"/>
      <c r="OLX92" s="137"/>
      <c r="OLY92" s="137"/>
      <c r="OLZ92" s="137"/>
      <c r="OMA92" s="137"/>
      <c r="OMB92" s="137"/>
      <c r="OMC92" s="137"/>
      <c r="OMD92" s="137"/>
      <c r="OME92" s="137"/>
      <c r="OMF92" s="137"/>
      <c r="OMG92" s="137"/>
      <c r="OMH92" s="137"/>
      <c r="OMI92" s="137"/>
      <c r="OMJ92" s="137"/>
      <c r="OMK92" s="137"/>
      <c r="OML92" s="137"/>
      <c r="OMM92" s="137"/>
      <c r="OMN92" s="137"/>
      <c r="OMO92" s="137"/>
      <c r="OMP92" s="137"/>
      <c r="OMQ92" s="137"/>
      <c r="OMR92" s="137"/>
      <c r="OMS92" s="137"/>
      <c r="OMT92" s="137"/>
      <c r="OMU92" s="137"/>
      <c r="OMV92" s="137"/>
      <c r="OMW92" s="137"/>
      <c r="OMX92" s="137"/>
      <c r="OMY92" s="137"/>
      <c r="OMZ92" s="137"/>
      <c r="ONA92" s="137"/>
      <c r="ONB92" s="137"/>
      <c r="ONC92" s="137"/>
      <c r="OND92" s="137"/>
      <c r="ONE92" s="137"/>
      <c r="ONF92" s="137"/>
      <c r="ONG92" s="137"/>
      <c r="ONH92" s="137"/>
      <c r="ONI92" s="137"/>
      <c r="ONJ92" s="137"/>
      <c r="ONK92" s="137"/>
      <c r="ONL92" s="137"/>
      <c r="ONM92" s="137"/>
      <c r="ONN92" s="137"/>
      <c r="ONO92" s="137"/>
      <c r="ONP92" s="137"/>
      <c r="ONQ92" s="137"/>
      <c r="ONR92" s="137"/>
      <c r="ONS92" s="137"/>
      <c r="ONT92" s="137"/>
      <c r="ONU92" s="137"/>
      <c r="ONV92" s="137"/>
      <c r="ONW92" s="137"/>
      <c r="ONX92" s="137"/>
      <c r="ONY92" s="137"/>
      <c r="ONZ92" s="137"/>
      <c r="OOA92" s="137"/>
      <c r="OOB92" s="137"/>
      <c r="OOC92" s="137"/>
      <c r="OOD92" s="137"/>
      <c r="OOE92" s="137"/>
      <c r="OOF92" s="137"/>
      <c r="OOG92" s="137"/>
      <c r="OOH92" s="137"/>
      <c r="OOI92" s="137"/>
      <c r="OOJ92" s="137"/>
      <c r="OOK92" s="137"/>
      <c r="OOL92" s="137"/>
      <c r="OOM92" s="137"/>
      <c r="OON92" s="137"/>
      <c r="OOO92" s="137"/>
      <c r="OOP92" s="137"/>
      <c r="OOQ92" s="137"/>
      <c r="OOR92" s="137"/>
      <c r="OOS92" s="137"/>
      <c r="OOT92" s="137"/>
      <c r="OOU92" s="137"/>
      <c r="OOV92" s="137"/>
      <c r="OOW92" s="137"/>
      <c r="OOX92" s="137"/>
      <c r="OOY92" s="137"/>
      <c r="OOZ92" s="137"/>
      <c r="OPA92" s="137"/>
      <c r="OPB92" s="137"/>
      <c r="OPC92" s="137"/>
      <c r="OPD92" s="137"/>
      <c r="OPE92" s="137"/>
      <c r="OPF92" s="137"/>
      <c r="OPG92" s="137"/>
      <c r="OPH92" s="137"/>
      <c r="OPI92" s="137"/>
      <c r="OPJ92" s="137"/>
      <c r="OPK92" s="137"/>
      <c r="OPL92" s="137"/>
      <c r="OPM92" s="137"/>
      <c r="OPN92" s="137"/>
      <c r="OPO92" s="137"/>
      <c r="OPP92" s="137"/>
      <c r="OPQ92" s="137"/>
      <c r="OPR92" s="137"/>
      <c r="OPS92" s="137"/>
      <c r="OPT92" s="137"/>
      <c r="OPU92" s="137"/>
      <c r="OPV92" s="137"/>
      <c r="OPW92" s="137"/>
      <c r="OPX92" s="137"/>
      <c r="OPY92" s="137"/>
      <c r="OPZ92" s="137"/>
      <c r="OQA92" s="137"/>
      <c r="OQB92" s="137"/>
      <c r="OQC92" s="137"/>
      <c r="OQD92" s="137"/>
      <c r="OQE92" s="137"/>
      <c r="OQF92" s="137"/>
      <c r="OQG92" s="137"/>
      <c r="OQH92" s="137"/>
      <c r="OQI92" s="137"/>
      <c r="OQJ92" s="137"/>
      <c r="OQK92" s="137"/>
      <c r="OQL92" s="137"/>
      <c r="OQM92" s="137"/>
      <c r="OQN92" s="137"/>
      <c r="OQO92" s="137"/>
      <c r="OQP92" s="137"/>
      <c r="OQQ92" s="137"/>
      <c r="OQR92" s="137"/>
      <c r="OQS92" s="137"/>
      <c r="OQT92" s="137"/>
      <c r="OQU92" s="137"/>
      <c r="OQV92" s="137"/>
      <c r="OQW92" s="137"/>
      <c r="OQX92" s="137"/>
      <c r="OQY92" s="137"/>
      <c r="OQZ92" s="137"/>
      <c r="ORA92" s="137"/>
      <c r="ORB92" s="137"/>
      <c r="ORC92" s="137"/>
      <c r="ORD92" s="137"/>
      <c r="ORE92" s="137"/>
      <c r="ORF92" s="137"/>
      <c r="ORG92" s="137"/>
      <c r="ORH92" s="137"/>
      <c r="ORI92" s="137"/>
      <c r="ORJ92" s="137"/>
      <c r="ORK92" s="137"/>
      <c r="ORL92" s="137"/>
      <c r="ORM92" s="137"/>
      <c r="ORN92" s="137"/>
      <c r="ORO92" s="137"/>
      <c r="ORP92" s="137"/>
      <c r="ORQ92" s="137"/>
      <c r="ORR92" s="137"/>
      <c r="ORS92" s="137"/>
      <c r="ORT92" s="137"/>
      <c r="ORU92" s="137"/>
      <c r="ORV92" s="137"/>
      <c r="ORW92" s="137"/>
      <c r="ORX92" s="137"/>
      <c r="ORY92" s="137"/>
      <c r="ORZ92" s="137"/>
      <c r="OSA92" s="137"/>
      <c r="OSB92" s="137"/>
      <c r="OSC92" s="137"/>
      <c r="OSD92" s="137"/>
      <c r="OSE92" s="137"/>
      <c r="OSF92" s="137"/>
      <c r="OSG92" s="137"/>
      <c r="OSH92" s="137"/>
      <c r="OSI92" s="137"/>
      <c r="OSJ92" s="137"/>
      <c r="OSK92" s="137"/>
      <c r="OSL92" s="137"/>
      <c r="OSM92" s="137"/>
      <c r="OSN92" s="137"/>
      <c r="OSO92" s="137"/>
      <c r="OSP92" s="137"/>
      <c r="OSQ92" s="137"/>
      <c r="OSR92" s="137"/>
      <c r="OSS92" s="137"/>
      <c r="OST92" s="137"/>
      <c r="OSU92" s="137"/>
      <c r="OSV92" s="137"/>
      <c r="OSW92" s="137"/>
      <c r="OSX92" s="137"/>
      <c r="OSY92" s="137"/>
      <c r="OSZ92" s="137"/>
      <c r="OTA92" s="137"/>
      <c r="OTB92" s="137"/>
      <c r="OTC92" s="137"/>
      <c r="OTD92" s="137"/>
      <c r="OTE92" s="137"/>
      <c r="OTF92" s="137"/>
      <c r="OTG92" s="137"/>
      <c r="OTH92" s="137"/>
      <c r="OTI92" s="137"/>
      <c r="OTJ92" s="137"/>
      <c r="OTK92" s="137"/>
      <c r="OTL92" s="137"/>
      <c r="OTM92" s="137"/>
      <c r="OTN92" s="137"/>
      <c r="OTO92" s="137"/>
      <c r="OTP92" s="137"/>
      <c r="OTQ92" s="137"/>
      <c r="OTR92" s="137"/>
      <c r="OTS92" s="137"/>
      <c r="OTT92" s="137"/>
      <c r="OTU92" s="137"/>
      <c r="OTV92" s="137"/>
      <c r="OTW92" s="137"/>
      <c r="OTX92" s="137"/>
      <c r="OTY92" s="137"/>
      <c r="OTZ92" s="137"/>
      <c r="OUA92" s="137"/>
      <c r="OUB92" s="137"/>
      <c r="OUC92" s="137"/>
      <c r="OUD92" s="137"/>
      <c r="OUE92" s="137"/>
      <c r="OUF92" s="137"/>
      <c r="OUG92" s="137"/>
      <c r="OUH92" s="137"/>
      <c r="OUI92" s="137"/>
      <c r="OUJ92" s="137"/>
      <c r="OUK92" s="137"/>
      <c r="OUL92" s="137"/>
      <c r="OUM92" s="137"/>
      <c r="OUN92" s="137"/>
      <c r="OUO92" s="137"/>
      <c r="OUP92" s="137"/>
      <c r="OUQ92" s="137"/>
      <c r="OUR92" s="137"/>
      <c r="OUS92" s="137"/>
      <c r="OUT92" s="137"/>
      <c r="OUU92" s="137"/>
      <c r="OUV92" s="137"/>
      <c r="OUW92" s="137"/>
      <c r="OUX92" s="137"/>
      <c r="OUY92" s="137"/>
      <c r="OUZ92" s="137"/>
      <c r="OVA92" s="137"/>
      <c r="OVB92" s="137"/>
      <c r="OVC92" s="137"/>
      <c r="OVD92" s="137"/>
      <c r="OVE92" s="137"/>
      <c r="OVF92" s="137"/>
      <c r="OVG92" s="137"/>
      <c r="OVH92" s="137"/>
      <c r="OVI92" s="137"/>
      <c r="OVJ92" s="137"/>
      <c r="OVK92" s="137"/>
      <c r="OVL92" s="137"/>
      <c r="OVM92" s="137"/>
      <c r="OVN92" s="137"/>
      <c r="OVO92" s="137"/>
      <c r="OVP92" s="137"/>
      <c r="OVQ92" s="137"/>
      <c r="OVR92" s="137"/>
      <c r="OVS92" s="137"/>
      <c r="OVT92" s="137"/>
      <c r="OVU92" s="137"/>
      <c r="OVV92" s="137"/>
      <c r="OVW92" s="137"/>
      <c r="OVX92" s="137"/>
      <c r="OVY92" s="137"/>
      <c r="OVZ92" s="137"/>
      <c r="OWA92" s="137"/>
      <c r="OWB92" s="137"/>
      <c r="OWC92" s="137"/>
      <c r="OWD92" s="137"/>
      <c r="OWE92" s="137"/>
      <c r="OWF92" s="137"/>
      <c r="OWG92" s="137"/>
      <c r="OWH92" s="137"/>
      <c r="OWI92" s="137"/>
      <c r="OWJ92" s="137"/>
      <c r="OWK92" s="137"/>
      <c r="OWL92" s="137"/>
      <c r="OWM92" s="137"/>
      <c r="OWN92" s="137"/>
      <c r="OWO92" s="137"/>
      <c r="OWP92" s="137"/>
      <c r="OWQ92" s="137"/>
      <c r="OWR92" s="137"/>
      <c r="OWS92" s="137"/>
      <c r="OWT92" s="137"/>
      <c r="OWU92" s="137"/>
      <c r="OWV92" s="137"/>
      <c r="OWW92" s="137"/>
      <c r="OWX92" s="137"/>
      <c r="OWY92" s="137"/>
      <c r="OWZ92" s="137"/>
      <c r="OXA92" s="137"/>
      <c r="OXB92" s="137"/>
      <c r="OXC92" s="137"/>
      <c r="OXD92" s="137"/>
      <c r="OXE92" s="137"/>
      <c r="OXF92" s="137"/>
      <c r="OXG92" s="137"/>
      <c r="OXH92" s="137"/>
      <c r="OXI92" s="137"/>
      <c r="OXJ92" s="137"/>
      <c r="OXK92" s="137"/>
      <c r="OXL92" s="137"/>
      <c r="OXM92" s="137"/>
      <c r="OXN92" s="137"/>
      <c r="OXO92" s="137"/>
      <c r="OXP92" s="137"/>
      <c r="OXQ92" s="137"/>
      <c r="OXR92" s="137"/>
      <c r="OXS92" s="137"/>
      <c r="OXT92" s="137"/>
      <c r="OXU92" s="137"/>
      <c r="OXV92" s="137"/>
      <c r="OXW92" s="137"/>
      <c r="OXX92" s="137"/>
      <c r="OXY92" s="137"/>
      <c r="OXZ92" s="137"/>
      <c r="OYA92" s="137"/>
      <c r="OYB92" s="137"/>
      <c r="OYC92" s="137"/>
      <c r="OYD92" s="137"/>
      <c r="OYE92" s="137"/>
      <c r="OYF92" s="137"/>
      <c r="OYG92" s="137"/>
      <c r="OYH92" s="137"/>
      <c r="OYI92" s="137"/>
      <c r="OYJ92" s="137"/>
      <c r="OYK92" s="137"/>
      <c r="OYL92" s="137"/>
      <c r="OYM92" s="137"/>
      <c r="OYN92" s="137"/>
      <c r="OYO92" s="137"/>
      <c r="OYP92" s="137"/>
      <c r="OYQ92" s="137"/>
      <c r="OYR92" s="137"/>
      <c r="OYS92" s="137"/>
      <c r="OYT92" s="137"/>
      <c r="OYU92" s="137"/>
      <c r="OYV92" s="137"/>
      <c r="OYW92" s="137"/>
      <c r="OYX92" s="137"/>
      <c r="OYY92" s="137"/>
      <c r="OYZ92" s="137"/>
      <c r="OZA92" s="137"/>
      <c r="OZB92" s="137"/>
      <c r="OZC92" s="137"/>
      <c r="OZD92" s="137"/>
      <c r="OZE92" s="137"/>
      <c r="OZF92" s="137"/>
      <c r="OZG92" s="137"/>
      <c r="OZH92" s="137"/>
      <c r="OZI92" s="137"/>
      <c r="OZJ92" s="137"/>
      <c r="OZK92" s="137"/>
      <c r="OZL92" s="137"/>
      <c r="OZM92" s="137"/>
      <c r="OZN92" s="137"/>
      <c r="OZO92" s="137"/>
      <c r="OZP92" s="137"/>
      <c r="OZQ92" s="137"/>
      <c r="OZR92" s="137"/>
      <c r="OZS92" s="137"/>
      <c r="OZT92" s="137"/>
      <c r="OZU92" s="137"/>
      <c r="OZV92" s="137"/>
      <c r="OZW92" s="137"/>
      <c r="OZX92" s="137"/>
      <c r="OZY92" s="137"/>
      <c r="OZZ92" s="137"/>
      <c r="PAA92" s="137"/>
      <c r="PAB92" s="137"/>
      <c r="PAC92" s="137"/>
      <c r="PAD92" s="137"/>
      <c r="PAE92" s="137"/>
      <c r="PAF92" s="137"/>
      <c r="PAG92" s="137"/>
      <c r="PAH92" s="137"/>
      <c r="PAI92" s="137"/>
      <c r="PAJ92" s="137"/>
      <c r="PAK92" s="137"/>
      <c r="PAL92" s="137"/>
      <c r="PAM92" s="137"/>
      <c r="PAN92" s="137"/>
      <c r="PAO92" s="137"/>
      <c r="PAP92" s="137"/>
      <c r="PAQ92" s="137"/>
      <c r="PAR92" s="137"/>
      <c r="PAS92" s="137"/>
      <c r="PAT92" s="137"/>
      <c r="PAU92" s="137"/>
      <c r="PAV92" s="137"/>
      <c r="PAW92" s="137"/>
      <c r="PAX92" s="137"/>
      <c r="PAY92" s="137"/>
      <c r="PAZ92" s="137"/>
      <c r="PBA92" s="137"/>
      <c r="PBB92" s="137"/>
      <c r="PBC92" s="137"/>
      <c r="PBD92" s="137"/>
      <c r="PBE92" s="137"/>
      <c r="PBF92" s="137"/>
      <c r="PBG92" s="137"/>
      <c r="PBH92" s="137"/>
      <c r="PBI92" s="137"/>
      <c r="PBJ92" s="137"/>
      <c r="PBK92" s="137"/>
      <c r="PBL92" s="137"/>
      <c r="PBM92" s="137"/>
      <c r="PBN92" s="137"/>
      <c r="PBO92" s="137"/>
      <c r="PBP92" s="137"/>
      <c r="PBQ92" s="137"/>
      <c r="PBR92" s="137"/>
      <c r="PBS92" s="137"/>
      <c r="PBT92" s="137"/>
      <c r="PBU92" s="137"/>
      <c r="PBV92" s="137"/>
      <c r="PBW92" s="137"/>
      <c r="PBX92" s="137"/>
      <c r="PBY92" s="137"/>
      <c r="PBZ92" s="137"/>
      <c r="PCA92" s="137"/>
      <c r="PCB92" s="137"/>
      <c r="PCC92" s="137"/>
      <c r="PCD92" s="137"/>
      <c r="PCE92" s="137"/>
      <c r="PCF92" s="137"/>
      <c r="PCG92" s="137"/>
      <c r="PCH92" s="137"/>
      <c r="PCI92" s="137"/>
      <c r="PCJ92" s="137"/>
      <c r="PCK92" s="137"/>
      <c r="PCL92" s="137"/>
      <c r="PCM92" s="137"/>
      <c r="PCN92" s="137"/>
      <c r="PCO92" s="137"/>
      <c r="PCP92" s="137"/>
      <c r="PCQ92" s="137"/>
      <c r="PCR92" s="137"/>
      <c r="PCS92" s="137"/>
      <c r="PCT92" s="137"/>
      <c r="PCU92" s="137"/>
      <c r="PCV92" s="137"/>
      <c r="PCW92" s="137"/>
      <c r="PCX92" s="137"/>
      <c r="PCY92" s="137"/>
      <c r="PCZ92" s="137"/>
      <c r="PDA92" s="137"/>
      <c r="PDB92" s="137"/>
      <c r="PDC92" s="137"/>
      <c r="PDD92" s="137"/>
      <c r="PDE92" s="137"/>
      <c r="PDF92" s="137"/>
      <c r="PDG92" s="137"/>
      <c r="PDH92" s="137"/>
      <c r="PDI92" s="137"/>
      <c r="PDJ92" s="137"/>
      <c r="PDK92" s="137"/>
      <c r="PDL92" s="137"/>
      <c r="PDM92" s="137"/>
      <c r="PDN92" s="137"/>
      <c r="PDO92" s="137"/>
      <c r="PDP92" s="137"/>
      <c r="PDQ92" s="137"/>
      <c r="PDR92" s="137"/>
      <c r="PDS92" s="137"/>
      <c r="PDT92" s="137"/>
      <c r="PDU92" s="137"/>
      <c r="PDV92" s="137"/>
      <c r="PDW92" s="137"/>
      <c r="PDX92" s="137"/>
      <c r="PDY92" s="137"/>
      <c r="PDZ92" s="137"/>
      <c r="PEA92" s="137"/>
      <c r="PEB92" s="137"/>
      <c r="PEC92" s="137"/>
      <c r="PED92" s="137"/>
      <c r="PEE92" s="137"/>
      <c r="PEF92" s="137"/>
      <c r="PEG92" s="137"/>
      <c r="PEH92" s="137"/>
      <c r="PEI92" s="137"/>
      <c r="PEJ92" s="137"/>
      <c r="PEK92" s="137"/>
      <c r="PEL92" s="137"/>
      <c r="PEM92" s="137"/>
      <c r="PEN92" s="137"/>
      <c r="PEO92" s="137"/>
      <c r="PEP92" s="137"/>
      <c r="PEQ92" s="137"/>
      <c r="PER92" s="137"/>
      <c r="PES92" s="137"/>
      <c r="PET92" s="137"/>
      <c r="PEU92" s="137"/>
      <c r="PEV92" s="137"/>
      <c r="PEW92" s="137"/>
      <c r="PEX92" s="137"/>
      <c r="PEY92" s="137"/>
      <c r="PEZ92" s="137"/>
      <c r="PFA92" s="137"/>
      <c r="PFB92" s="137"/>
      <c r="PFC92" s="137"/>
      <c r="PFD92" s="137"/>
      <c r="PFE92" s="137"/>
      <c r="PFF92" s="137"/>
      <c r="PFG92" s="137"/>
      <c r="PFH92" s="137"/>
      <c r="PFI92" s="137"/>
      <c r="PFJ92" s="137"/>
      <c r="PFK92" s="137"/>
      <c r="PFL92" s="137"/>
      <c r="PFM92" s="137"/>
      <c r="PFN92" s="137"/>
      <c r="PFO92" s="137"/>
      <c r="PFP92" s="137"/>
      <c r="PFQ92" s="137"/>
      <c r="PFR92" s="137"/>
      <c r="PFS92" s="137"/>
      <c r="PFT92" s="137"/>
      <c r="PFU92" s="137"/>
      <c r="PFV92" s="137"/>
      <c r="PFW92" s="137"/>
      <c r="PFX92" s="137"/>
      <c r="PFY92" s="137"/>
      <c r="PFZ92" s="137"/>
      <c r="PGA92" s="137"/>
      <c r="PGB92" s="137"/>
      <c r="PGC92" s="137"/>
      <c r="PGD92" s="137"/>
      <c r="PGE92" s="137"/>
      <c r="PGF92" s="137"/>
      <c r="PGG92" s="137"/>
      <c r="PGH92" s="137"/>
      <c r="PGI92" s="137"/>
      <c r="PGJ92" s="137"/>
      <c r="PGK92" s="137"/>
      <c r="PGL92" s="137"/>
      <c r="PGM92" s="137"/>
      <c r="PGN92" s="137"/>
      <c r="PGO92" s="137"/>
      <c r="PGP92" s="137"/>
      <c r="PGQ92" s="137"/>
      <c r="PGR92" s="137"/>
      <c r="PGS92" s="137"/>
      <c r="PGT92" s="137"/>
      <c r="PGU92" s="137"/>
      <c r="PGV92" s="137"/>
      <c r="PGW92" s="137"/>
      <c r="PGX92" s="137"/>
      <c r="PGY92" s="137"/>
      <c r="PGZ92" s="137"/>
      <c r="PHA92" s="137"/>
      <c r="PHB92" s="137"/>
      <c r="PHC92" s="137"/>
      <c r="PHD92" s="137"/>
      <c r="PHE92" s="137"/>
      <c r="PHF92" s="137"/>
      <c r="PHG92" s="137"/>
      <c r="PHH92" s="137"/>
      <c r="PHI92" s="137"/>
      <c r="PHJ92" s="137"/>
      <c r="PHK92" s="137"/>
      <c r="PHL92" s="137"/>
      <c r="PHM92" s="137"/>
      <c r="PHN92" s="137"/>
      <c r="PHO92" s="137"/>
      <c r="PHP92" s="137"/>
      <c r="PHQ92" s="137"/>
      <c r="PHR92" s="137"/>
      <c r="PHS92" s="137"/>
      <c r="PHT92" s="137"/>
      <c r="PHU92" s="137"/>
      <c r="PHV92" s="137"/>
      <c r="PHW92" s="137"/>
      <c r="PHX92" s="137"/>
      <c r="PHY92" s="137"/>
      <c r="PHZ92" s="137"/>
      <c r="PIA92" s="137"/>
      <c r="PIB92" s="137"/>
      <c r="PIC92" s="137"/>
      <c r="PID92" s="137"/>
      <c r="PIE92" s="137"/>
      <c r="PIF92" s="137"/>
      <c r="PIG92" s="137"/>
      <c r="PIH92" s="137"/>
      <c r="PII92" s="137"/>
      <c r="PIJ92" s="137"/>
      <c r="PIK92" s="137"/>
      <c r="PIL92" s="137"/>
      <c r="PIM92" s="137"/>
      <c r="PIN92" s="137"/>
      <c r="PIO92" s="137"/>
      <c r="PIP92" s="137"/>
      <c r="PIQ92" s="137"/>
      <c r="PIR92" s="137"/>
      <c r="PIS92" s="137"/>
      <c r="PIT92" s="137"/>
      <c r="PIU92" s="137"/>
      <c r="PIV92" s="137"/>
      <c r="PIW92" s="137"/>
      <c r="PIX92" s="137"/>
      <c r="PIY92" s="137"/>
      <c r="PIZ92" s="137"/>
      <c r="PJA92" s="137"/>
      <c r="PJB92" s="137"/>
      <c r="PJC92" s="137"/>
      <c r="PJD92" s="137"/>
      <c r="PJE92" s="137"/>
      <c r="PJF92" s="137"/>
      <c r="PJG92" s="137"/>
      <c r="PJH92" s="137"/>
      <c r="PJI92" s="137"/>
      <c r="PJJ92" s="137"/>
      <c r="PJK92" s="137"/>
      <c r="PJL92" s="137"/>
      <c r="PJM92" s="137"/>
      <c r="PJN92" s="137"/>
      <c r="PJO92" s="137"/>
      <c r="PJP92" s="137"/>
      <c r="PJQ92" s="137"/>
      <c r="PJR92" s="137"/>
      <c r="PJS92" s="137"/>
      <c r="PJT92" s="137"/>
      <c r="PJU92" s="137"/>
      <c r="PJV92" s="137"/>
      <c r="PJW92" s="137"/>
      <c r="PJX92" s="137"/>
      <c r="PJY92" s="137"/>
      <c r="PJZ92" s="137"/>
      <c r="PKA92" s="137"/>
      <c r="PKB92" s="137"/>
      <c r="PKC92" s="137"/>
      <c r="PKD92" s="137"/>
      <c r="PKE92" s="137"/>
      <c r="PKF92" s="137"/>
      <c r="PKG92" s="137"/>
      <c r="PKH92" s="137"/>
      <c r="PKI92" s="137"/>
      <c r="PKJ92" s="137"/>
      <c r="PKK92" s="137"/>
      <c r="PKL92" s="137"/>
      <c r="PKM92" s="137"/>
      <c r="PKN92" s="137"/>
      <c r="PKO92" s="137"/>
      <c r="PKP92" s="137"/>
      <c r="PKQ92" s="137"/>
      <c r="PKR92" s="137"/>
      <c r="PKS92" s="137"/>
      <c r="PKT92" s="137"/>
      <c r="PKU92" s="137"/>
      <c r="PKV92" s="137"/>
      <c r="PKW92" s="137"/>
      <c r="PKX92" s="137"/>
      <c r="PKY92" s="137"/>
      <c r="PKZ92" s="137"/>
      <c r="PLA92" s="137"/>
      <c r="PLB92" s="137"/>
      <c r="PLC92" s="137"/>
      <c r="PLD92" s="137"/>
      <c r="PLE92" s="137"/>
      <c r="PLF92" s="137"/>
      <c r="PLG92" s="137"/>
      <c r="PLH92" s="137"/>
      <c r="PLI92" s="137"/>
      <c r="PLJ92" s="137"/>
      <c r="PLK92" s="137"/>
      <c r="PLL92" s="137"/>
      <c r="PLM92" s="137"/>
      <c r="PLN92" s="137"/>
      <c r="PLO92" s="137"/>
      <c r="PLP92" s="137"/>
      <c r="PLQ92" s="137"/>
      <c r="PLR92" s="137"/>
      <c r="PLS92" s="137"/>
      <c r="PLT92" s="137"/>
      <c r="PLU92" s="137"/>
      <c r="PLV92" s="137"/>
      <c r="PLW92" s="137"/>
      <c r="PLX92" s="137"/>
      <c r="PLY92" s="137"/>
      <c r="PLZ92" s="137"/>
      <c r="PMA92" s="137"/>
      <c r="PMB92" s="137"/>
      <c r="PMC92" s="137"/>
      <c r="PMD92" s="137"/>
      <c r="PME92" s="137"/>
      <c r="PMF92" s="137"/>
      <c r="PMG92" s="137"/>
      <c r="PMH92" s="137"/>
      <c r="PMI92" s="137"/>
      <c r="PMJ92" s="137"/>
      <c r="PMK92" s="137"/>
      <c r="PML92" s="137"/>
      <c r="PMM92" s="137"/>
      <c r="PMN92" s="137"/>
      <c r="PMO92" s="137"/>
      <c r="PMP92" s="137"/>
      <c r="PMQ92" s="137"/>
      <c r="PMR92" s="137"/>
      <c r="PMS92" s="137"/>
      <c r="PMT92" s="137"/>
      <c r="PMU92" s="137"/>
      <c r="PMV92" s="137"/>
      <c r="PMW92" s="137"/>
      <c r="PMX92" s="137"/>
      <c r="PMY92" s="137"/>
      <c r="PMZ92" s="137"/>
      <c r="PNA92" s="137"/>
      <c r="PNB92" s="137"/>
      <c r="PNC92" s="137"/>
      <c r="PND92" s="137"/>
      <c r="PNE92" s="137"/>
      <c r="PNF92" s="137"/>
      <c r="PNG92" s="137"/>
      <c r="PNH92" s="137"/>
      <c r="PNI92" s="137"/>
      <c r="PNJ92" s="137"/>
      <c r="PNK92" s="137"/>
      <c r="PNL92" s="137"/>
      <c r="PNM92" s="137"/>
      <c r="PNN92" s="137"/>
      <c r="PNO92" s="137"/>
      <c r="PNP92" s="137"/>
      <c r="PNQ92" s="137"/>
      <c r="PNR92" s="137"/>
      <c r="PNS92" s="137"/>
      <c r="PNT92" s="137"/>
      <c r="PNU92" s="137"/>
      <c r="PNV92" s="137"/>
      <c r="PNW92" s="137"/>
      <c r="PNX92" s="137"/>
      <c r="PNY92" s="137"/>
      <c r="PNZ92" s="137"/>
      <c r="POA92" s="137"/>
      <c r="POB92" s="137"/>
      <c r="POC92" s="137"/>
      <c r="POD92" s="137"/>
      <c r="POE92" s="137"/>
      <c r="POF92" s="137"/>
      <c r="POG92" s="137"/>
      <c r="POH92" s="137"/>
      <c r="POI92" s="137"/>
      <c r="POJ92" s="137"/>
      <c r="POK92" s="137"/>
      <c r="POL92" s="137"/>
      <c r="POM92" s="137"/>
      <c r="PON92" s="137"/>
      <c r="POO92" s="137"/>
      <c r="POP92" s="137"/>
      <c r="POQ92" s="137"/>
      <c r="POR92" s="137"/>
      <c r="POS92" s="137"/>
      <c r="POT92" s="137"/>
      <c r="POU92" s="137"/>
      <c r="POV92" s="137"/>
      <c r="POW92" s="137"/>
      <c r="POX92" s="137"/>
      <c r="POY92" s="137"/>
      <c r="POZ92" s="137"/>
      <c r="PPA92" s="137"/>
      <c r="PPB92" s="137"/>
      <c r="PPC92" s="137"/>
      <c r="PPD92" s="137"/>
      <c r="PPE92" s="137"/>
      <c r="PPF92" s="137"/>
      <c r="PPG92" s="137"/>
      <c r="PPH92" s="137"/>
      <c r="PPI92" s="137"/>
      <c r="PPJ92" s="137"/>
      <c r="PPK92" s="137"/>
      <c r="PPL92" s="137"/>
      <c r="PPM92" s="137"/>
      <c r="PPN92" s="137"/>
      <c r="PPO92" s="137"/>
      <c r="PPP92" s="137"/>
      <c r="PPQ92" s="137"/>
      <c r="PPR92" s="137"/>
      <c r="PPS92" s="137"/>
      <c r="PPT92" s="137"/>
      <c r="PPU92" s="137"/>
      <c r="PPV92" s="137"/>
      <c r="PPW92" s="137"/>
      <c r="PPX92" s="137"/>
      <c r="PPY92" s="137"/>
      <c r="PPZ92" s="137"/>
      <c r="PQA92" s="137"/>
      <c r="PQB92" s="137"/>
      <c r="PQC92" s="137"/>
      <c r="PQD92" s="137"/>
      <c r="PQE92" s="137"/>
      <c r="PQF92" s="137"/>
      <c r="PQG92" s="137"/>
      <c r="PQH92" s="137"/>
      <c r="PQI92" s="137"/>
      <c r="PQJ92" s="137"/>
      <c r="PQK92" s="137"/>
      <c r="PQL92" s="137"/>
      <c r="PQM92" s="137"/>
      <c r="PQN92" s="137"/>
      <c r="PQO92" s="137"/>
      <c r="PQP92" s="137"/>
      <c r="PQQ92" s="137"/>
      <c r="PQR92" s="137"/>
      <c r="PQS92" s="137"/>
      <c r="PQT92" s="137"/>
      <c r="PQU92" s="137"/>
      <c r="PQV92" s="137"/>
      <c r="PQW92" s="137"/>
      <c r="PQX92" s="137"/>
      <c r="PQY92" s="137"/>
      <c r="PQZ92" s="137"/>
      <c r="PRA92" s="137"/>
      <c r="PRB92" s="137"/>
      <c r="PRC92" s="137"/>
      <c r="PRD92" s="137"/>
      <c r="PRE92" s="137"/>
      <c r="PRF92" s="137"/>
      <c r="PRG92" s="137"/>
      <c r="PRH92" s="137"/>
      <c r="PRI92" s="137"/>
      <c r="PRJ92" s="137"/>
      <c r="PRK92" s="137"/>
      <c r="PRL92" s="137"/>
      <c r="PRM92" s="137"/>
      <c r="PRN92" s="137"/>
      <c r="PRO92" s="137"/>
      <c r="PRP92" s="137"/>
      <c r="PRQ92" s="137"/>
      <c r="PRR92" s="137"/>
      <c r="PRS92" s="137"/>
      <c r="PRT92" s="137"/>
      <c r="PRU92" s="137"/>
      <c r="PRV92" s="137"/>
      <c r="PRW92" s="137"/>
      <c r="PRX92" s="137"/>
      <c r="PRY92" s="137"/>
      <c r="PRZ92" s="137"/>
      <c r="PSA92" s="137"/>
      <c r="PSB92" s="137"/>
      <c r="PSC92" s="137"/>
      <c r="PSD92" s="137"/>
      <c r="PSE92" s="137"/>
      <c r="PSF92" s="137"/>
      <c r="PSG92" s="137"/>
      <c r="PSH92" s="137"/>
      <c r="PSI92" s="137"/>
      <c r="PSJ92" s="137"/>
      <c r="PSK92" s="137"/>
      <c r="PSL92" s="137"/>
      <c r="PSM92" s="137"/>
      <c r="PSN92" s="137"/>
      <c r="PSO92" s="137"/>
      <c r="PSP92" s="137"/>
      <c r="PSQ92" s="137"/>
      <c r="PSR92" s="137"/>
      <c r="PSS92" s="137"/>
      <c r="PST92" s="137"/>
      <c r="PSU92" s="137"/>
      <c r="PSV92" s="137"/>
      <c r="PSW92" s="137"/>
      <c r="PSX92" s="137"/>
      <c r="PSY92" s="137"/>
      <c r="PSZ92" s="137"/>
      <c r="PTA92" s="137"/>
      <c r="PTB92" s="137"/>
      <c r="PTC92" s="137"/>
      <c r="PTD92" s="137"/>
      <c r="PTE92" s="137"/>
      <c r="PTF92" s="137"/>
      <c r="PTG92" s="137"/>
      <c r="PTH92" s="137"/>
      <c r="PTI92" s="137"/>
      <c r="PTJ92" s="137"/>
      <c r="PTK92" s="137"/>
      <c r="PTL92" s="137"/>
      <c r="PTM92" s="137"/>
      <c r="PTN92" s="137"/>
      <c r="PTO92" s="137"/>
      <c r="PTP92" s="137"/>
      <c r="PTQ92" s="137"/>
      <c r="PTR92" s="137"/>
      <c r="PTS92" s="137"/>
      <c r="PTT92" s="137"/>
      <c r="PTU92" s="137"/>
      <c r="PTV92" s="137"/>
      <c r="PTW92" s="137"/>
      <c r="PTX92" s="137"/>
      <c r="PTY92" s="137"/>
      <c r="PTZ92" s="137"/>
      <c r="PUA92" s="137"/>
      <c r="PUB92" s="137"/>
      <c r="PUC92" s="137"/>
      <c r="PUD92" s="137"/>
      <c r="PUE92" s="137"/>
      <c r="PUF92" s="137"/>
      <c r="PUG92" s="137"/>
      <c r="PUH92" s="137"/>
      <c r="PUI92" s="137"/>
      <c r="PUJ92" s="137"/>
      <c r="PUK92" s="137"/>
      <c r="PUL92" s="137"/>
      <c r="PUM92" s="137"/>
      <c r="PUN92" s="137"/>
      <c r="PUO92" s="137"/>
      <c r="PUP92" s="137"/>
      <c r="PUQ92" s="137"/>
      <c r="PUR92" s="137"/>
      <c r="PUS92" s="137"/>
      <c r="PUT92" s="137"/>
      <c r="PUU92" s="137"/>
      <c r="PUV92" s="137"/>
      <c r="PUW92" s="137"/>
      <c r="PUX92" s="137"/>
      <c r="PUY92" s="137"/>
      <c r="PUZ92" s="137"/>
      <c r="PVA92" s="137"/>
      <c r="PVB92" s="137"/>
      <c r="PVC92" s="137"/>
      <c r="PVD92" s="137"/>
      <c r="PVE92" s="137"/>
      <c r="PVF92" s="137"/>
      <c r="PVG92" s="137"/>
      <c r="PVH92" s="137"/>
      <c r="PVI92" s="137"/>
      <c r="PVJ92" s="137"/>
      <c r="PVK92" s="137"/>
      <c r="PVL92" s="137"/>
      <c r="PVM92" s="137"/>
      <c r="PVN92" s="137"/>
      <c r="PVO92" s="137"/>
      <c r="PVP92" s="137"/>
      <c r="PVQ92" s="137"/>
      <c r="PVR92" s="137"/>
      <c r="PVS92" s="137"/>
      <c r="PVT92" s="137"/>
      <c r="PVU92" s="137"/>
      <c r="PVV92" s="137"/>
      <c r="PVW92" s="137"/>
      <c r="PVX92" s="137"/>
      <c r="PVY92" s="137"/>
      <c r="PVZ92" s="137"/>
      <c r="PWA92" s="137"/>
      <c r="PWB92" s="137"/>
      <c r="PWC92" s="137"/>
      <c r="PWD92" s="137"/>
      <c r="PWE92" s="137"/>
      <c r="PWF92" s="137"/>
      <c r="PWG92" s="137"/>
      <c r="PWH92" s="137"/>
      <c r="PWI92" s="137"/>
      <c r="PWJ92" s="137"/>
      <c r="PWK92" s="137"/>
      <c r="PWL92" s="137"/>
      <c r="PWM92" s="137"/>
      <c r="PWN92" s="137"/>
      <c r="PWO92" s="137"/>
      <c r="PWP92" s="137"/>
      <c r="PWQ92" s="137"/>
      <c r="PWR92" s="137"/>
      <c r="PWS92" s="137"/>
      <c r="PWT92" s="137"/>
      <c r="PWU92" s="137"/>
      <c r="PWV92" s="137"/>
      <c r="PWW92" s="137"/>
      <c r="PWX92" s="137"/>
      <c r="PWY92" s="137"/>
      <c r="PWZ92" s="137"/>
      <c r="PXA92" s="137"/>
      <c r="PXB92" s="137"/>
      <c r="PXC92" s="137"/>
      <c r="PXD92" s="137"/>
      <c r="PXE92" s="137"/>
      <c r="PXF92" s="137"/>
      <c r="PXG92" s="137"/>
      <c r="PXH92" s="137"/>
      <c r="PXI92" s="137"/>
      <c r="PXJ92" s="137"/>
      <c r="PXK92" s="137"/>
      <c r="PXL92" s="137"/>
      <c r="PXM92" s="137"/>
      <c r="PXN92" s="137"/>
      <c r="PXO92" s="137"/>
      <c r="PXP92" s="137"/>
      <c r="PXQ92" s="137"/>
      <c r="PXR92" s="137"/>
      <c r="PXS92" s="137"/>
      <c r="PXT92" s="137"/>
      <c r="PXU92" s="137"/>
      <c r="PXV92" s="137"/>
      <c r="PXW92" s="137"/>
      <c r="PXX92" s="137"/>
      <c r="PXY92" s="137"/>
      <c r="PXZ92" s="137"/>
      <c r="PYA92" s="137"/>
      <c r="PYB92" s="137"/>
      <c r="PYC92" s="137"/>
      <c r="PYD92" s="137"/>
      <c r="PYE92" s="137"/>
      <c r="PYF92" s="137"/>
      <c r="PYG92" s="137"/>
      <c r="PYH92" s="137"/>
      <c r="PYI92" s="137"/>
      <c r="PYJ92" s="137"/>
      <c r="PYK92" s="137"/>
      <c r="PYL92" s="137"/>
      <c r="PYM92" s="137"/>
      <c r="PYN92" s="137"/>
      <c r="PYO92" s="137"/>
      <c r="PYP92" s="137"/>
      <c r="PYQ92" s="137"/>
      <c r="PYR92" s="137"/>
      <c r="PYS92" s="137"/>
      <c r="PYT92" s="137"/>
      <c r="PYU92" s="137"/>
      <c r="PYV92" s="137"/>
      <c r="PYW92" s="137"/>
      <c r="PYX92" s="137"/>
      <c r="PYY92" s="137"/>
      <c r="PYZ92" s="137"/>
      <c r="PZA92" s="137"/>
      <c r="PZB92" s="137"/>
      <c r="PZC92" s="137"/>
      <c r="PZD92" s="137"/>
      <c r="PZE92" s="137"/>
      <c r="PZF92" s="137"/>
      <c r="PZG92" s="137"/>
      <c r="PZH92" s="137"/>
      <c r="PZI92" s="137"/>
      <c r="PZJ92" s="137"/>
      <c r="PZK92" s="137"/>
      <c r="PZL92" s="137"/>
      <c r="PZM92" s="137"/>
      <c r="PZN92" s="137"/>
      <c r="PZO92" s="137"/>
      <c r="PZP92" s="137"/>
      <c r="PZQ92" s="137"/>
      <c r="PZR92" s="137"/>
      <c r="PZS92" s="137"/>
      <c r="PZT92" s="137"/>
      <c r="PZU92" s="137"/>
      <c r="PZV92" s="137"/>
      <c r="PZW92" s="137"/>
      <c r="PZX92" s="137"/>
      <c r="PZY92" s="137"/>
      <c r="PZZ92" s="137"/>
      <c r="QAA92" s="137"/>
      <c r="QAB92" s="137"/>
      <c r="QAC92" s="137"/>
      <c r="QAD92" s="137"/>
      <c r="QAE92" s="137"/>
      <c r="QAF92" s="137"/>
      <c r="QAG92" s="137"/>
      <c r="QAH92" s="137"/>
      <c r="QAI92" s="137"/>
      <c r="QAJ92" s="137"/>
      <c r="QAK92" s="137"/>
      <c r="QAL92" s="137"/>
      <c r="QAM92" s="137"/>
      <c r="QAN92" s="137"/>
      <c r="QAO92" s="137"/>
      <c r="QAP92" s="137"/>
      <c r="QAQ92" s="137"/>
      <c r="QAR92" s="137"/>
      <c r="QAS92" s="137"/>
      <c r="QAT92" s="137"/>
      <c r="QAU92" s="137"/>
      <c r="QAV92" s="137"/>
      <c r="QAW92" s="137"/>
      <c r="QAX92" s="137"/>
      <c r="QAY92" s="137"/>
      <c r="QAZ92" s="137"/>
      <c r="QBA92" s="137"/>
      <c r="QBB92" s="137"/>
      <c r="QBC92" s="137"/>
      <c r="QBD92" s="137"/>
      <c r="QBE92" s="137"/>
      <c r="QBF92" s="137"/>
      <c r="QBG92" s="137"/>
      <c r="QBH92" s="137"/>
      <c r="QBI92" s="137"/>
      <c r="QBJ92" s="137"/>
      <c r="QBK92" s="137"/>
      <c r="QBL92" s="137"/>
      <c r="QBM92" s="137"/>
      <c r="QBN92" s="137"/>
      <c r="QBO92" s="137"/>
      <c r="QBP92" s="137"/>
      <c r="QBQ92" s="137"/>
      <c r="QBR92" s="137"/>
      <c r="QBS92" s="137"/>
      <c r="QBT92" s="137"/>
      <c r="QBU92" s="137"/>
      <c r="QBV92" s="137"/>
      <c r="QBW92" s="137"/>
      <c r="QBX92" s="137"/>
      <c r="QBY92" s="137"/>
      <c r="QBZ92" s="137"/>
      <c r="QCA92" s="137"/>
      <c r="QCB92" s="137"/>
      <c r="QCC92" s="137"/>
      <c r="QCD92" s="137"/>
      <c r="QCE92" s="137"/>
      <c r="QCF92" s="137"/>
      <c r="QCG92" s="137"/>
      <c r="QCH92" s="137"/>
      <c r="QCI92" s="137"/>
      <c r="QCJ92" s="137"/>
      <c r="QCK92" s="137"/>
      <c r="QCL92" s="137"/>
      <c r="QCM92" s="137"/>
      <c r="QCN92" s="137"/>
      <c r="QCO92" s="137"/>
      <c r="QCP92" s="137"/>
      <c r="QCQ92" s="137"/>
      <c r="QCR92" s="137"/>
      <c r="QCS92" s="137"/>
      <c r="QCT92" s="137"/>
      <c r="QCU92" s="137"/>
      <c r="QCV92" s="137"/>
      <c r="QCW92" s="137"/>
      <c r="QCX92" s="137"/>
      <c r="QCY92" s="137"/>
      <c r="QCZ92" s="137"/>
      <c r="QDA92" s="137"/>
      <c r="QDB92" s="137"/>
      <c r="QDC92" s="137"/>
      <c r="QDD92" s="137"/>
      <c r="QDE92" s="137"/>
      <c r="QDF92" s="137"/>
      <c r="QDG92" s="137"/>
      <c r="QDH92" s="137"/>
      <c r="QDI92" s="137"/>
      <c r="QDJ92" s="137"/>
      <c r="QDK92" s="137"/>
      <c r="QDL92" s="137"/>
      <c r="QDM92" s="137"/>
      <c r="QDN92" s="137"/>
      <c r="QDO92" s="137"/>
      <c r="QDP92" s="137"/>
      <c r="QDQ92" s="137"/>
      <c r="QDR92" s="137"/>
      <c r="QDS92" s="137"/>
      <c r="QDT92" s="137"/>
      <c r="QDU92" s="137"/>
      <c r="QDV92" s="137"/>
      <c r="QDW92" s="137"/>
      <c r="QDX92" s="137"/>
      <c r="QDY92" s="137"/>
      <c r="QDZ92" s="137"/>
      <c r="QEA92" s="137"/>
      <c r="QEB92" s="137"/>
      <c r="QEC92" s="137"/>
      <c r="QED92" s="137"/>
      <c r="QEE92" s="137"/>
      <c r="QEF92" s="137"/>
      <c r="QEG92" s="137"/>
      <c r="QEH92" s="137"/>
      <c r="QEI92" s="137"/>
      <c r="QEJ92" s="137"/>
      <c r="QEK92" s="137"/>
      <c r="QEL92" s="137"/>
      <c r="QEM92" s="137"/>
      <c r="QEN92" s="137"/>
      <c r="QEO92" s="137"/>
      <c r="QEP92" s="137"/>
      <c r="QEQ92" s="137"/>
      <c r="QER92" s="137"/>
      <c r="QES92" s="137"/>
      <c r="QET92" s="137"/>
      <c r="QEU92" s="137"/>
      <c r="QEV92" s="137"/>
      <c r="QEW92" s="137"/>
      <c r="QEX92" s="137"/>
      <c r="QEY92" s="137"/>
      <c r="QEZ92" s="137"/>
      <c r="QFA92" s="137"/>
      <c r="QFB92" s="137"/>
      <c r="QFC92" s="137"/>
      <c r="QFD92" s="137"/>
      <c r="QFE92" s="137"/>
      <c r="QFF92" s="137"/>
      <c r="QFG92" s="137"/>
      <c r="QFH92" s="137"/>
      <c r="QFI92" s="137"/>
      <c r="QFJ92" s="137"/>
      <c r="QFK92" s="137"/>
      <c r="QFL92" s="137"/>
      <c r="QFM92" s="137"/>
      <c r="QFN92" s="137"/>
      <c r="QFO92" s="137"/>
      <c r="QFP92" s="137"/>
      <c r="QFQ92" s="137"/>
      <c r="QFR92" s="137"/>
      <c r="QFS92" s="137"/>
      <c r="QFT92" s="137"/>
      <c r="QFU92" s="137"/>
      <c r="QFV92" s="137"/>
      <c r="QFW92" s="137"/>
      <c r="QFX92" s="137"/>
      <c r="QFY92" s="137"/>
      <c r="QFZ92" s="137"/>
      <c r="QGA92" s="137"/>
      <c r="QGB92" s="137"/>
      <c r="QGC92" s="137"/>
      <c r="QGD92" s="137"/>
      <c r="QGE92" s="137"/>
      <c r="QGF92" s="137"/>
      <c r="QGG92" s="137"/>
      <c r="QGH92" s="137"/>
      <c r="QGI92" s="137"/>
      <c r="QGJ92" s="137"/>
      <c r="QGK92" s="137"/>
      <c r="QGL92" s="137"/>
      <c r="QGM92" s="137"/>
      <c r="QGN92" s="137"/>
      <c r="QGO92" s="137"/>
      <c r="QGP92" s="137"/>
      <c r="QGQ92" s="137"/>
      <c r="QGR92" s="137"/>
      <c r="QGS92" s="137"/>
      <c r="QGT92" s="137"/>
      <c r="QGU92" s="137"/>
      <c r="QGV92" s="137"/>
      <c r="QGW92" s="137"/>
      <c r="QGX92" s="137"/>
      <c r="QGY92" s="137"/>
      <c r="QGZ92" s="137"/>
      <c r="QHA92" s="137"/>
      <c r="QHB92" s="137"/>
      <c r="QHC92" s="137"/>
      <c r="QHD92" s="137"/>
      <c r="QHE92" s="137"/>
      <c r="QHF92" s="137"/>
      <c r="QHG92" s="137"/>
      <c r="QHH92" s="137"/>
      <c r="QHI92" s="137"/>
      <c r="QHJ92" s="137"/>
      <c r="QHK92" s="137"/>
      <c r="QHL92" s="137"/>
      <c r="QHM92" s="137"/>
      <c r="QHN92" s="137"/>
      <c r="QHO92" s="137"/>
      <c r="QHP92" s="137"/>
      <c r="QHQ92" s="137"/>
      <c r="QHR92" s="137"/>
      <c r="QHS92" s="137"/>
      <c r="QHT92" s="137"/>
      <c r="QHU92" s="137"/>
      <c r="QHV92" s="137"/>
      <c r="QHW92" s="137"/>
      <c r="QHX92" s="137"/>
      <c r="QHY92" s="137"/>
      <c r="QHZ92" s="137"/>
      <c r="QIA92" s="137"/>
      <c r="QIB92" s="137"/>
      <c r="QIC92" s="137"/>
      <c r="QID92" s="137"/>
      <c r="QIE92" s="137"/>
      <c r="QIF92" s="137"/>
      <c r="QIG92" s="137"/>
      <c r="QIH92" s="137"/>
      <c r="QII92" s="137"/>
      <c r="QIJ92" s="137"/>
      <c r="QIK92" s="137"/>
      <c r="QIL92" s="137"/>
      <c r="QIM92" s="137"/>
      <c r="QIN92" s="137"/>
      <c r="QIO92" s="137"/>
      <c r="QIP92" s="137"/>
      <c r="QIQ92" s="137"/>
      <c r="QIR92" s="137"/>
      <c r="QIS92" s="137"/>
      <c r="QIT92" s="137"/>
      <c r="QIU92" s="137"/>
      <c r="QIV92" s="137"/>
      <c r="QIW92" s="137"/>
      <c r="QIX92" s="137"/>
      <c r="QIY92" s="137"/>
      <c r="QIZ92" s="137"/>
      <c r="QJA92" s="137"/>
      <c r="QJB92" s="137"/>
      <c r="QJC92" s="137"/>
      <c r="QJD92" s="137"/>
      <c r="QJE92" s="137"/>
      <c r="QJF92" s="137"/>
      <c r="QJG92" s="137"/>
      <c r="QJH92" s="137"/>
      <c r="QJI92" s="137"/>
      <c r="QJJ92" s="137"/>
      <c r="QJK92" s="137"/>
      <c r="QJL92" s="137"/>
      <c r="QJM92" s="137"/>
      <c r="QJN92" s="137"/>
      <c r="QJO92" s="137"/>
      <c r="QJP92" s="137"/>
      <c r="QJQ92" s="137"/>
      <c r="QJR92" s="137"/>
      <c r="QJS92" s="137"/>
      <c r="QJT92" s="137"/>
      <c r="QJU92" s="137"/>
      <c r="QJV92" s="137"/>
      <c r="QJW92" s="137"/>
      <c r="QJX92" s="137"/>
      <c r="QJY92" s="137"/>
      <c r="QJZ92" s="137"/>
      <c r="QKA92" s="137"/>
      <c r="QKB92" s="137"/>
      <c r="QKC92" s="137"/>
      <c r="QKD92" s="137"/>
      <c r="QKE92" s="137"/>
      <c r="QKF92" s="137"/>
      <c r="QKG92" s="137"/>
      <c r="QKH92" s="137"/>
      <c r="QKI92" s="137"/>
      <c r="QKJ92" s="137"/>
      <c r="QKK92" s="137"/>
      <c r="QKL92" s="137"/>
      <c r="QKM92" s="137"/>
      <c r="QKN92" s="137"/>
      <c r="QKO92" s="137"/>
      <c r="QKP92" s="137"/>
      <c r="QKQ92" s="137"/>
      <c r="QKR92" s="137"/>
      <c r="QKS92" s="137"/>
      <c r="QKT92" s="137"/>
      <c r="QKU92" s="137"/>
      <c r="QKV92" s="137"/>
      <c r="QKW92" s="137"/>
      <c r="QKX92" s="137"/>
      <c r="QKY92" s="137"/>
      <c r="QKZ92" s="137"/>
      <c r="QLA92" s="137"/>
      <c r="QLB92" s="137"/>
      <c r="QLC92" s="137"/>
      <c r="QLD92" s="137"/>
      <c r="QLE92" s="137"/>
      <c r="QLF92" s="137"/>
      <c r="QLG92" s="137"/>
      <c r="QLH92" s="137"/>
      <c r="QLI92" s="137"/>
      <c r="QLJ92" s="137"/>
      <c r="QLK92" s="137"/>
      <c r="QLL92" s="137"/>
      <c r="QLM92" s="137"/>
      <c r="QLN92" s="137"/>
      <c r="QLO92" s="137"/>
      <c r="QLP92" s="137"/>
      <c r="QLQ92" s="137"/>
      <c r="QLR92" s="137"/>
      <c r="QLS92" s="137"/>
      <c r="QLT92" s="137"/>
      <c r="QLU92" s="137"/>
      <c r="QLV92" s="137"/>
      <c r="QLW92" s="137"/>
      <c r="QLX92" s="137"/>
      <c r="QLY92" s="137"/>
      <c r="QLZ92" s="137"/>
      <c r="QMA92" s="137"/>
      <c r="QMB92" s="137"/>
      <c r="QMC92" s="137"/>
      <c r="QMD92" s="137"/>
      <c r="QME92" s="137"/>
      <c r="QMF92" s="137"/>
      <c r="QMG92" s="137"/>
      <c r="QMH92" s="137"/>
      <c r="QMI92" s="137"/>
      <c r="QMJ92" s="137"/>
      <c r="QMK92" s="137"/>
      <c r="QML92" s="137"/>
      <c r="QMM92" s="137"/>
      <c r="QMN92" s="137"/>
      <c r="QMO92" s="137"/>
      <c r="QMP92" s="137"/>
      <c r="QMQ92" s="137"/>
      <c r="QMR92" s="137"/>
      <c r="QMS92" s="137"/>
      <c r="QMT92" s="137"/>
      <c r="QMU92" s="137"/>
      <c r="QMV92" s="137"/>
      <c r="QMW92" s="137"/>
      <c r="QMX92" s="137"/>
      <c r="QMY92" s="137"/>
      <c r="QMZ92" s="137"/>
      <c r="QNA92" s="137"/>
      <c r="QNB92" s="137"/>
      <c r="QNC92" s="137"/>
      <c r="QND92" s="137"/>
      <c r="QNE92" s="137"/>
      <c r="QNF92" s="137"/>
      <c r="QNG92" s="137"/>
      <c r="QNH92" s="137"/>
      <c r="QNI92" s="137"/>
      <c r="QNJ92" s="137"/>
      <c r="QNK92" s="137"/>
      <c r="QNL92" s="137"/>
      <c r="QNM92" s="137"/>
      <c r="QNN92" s="137"/>
      <c r="QNO92" s="137"/>
      <c r="QNP92" s="137"/>
      <c r="QNQ92" s="137"/>
      <c r="QNR92" s="137"/>
      <c r="QNS92" s="137"/>
      <c r="QNT92" s="137"/>
      <c r="QNU92" s="137"/>
      <c r="QNV92" s="137"/>
      <c r="QNW92" s="137"/>
      <c r="QNX92" s="137"/>
      <c r="QNY92" s="137"/>
      <c r="QNZ92" s="137"/>
      <c r="QOA92" s="137"/>
      <c r="QOB92" s="137"/>
      <c r="QOC92" s="137"/>
      <c r="QOD92" s="137"/>
      <c r="QOE92" s="137"/>
      <c r="QOF92" s="137"/>
      <c r="QOG92" s="137"/>
      <c r="QOH92" s="137"/>
      <c r="QOI92" s="137"/>
      <c r="QOJ92" s="137"/>
      <c r="QOK92" s="137"/>
      <c r="QOL92" s="137"/>
      <c r="QOM92" s="137"/>
      <c r="QON92" s="137"/>
      <c r="QOO92" s="137"/>
      <c r="QOP92" s="137"/>
      <c r="QOQ92" s="137"/>
      <c r="QOR92" s="137"/>
      <c r="QOS92" s="137"/>
      <c r="QOT92" s="137"/>
      <c r="QOU92" s="137"/>
      <c r="QOV92" s="137"/>
      <c r="QOW92" s="137"/>
      <c r="QOX92" s="137"/>
      <c r="QOY92" s="137"/>
      <c r="QOZ92" s="137"/>
      <c r="QPA92" s="137"/>
      <c r="QPB92" s="137"/>
      <c r="QPC92" s="137"/>
      <c r="QPD92" s="137"/>
      <c r="QPE92" s="137"/>
      <c r="QPF92" s="137"/>
      <c r="QPG92" s="137"/>
      <c r="QPH92" s="137"/>
      <c r="QPI92" s="137"/>
      <c r="QPJ92" s="137"/>
      <c r="QPK92" s="137"/>
      <c r="QPL92" s="137"/>
      <c r="QPM92" s="137"/>
      <c r="QPN92" s="137"/>
      <c r="QPO92" s="137"/>
      <c r="QPP92" s="137"/>
      <c r="QPQ92" s="137"/>
      <c r="QPR92" s="137"/>
      <c r="QPS92" s="137"/>
      <c r="QPT92" s="137"/>
      <c r="QPU92" s="137"/>
      <c r="QPV92" s="137"/>
      <c r="QPW92" s="137"/>
      <c r="QPX92" s="137"/>
      <c r="QPY92" s="137"/>
      <c r="QPZ92" s="137"/>
      <c r="QQA92" s="137"/>
      <c r="QQB92" s="137"/>
      <c r="QQC92" s="137"/>
      <c r="QQD92" s="137"/>
      <c r="QQE92" s="137"/>
      <c r="QQF92" s="137"/>
      <c r="QQG92" s="137"/>
      <c r="QQH92" s="137"/>
      <c r="QQI92" s="137"/>
      <c r="QQJ92" s="137"/>
      <c r="QQK92" s="137"/>
      <c r="QQL92" s="137"/>
      <c r="QQM92" s="137"/>
      <c r="QQN92" s="137"/>
      <c r="QQO92" s="137"/>
      <c r="QQP92" s="137"/>
      <c r="QQQ92" s="137"/>
      <c r="QQR92" s="137"/>
      <c r="QQS92" s="137"/>
      <c r="QQT92" s="137"/>
      <c r="QQU92" s="137"/>
      <c r="QQV92" s="137"/>
      <c r="QQW92" s="137"/>
      <c r="QQX92" s="137"/>
      <c r="QQY92" s="137"/>
      <c r="QQZ92" s="137"/>
      <c r="QRA92" s="137"/>
      <c r="QRB92" s="137"/>
      <c r="QRC92" s="137"/>
      <c r="QRD92" s="137"/>
      <c r="QRE92" s="137"/>
      <c r="QRF92" s="137"/>
      <c r="QRG92" s="137"/>
      <c r="QRH92" s="137"/>
      <c r="QRI92" s="137"/>
      <c r="QRJ92" s="137"/>
      <c r="QRK92" s="137"/>
      <c r="QRL92" s="137"/>
      <c r="QRM92" s="137"/>
      <c r="QRN92" s="137"/>
      <c r="QRO92" s="137"/>
      <c r="QRP92" s="137"/>
      <c r="QRQ92" s="137"/>
      <c r="QRR92" s="137"/>
      <c r="QRS92" s="137"/>
      <c r="QRT92" s="137"/>
      <c r="QRU92" s="137"/>
      <c r="QRV92" s="137"/>
      <c r="QRW92" s="137"/>
      <c r="QRX92" s="137"/>
      <c r="QRY92" s="137"/>
      <c r="QRZ92" s="137"/>
      <c r="QSA92" s="137"/>
      <c r="QSB92" s="137"/>
      <c r="QSC92" s="137"/>
      <c r="QSD92" s="137"/>
      <c r="QSE92" s="137"/>
      <c r="QSF92" s="137"/>
      <c r="QSG92" s="137"/>
      <c r="QSH92" s="137"/>
      <c r="QSI92" s="137"/>
      <c r="QSJ92" s="137"/>
      <c r="QSK92" s="137"/>
      <c r="QSL92" s="137"/>
      <c r="QSM92" s="137"/>
      <c r="QSN92" s="137"/>
      <c r="QSO92" s="137"/>
      <c r="QSP92" s="137"/>
      <c r="QSQ92" s="137"/>
      <c r="QSR92" s="137"/>
      <c r="QSS92" s="137"/>
      <c r="QST92" s="137"/>
      <c r="QSU92" s="137"/>
      <c r="QSV92" s="137"/>
      <c r="QSW92" s="137"/>
      <c r="QSX92" s="137"/>
      <c r="QSY92" s="137"/>
      <c r="QSZ92" s="137"/>
      <c r="QTA92" s="137"/>
      <c r="QTB92" s="137"/>
      <c r="QTC92" s="137"/>
      <c r="QTD92" s="137"/>
      <c r="QTE92" s="137"/>
      <c r="QTF92" s="137"/>
      <c r="QTG92" s="137"/>
      <c r="QTH92" s="137"/>
      <c r="QTI92" s="137"/>
      <c r="QTJ92" s="137"/>
      <c r="QTK92" s="137"/>
      <c r="QTL92" s="137"/>
      <c r="QTM92" s="137"/>
      <c r="QTN92" s="137"/>
      <c r="QTO92" s="137"/>
      <c r="QTP92" s="137"/>
      <c r="QTQ92" s="137"/>
      <c r="QTR92" s="137"/>
      <c r="QTS92" s="137"/>
      <c r="QTT92" s="137"/>
      <c r="QTU92" s="137"/>
      <c r="QTV92" s="137"/>
      <c r="QTW92" s="137"/>
      <c r="QTX92" s="137"/>
      <c r="QTY92" s="137"/>
      <c r="QTZ92" s="137"/>
      <c r="QUA92" s="137"/>
      <c r="QUB92" s="137"/>
      <c r="QUC92" s="137"/>
      <c r="QUD92" s="137"/>
      <c r="QUE92" s="137"/>
      <c r="QUF92" s="137"/>
      <c r="QUG92" s="137"/>
      <c r="QUH92" s="137"/>
      <c r="QUI92" s="137"/>
      <c r="QUJ92" s="137"/>
      <c r="QUK92" s="137"/>
      <c r="QUL92" s="137"/>
      <c r="QUM92" s="137"/>
      <c r="QUN92" s="137"/>
      <c r="QUO92" s="137"/>
      <c r="QUP92" s="137"/>
      <c r="QUQ92" s="137"/>
      <c r="QUR92" s="137"/>
      <c r="QUS92" s="137"/>
      <c r="QUT92" s="137"/>
      <c r="QUU92" s="137"/>
      <c r="QUV92" s="137"/>
      <c r="QUW92" s="137"/>
      <c r="QUX92" s="137"/>
      <c r="QUY92" s="137"/>
      <c r="QUZ92" s="137"/>
      <c r="QVA92" s="137"/>
      <c r="QVB92" s="137"/>
      <c r="QVC92" s="137"/>
      <c r="QVD92" s="137"/>
      <c r="QVE92" s="137"/>
      <c r="QVF92" s="137"/>
      <c r="QVG92" s="137"/>
      <c r="QVH92" s="137"/>
      <c r="QVI92" s="137"/>
      <c r="QVJ92" s="137"/>
      <c r="QVK92" s="137"/>
      <c r="QVL92" s="137"/>
      <c r="QVM92" s="137"/>
      <c r="QVN92" s="137"/>
      <c r="QVO92" s="137"/>
      <c r="QVP92" s="137"/>
      <c r="QVQ92" s="137"/>
      <c r="QVR92" s="137"/>
      <c r="QVS92" s="137"/>
      <c r="QVT92" s="137"/>
      <c r="QVU92" s="137"/>
      <c r="QVV92" s="137"/>
      <c r="QVW92" s="137"/>
      <c r="QVX92" s="137"/>
      <c r="QVY92" s="137"/>
      <c r="QVZ92" s="137"/>
      <c r="QWA92" s="137"/>
      <c r="QWB92" s="137"/>
      <c r="QWC92" s="137"/>
      <c r="QWD92" s="137"/>
      <c r="QWE92" s="137"/>
      <c r="QWF92" s="137"/>
      <c r="QWG92" s="137"/>
      <c r="QWH92" s="137"/>
      <c r="QWI92" s="137"/>
      <c r="QWJ92" s="137"/>
      <c r="QWK92" s="137"/>
      <c r="QWL92" s="137"/>
      <c r="QWM92" s="137"/>
      <c r="QWN92" s="137"/>
      <c r="QWO92" s="137"/>
      <c r="QWP92" s="137"/>
      <c r="QWQ92" s="137"/>
      <c r="QWR92" s="137"/>
      <c r="QWS92" s="137"/>
      <c r="QWT92" s="137"/>
      <c r="QWU92" s="137"/>
      <c r="QWV92" s="137"/>
      <c r="QWW92" s="137"/>
      <c r="QWX92" s="137"/>
      <c r="QWY92" s="137"/>
      <c r="QWZ92" s="137"/>
      <c r="QXA92" s="137"/>
      <c r="QXB92" s="137"/>
      <c r="QXC92" s="137"/>
      <c r="QXD92" s="137"/>
      <c r="QXE92" s="137"/>
      <c r="QXF92" s="137"/>
      <c r="QXG92" s="137"/>
      <c r="QXH92" s="137"/>
      <c r="QXI92" s="137"/>
      <c r="QXJ92" s="137"/>
      <c r="QXK92" s="137"/>
      <c r="QXL92" s="137"/>
      <c r="QXM92" s="137"/>
      <c r="QXN92" s="137"/>
      <c r="QXO92" s="137"/>
      <c r="QXP92" s="137"/>
      <c r="QXQ92" s="137"/>
      <c r="QXR92" s="137"/>
      <c r="QXS92" s="137"/>
      <c r="QXT92" s="137"/>
      <c r="QXU92" s="137"/>
      <c r="QXV92" s="137"/>
      <c r="QXW92" s="137"/>
      <c r="QXX92" s="137"/>
      <c r="QXY92" s="137"/>
      <c r="QXZ92" s="137"/>
      <c r="QYA92" s="137"/>
      <c r="QYB92" s="137"/>
      <c r="QYC92" s="137"/>
      <c r="QYD92" s="137"/>
      <c r="QYE92" s="137"/>
      <c r="QYF92" s="137"/>
      <c r="QYG92" s="137"/>
      <c r="QYH92" s="137"/>
      <c r="QYI92" s="137"/>
      <c r="QYJ92" s="137"/>
      <c r="QYK92" s="137"/>
      <c r="QYL92" s="137"/>
      <c r="QYM92" s="137"/>
      <c r="QYN92" s="137"/>
      <c r="QYO92" s="137"/>
      <c r="QYP92" s="137"/>
      <c r="QYQ92" s="137"/>
      <c r="QYR92" s="137"/>
      <c r="QYS92" s="137"/>
      <c r="QYT92" s="137"/>
      <c r="QYU92" s="137"/>
      <c r="QYV92" s="137"/>
      <c r="QYW92" s="137"/>
      <c r="QYX92" s="137"/>
      <c r="QYY92" s="137"/>
      <c r="QYZ92" s="137"/>
      <c r="QZA92" s="137"/>
      <c r="QZB92" s="137"/>
      <c r="QZC92" s="137"/>
      <c r="QZD92" s="137"/>
      <c r="QZE92" s="137"/>
      <c r="QZF92" s="137"/>
      <c r="QZG92" s="137"/>
      <c r="QZH92" s="137"/>
      <c r="QZI92" s="137"/>
      <c r="QZJ92" s="137"/>
      <c r="QZK92" s="137"/>
      <c r="QZL92" s="137"/>
      <c r="QZM92" s="137"/>
      <c r="QZN92" s="137"/>
      <c r="QZO92" s="137"/>
      <c r="QZP92" s="137"/>
      <c r="QZQ92" s="137"/>
      <c r="QZR92" s="137"/>
      <c r="QZS92" s="137"/>
      <c r="QZT92" s="137"/>
      <c r="QZU92" s="137"/>
      <c r="QZV92" s="137"/>
      <c r="QZW92" s="137"/>
      <c r="QZX92" s="137"/>
      <c r="QZY92" s="137"/>
      <c r="QZZ92" s="137"/>
      <c r="RAA92" s="137"/>
      <c r="RAB92" s="137"/>
      <c r="RAC92" s="137"/>
      <c r="RAD92" s="137"/>
      <c r="RAE92" s="137"/>
      <c r="RAF92" s="137"/>
      <c r="RAG92" s="137"/>
      <c r="RAH92" s="137"/>
      <c r="RAI92" s="137"/>
      <c r="RAJ92" s="137"/>
      <c r="RAK92" s="137"/>
      <c r="RAL92" s="137"/>
      <c r="RAM92" s="137"/>
      <c r="RAN92" s="137"/>
      <c r="RAO92" s="137"/>
      <c r="RAP92" s="137"/>
      <c r="RAQ92" s="137"/>
      <c r="RAR92" s="137"/>
      <c r="RAS92" s="137"/>
      <c r="RAT92" s="137"/>
      <c r="RAU92" s="137"/>
      <c r="RAV92" s="137"/>
      <c r="RAW92" s="137"/>
      <c r="RAX92" s="137"/>
      <c r="RAY92" s="137"/>
      <c r="RAZ92" s="137"/>
      <c r="RBA92" s="137"/>
      <c r="RBB92" s="137"/>
      <c r="RBC92" s="137"/>
      <c r="RBD92" s="137"/>
      <c r="RBE92" s="137"/>
      <c r="RBF92" s="137"/>
      <c r="RBG92" s="137"/>
      <c r="RBH92" s="137"/>
      <c r="RBI92" s="137"/>
      <c r="RBJ92" s="137"/>
      <c r="RBK92" s="137"/>
      <c r="RBL92" s="137"/>
      <c r="RBM92" s="137"/>
      <c r="RBN92" s="137"/>
      <c r="RBO92" s="137"/>
      <c r="RBP92" s="137"/>
      <c r="RBQ92" s="137"/>
      <c r="RBR92" s="137"/>
      <c r="RBS92" s="137"/>
      <c r="RBT92" s="137"/>
      <c r="RBU92" s="137"/>
      <c r="RBV92" s="137"/>
      <c r="RBW92" s="137"/>
      <c r="RBX92" s="137"/>
      <c r="RBY92" s="137"/>
      <c r="RBZ92" s="137"/>
      <c r="RCA92" s="137"/>
      <c r="RCB92" s="137"/>
      <c r="RCC92" s="137"/>
      <c r="RCD92" s="137"/>
      <c r="RCE92" s="137"/>
      <c r="RCF92" s="137"/>
      <c r="RCG92" s="137"/>
      <c r="RCH92" s="137"/>
      <c r="RCI92" s="137"/>
      <c r="RCJ92" s="137"/>
      <c r="RCK92" s="137"/>
      <c r="RCL92" s="137"/>
      <c r="RCM92" s="137"/>
      <c r="RCN92" s="137"/>
      <c r="RCO92" s="137"/>
      <c r="RCP92" s="137"/>
      <c r="RCQ92" s="137"/>
      <c r="RCR92" s="137"/>
      <c r="RCS92" s="137"/>
      <c r="RCT92" s="137"/>
      <c r="RCU92" s="137"/>
      <c r="RCV92" s="137"/>
      <c r="RCW92" s="137"/>
      <c r="RCX92" s="137"/>
      <c r="RCY92" s="137"/>
      <c r="RCZ92" s="137"/>
      <c r="RDA92" s="137"/>
      <c r="RDB92" s="137"/>
      <c r="RDC92" s="137"/>
      <c r="RDD92" s="137"/>
      <c r="RDE92" s="137"/>
      <c r="RDF92" s="137"/>
      <c r="RDG92" s="137"/>
      <c r="RDH92" s="137"/>
      <c r="RDI92" s="137"/>
      <c r="RDJ92" s="137"/>
      <c r="RDK92" s="137"/>
      <c r="RDL92" s="137"/>
      <c r="RDM92" s="137"/>
      <c r="RDN92" s="137"/>
      <c r="RDO92" s="137"/>
      <c r="RDP92" s="137"/>
      <c r="RDQ92" s="137"/>
      <c r="RDR92" s="137"/>
      <c r="RDS92" s="137"/>
      <c r="RDT92" s="137"/>
      <c r="RDU92" s="137"/>
      <c r="RDV92" s="137"/>
      <c r="RDW92" s="137"/>
      <c r="RDX92" s="137"/>
      <c r="RDY92" s="137"/>
      <c r="RDZ92" s="137"/>
      <c r="REA92" s="137"/>
      <c r="REB92" s="137"/>
      <c r="REC92" s="137"/>
      <c r="RED92" s="137"/>
      <c r="REE92" s="137"/>
      <c r="REF92" s="137"/>
      <c r="REG92" s="137"/>
      <c r="REH92" s="137"/>
      <c r="REI92" s="137"/>
      <c r="REJ92" s="137"/>
      <c r="REK92" s="137"/>
      <c r="REL92" s="137"/>
      <c r="REM92" s="137"/>
      <c r="REN92" s="137"/>
      <c r="REO92" s="137"/>
      <c r="REP92" s="137"/>
      <c r="REQ92" s="137"/>
      <c r="RER92" s="137"/>
      <c r="RES92" s="137"/>
      <c r="RET92" s="137"/>
      <c r="REU92" s="137"/>
      <c r="REV92" s="137"/>
      <c r="REW92" s="137"/>
      <c r="REX92" s="137"/>
      <c r="REY92" s="137"/>
      <c r="REZ92" s="137"/>
      <c r="RFA92" s="137"/>
      <c r="RFB92" s="137"/>
      <c r="RFC92" s="137"/>
      <c r="RFD92" s="137"/>
      <c r="RFE92" s="137"/>
      <c r="RFF92" s="137"/>
      <c r="RFG92" s="137"/>
      <c r="RFH92" s="137"/>
      <c r="RFI92" s="137"/>
      <c r="RFJ92" s="137"/>
      <c r="RFK92" s="137"/>
      <c r="RFL92" s="137"/>
      <c r="RFM92" s="137"/>
      <c r="RFN92" s="137"/>
      <c r="RFO92" s="137"/>
      <c r="RFP92" s="137"/>
      <c r="RFQ92" s="137"/>
      <c r="RFR92" s="137"/>
      <c r="RFS92" s="137"/>
      <c r="RFT92" s="137"/>
      <c r="RFU92" s="137"/>
      <c r="RFV92" s="137"/>
      <c r="RFW92" s="137"/>
      <c r="RFX92" s="137"/>
      <c r="RFY92" s="137"/>
      <c r="RFZ92" s="137"/>
      <c r="RGA92" s="137"/>
      <c r="RGB92" s="137"/>
      <c r="RGC92" s="137"/>
      <c r="RGD92" s="137"/>
      <c r="RGE92" s="137"/>
      <c r="RGF92" s="137"/>
      <c r="RGG92" s="137"/>
      <c r="RGH92" s="137"/>
      <c r="RGI92" s="137"/>
      <c r="RGJ92" s="137"/>
      <c r="RGK92" s="137"/>
      <c r="RGL92" s="137"/>
      <c r="RGM92" s="137"/>
      <c r="RGN92" s="137"/>
      <c r="RGO92" s="137"/>
      <c r="RGP92" s="137"/>
      <c r="RGQ92" s="137"/>
      <c r="RGR92" s="137"/>
      <c r="RGS92" s="137"/>
      <c r="RGT92" s="137"/>
      <c r="RGU92" s="137"/>
      <c r="RGV92" s="137"/>
      <c r="RGW92" s="137"/>
      <c r="RGX92" s="137"/>
      <c r="RGY92" s="137"/>
      <c r="RGZ92" s="137"/>
      <c r="RHA92" s="137"/>
      <c r="RHB92" s="137"/>
      <c r="RHC92" s="137"/>
      <c r="RHD92" s="137"/>
      <c r="RHE92" s="137"/>
      <c r="RHF92" s="137"/>
      <c r="RHG92" s="137"/>
      <c r="RHH92" s="137"/>
      <c r="RHI92" s="137"/>
      <c r="RHJ92" s="137"/>
      <c r="RHK92" s="137"/>
      <c r="RHL92" s="137"/>
      <c r="RHM92" s="137"/>
      <c r="RHN92" s="137"/>
      <c r="RHO92" s="137"/>
      <c r="RHP92" s="137"/>
      <c r="RHQ92" s="137"/>
      <c r="RHR92" s="137"/>
      <c r="RHS92" s="137"/>
      <c r="RHT92" s="137"/>
      <c r="RHU92" s="137"/>
      <c r="RHV92" s="137"/>
      <c r="RHW92" s="137"/>
      <c r="RHX92" s="137"/>
      <c r="RHY92" s="137"/>
      <c r="RHZ92" s="137"/>
      <c r="RIA92" s="137"/>
      <c r="RIB92" s="137"/>
      <c r="RIC92" s="137"/>
      <c r="RID92" s="137"/>
      <c r="RIE92" s="137"/>
      <c r="RIF92" s="137"/>
      <c r="RIG92" s="137"/>
      <c r="RIH92" s="137"/>
      <c r="RII92" s="137"/>
      <c r="RIJ92" s="137"/>
      <c r="RIK92" s="137"/>
      <c r="RIL92" s="137"/>
      <c r="RIM92" s="137"/>
      <c r="RIN92" s="137"/>
      <c r="RIO92" s="137"/>
      <c r="RIP92" s="137"/>
      <c r="RIQ92" s="137"/>
      <c r="RIR92" s="137"/>
      <c r="RIS92" s="137"/>
      <c r="RIT92" s="137"/>
      <c r="RIU92" s="137"/>
      <c r="RIV92" s="137"/>
      <c r="RIW92" s="137"/>
      <c r="RIX92" s="137"/>
      <c r="RIY92" s="137"/>
      <c r="RIZ92" s="137"/>
      <c r="RJA92" s="137"/>
      <c r="RJB92" s="137"/>
      <c r="RJC92" s="137"/>
      <c r="RJD92" s="137"/>
      <c r="RJE92" s="137"/>
      <c r="RJF92" s="137"/>
      <c r="RJG92" s="137"/>
      <c r="RJH92" s="137"/>
      <c r="RJI92" s="137"/>
      <c r="RJJ92" s="137"/>
      <c r="RJK92" s="137"/>
      <c r="RJL92" s="137"/>
      <c r="RJM92" s="137"/>
      <c r="RJN92" s="137"/>
      <c r="RJO92" s="137"/>
      <c r="RJP92" s="137"/>
      <c r="RJQ92" s="137"/>
      <c r="RJR92" s="137"/>
      <c r="RJS92" s="137"/>
      <c r="RJT92" s="137"/>
      <c r="RJU92" s="137"/>
      <c r="RJV92" s="137"/>
      <c r="RJW92" s="137"/>
      <c r="RJX92" s="137"/>
      <c r="RJY92" s="137"/>
      <c r="RJZ92" s="137"/>
      <c r="RKA92" s="137"/>
      <c r="RKB92" s="137"/>
      <c r="RKC92" s="137"/>
      <c r="RKD92" s="137"/>
      <c r="RKE92" s="137"/>
      <c r="RKF92" s="137"/>
      <c r="RKG92" s="137"/>
      <c r="RKH92" s="137"/>
      <c r="RKI92" s="137"/>
      <c r="RKJ92" s="137"/>
      <c r="RKK92" s="137"/>
      <c r="RKL92" s="137"/>
      <c r="RKM92" s="137"/>
      <c r="RKN92" s="137"/>
      <c r="RKO92" s="137"/>
      <c r="RKP92" s="137"/>
      <c r="RKQ92" s="137"/>
      <c r="RKR92" s="137"/>
      <c r="RKS92" s="137"/>
      <c r="RKT92" s="137"/>
      <c r="RKU92" s="137"/>
      <c r="RKV92" s="137"/>
      <c r="RKW92" s="137"/>
      <c r="RKX92" s="137"/>
      <c r="RKY92" s="137"/>
      <c r="RKZ92" s="137"/>
      <c r="RLA92" s="137"/>
      <c r="RLB92" s="137"/>
      <c r="RLC92" s="137"/>
      <c r="RLD92" s="137"/>
      <c r="RLE92" s="137"/>
      <c r="RLF92" s="137"/>
      <c r="RLG92" s="137"/>
      <c r="RLH92" s="137"/>
      <c r="RLI92" s="137"/>
      <c r="RLJ92" s="137"/>
      <c r="RLK92" s="137"/>
      <c r="RLL92" s="137"/>
      <c r="RLM92" s="137"/>
      <c r="RLN92" s="137"/>
      <c r="RLO92" s="137"/>
      <c r="RLP92" s="137"/>
      <c r="RLQ92" s="137"/>
      <c r="RLR92" s="137"/>
      <c r="RLS92" s="137"/>
      <c r="RLT92" s="137"/>
      <c r="RLU92" s="137"/>
      <c r="RLV92" s="137"/>
      <c r="RLW92" s="137"/>
      <c r="RLX92" s="137"/>
      <c r="RLY92" s="137"/>
      <c r="RLZ92" s="137"/>
      <c r="RMA92" s="137"/>
      <c r="RMB92" s="137"/>
      <c r="RMC92" s="137"/>
      <c r="RMD92" s="137"/>
      <c r="RME92" s="137"/>
      <c r="RMF92" s="137"/>
      <c r="RMG92" s="137"/>
      <c r="RMH92" s="137"/>
      <c r="RMI92" s="137"/>
      <c r="RMJ92" s="137"/>
      <c r="RMK92" s="137"/>
      <c r="RML92" s="137"/>
      <c r="RMM92" s="137"/>
      <c r="RMN92" s="137"/>
      <c r="RMO92" s="137"/>
      <c r="RMP92" s="137"/>
      <c r="RMQ92" s="137"/>
      <c r="RMR92" s="137"/>
      <c r="RMS92" s="137"/>
      <c r="RMT92" s="137"/>
      <c r="RMU92" s="137"/>
      <c r="RMV92" s="137"/>
      <c r="RMW92" s="137"/>
      <c r="RMX92" s="137"/>
      <c r="RMY92" s="137"/>
      <c r="RMZ92" s="137"/>
      <c r="RNA92" s="137"/>
      <c r="RNB92" s="137"/>
      <c r="RNC92" s="137"/>
      <c r="RND92" s="137"/>
      <c r="RNE92" s="137"/>
      <c r="RNF92" s="137"/>
      <c r="RNG92" s="137"/>
      <c r="RNH92" s="137"/>
      <c r="RNI92" s="137"/>
      <c r="RNJ92" s="137"/>
      <c r="RNK92" s="137"/>
      <c r="RNL92" s="137"/>
      <c r="RNM92" s="137"/>
      <c r="RNN92" s="137"/>
      <c r="RNO92" s="137"/>
      <c r="RNP92" s="137"/>
      <c r="RNQ92" s="137"/>
      <c r="RNR92" s="137"/>
      <c r="RNS92" s="137"/>
      <c r="RNT92" s="137"/>
      <c r="RNU92" s="137"/>
      <c r="RNV92" s="137"/>
      <c r="RNW92" s="137"/>
      <c r="RNX92" s="137"/>
      <c r="RNY92" s="137"/>
      <c r="RNZ92" s="137"/>
      <c r="ROA92" s="137"/>
      <c r="ROB92" s="137"/>
      <c r="ROC92" s="137"/>
      <c r="ROD92" s="137"/>
      <c r="ROE92" s="137"/>
      <c r="ROF92" s="137"/>
      <c r="ROG92" s="137"/>
      <c r="ROH92" s="137"/>
      <c r="ROI92" s="137"/>
      <c r="ROJ92" s="137"/>
      <c r="ROK92" s="137"/>
      <c r="ROL92" s="137"/>
      <c r="ROM92" s="137"/>
      <c r="RON92" s="137"/>
      <c r="ROO92" s="137"/>
      <c r="ROP92" s="137"/>
      <c r="ROQ92" s="137"/>
      <c r="ROR92" s="137"/>
      <c r="ROS92" s="137"/>
      <c r="ROT92" s="137"/>
      <c r="ROU92" s="137"/>
      <c r="ROV92" s="137"/>
      <c r="ROW92" s="137"/>
      <c r="ROX92" s="137"/>
      <c r="ROY92" s="137"/>
      <c r="ROZ92" s="137"/>
      <c r="RPA92" s="137"/>
      <c r="RPB92" s="137"/>
      <c r="RPC92" s="137"/>
      <c r="RPD92" s="137"/>
      <c r="RPE92" s="137"/>
      <c r="RPF92" s="137"/>
      <c r="RPG92" s="137"/>
      <c r="RPH92" s="137"/>
      <c r="RPI92" s="137"/>
      <c r="RPJ92" s="137"/>
      <c r="RPK92" s="137"/>
      <c r="RPL92" s="137"/>
      <c r="RPM92" s="137"/>
      <c r="RPN92" s="137"/>
      <c r="RPO92" s="137"/>
      <c r="RPP92" s="137"/>
      <c r="RPQ92" s="137"/>
      <c r="RPR92" s="137"/>
      <c r="RPS92" s="137"/>
      <c r="RPT92" s="137"/>
      <c r="RPU92" s="137"/>
      <c r="RPV92" s="137"/>
      <c r="RPW92" s="137"/>
      <c r="RPX92" s="137"/>
      <c r="RPY92" s="137"/>
      <c r="RPZ92" s="137"/>
      <c r="RQA92" s="137"/>
      <c r="RQB92" s="137"/>
      <c r="RQC92" s="137"/>
      <c r="RQD92" s="137"/>
      <c r="RQE92" s="137"/>
      <c r="RQF92" s="137"/>
      <c r="RQG92" s="137"/>
      <c r="RQH92" s="137"/>
      <c r="RQI92" s="137"/>
      <c r="RQJ92" s="137"/>
      <c r="RQK92" s="137"/>
      <c r="RQL92" s="137"/>
      <c r="RQM92" s="137"/>
      <c r="RQN92" s="137"/>
      <c r="RQO92" s="137"/>
      <c r="RQP92" s="137"/>
      <c r="RQQ92" s="137"/>
      <c r="RQR92" s="137"/>
      <c r="RQS92" s="137"/>
      <c r="RQT92" s="137"/>
      <c r="RQU92" s="137"/>
      <c r="RQV92" s="137"/>
      <c r="RQW92" s="137"/>
      <c r="RQX92" s="137"/>
      <c r="RQY92" s="137"/>
      <c r="RQZ92" s="137"/>
      <c r="RRA92" s="137"/>
      <c r="RRB92" s="137"/>
      <c r="RRC92" s="137"/>
      <c r="RRD92" s="137"/>
      <c r="RRE92" s="137"/>
      <c r="RRF92" s="137"/>
      <c r="RRG92" s="137"/>
      <c r="RRH92" s="137"/>
      <c r="RRI92" s="137"/>
      <c r="RRJ92" s="137"/>
      <c r="RRK92" s="137"/>
      <c r="RRL92" s="137"/>
      <c r="RRM92" s="137"/>
      <c r="RRN92" s="137"/>
      <c r="RRO92" s="137"/>
      <c r="RRP92" s="137"/>
      <c r="RRQ92" s="137"/>
      <c r="RRR92" s="137"/>
      <c r="RRS92" s="137"/>
      <c r="RRT92" s="137"/>
      <c r="RRU92" s="137"/>
      <c r="RRV92" s="137"/>
      <c r="RRW92" s="137"/>
      <c r="RRX92" s="137"/>
      <c r="RRY92" s="137"/>
      <c r="RRZ92" s="137"/>
      <c r="RSA92" s="137"/>
      <c r="RSB92" s="137"/>
      <c r="RSC92" s="137"/>
      <c r="RSD92" s="137"/>
      <c r="RSE92" s="137"/>
      <c r="RSF92" s="137"/>
      <c r="RSG92" s="137"/>
      <c r="RSH92" s="137"/>
      <c r="RSI92" s="137"/>
      <c r="RSJ92" s="137"/>
      <c r="RSK92" s="137"/>
      <c r="RSL92" s="137"/>
      <c r="RSM92" s="137"/>
      <c r="RSN92" s="137"/>
      <c r="RSO92" s="137"/>
      <c r="RSP92" s="137"/>
      <c r="RSQ92" s="137"/>
      <c r="RSR92" s="137"/>
      <c r="RSS92" s="137"/>
      <c r="RST92" s="137"/>
      <c r="RSU92" s="137"/>
      <c r="RSV92" s="137"/>
      <c r="RSW92" s="137"/>
      <c r="RSX92" s="137"/>
      <c r="RSY92" s="137"/>
      <c r="RSZ92" s="137"/>
      <c r="RTA92" s="137"/>
      <c r="RTB92" s="137"/>
      <c r="RTC92" s="137"/>
      <c r="RTD92" s="137"/>
      <c r="RTE92" s="137"/>
      <c r="RTF92" s="137"/>
      <c r="RTG92" s="137"/>
      <c r="RTH92" s="137"/>
      <c r="RTI92" s="137"/>
      <c r="RTJ92" s="137"/>
      <c r="RTK92" s="137"/>
      <c r="RTL92" s="137"/>
      <c r="RTM92" s="137"/>
      <c r="RTN92" s="137"/>
      <c r="RTO92" s="137"/>
      <c r="RTP92" s="137"/>
      <c r="RTQ92" s="137"/>
      <c r="RTR92" s="137"/>
      <c r="RTS92" s="137"/>
      <c r="RTT92" s="137"/>
      <c r="RTU92" s="137"/>
      <c r="RTV92" s="137"/>
      <c r="RTW92" s="137"/>
      <c r="RTX92" s="137"/>
      <c r="RTY92" s="137"/>
      <c r="RTZ92" s="137"/>
      <c r="RUA92" s="137"/>
      <c r="RUB92" s="137"/>
      <c r="RUC92" s="137"/>
      <c r="RUD92" s="137"/>
      <c r="RUE92" s="137"/>
      <c r="RUF92" s="137"/>
      <c r="RUG92" s="137"/>
      <c r="RUH92" s="137"/>
      <c r="RUI92" s="137"/>
      <c r="RUJ92" s="137"/>
      <c r="RUK92" s="137"/>
      <c r="RUL92" s="137"/>
      <c r="RUM92" s="137"/>
      <c r="RUN92" s="137"/>
      <c r="RUO92" s="137"/>
      <c r="RUP92" s="137"/>
      <c r="RUQ92" s="137"/>
      <c r="RUR92" s="137"/>
      <c r="RUS92" s="137"/>
      <c r="RUT92" s="137"/>
      <c r="RUU92" s="137"/>
      <c r="RUV92" s="137"/>
      <c r="RUW92" s="137"/>
      <c r="RUX92" s="137"/>
      <c r="RUY92" s="137"/>
      <c r="RUZ92" s="137"/>
      <c r="RVA92" s="137"/>
      <c r="RVB92" s="137"/>
      <c r="RVC92" s="137"/>
      <c r="RVD92" s="137"/>
      <c r="RVE92" s="137"/>
      <c r="RVF92" s="137"/>
      <c r="RVG92" s="137"/>
      <c r="RVH92" s="137"/>
      <c r="RVI92" s="137"/>
      <c r="RVJ92" s="137"/>
      <c r="RVK92" s="137"/>
      <c r="RVL92" s="137"/>
      <c r="RVM92" s="137"/>
      <c r="RVN92" s="137"/>
      <c r="RVO92" s="137"/>
      <c r="RVP92" s="137"/>
      <c r="RVQ92" s="137"/>
      <c r="RVR92" s="137"/>
      <c r="RVS92" s="137"/>
      <c r="RVT92" s="137"/>
      <c r="RVU92" s="137"/>
      <c r="RVV92" s="137"/>
      <c r="RVW92" s="137"/>
      <c r="RVX92" s="137"/>
      <c r="RVY92" s="137"/>
      <c r="RVZ92" s="137"/>
      <c r="RWA92" s="137"/>
      <c r="RWB92" s="137"/>
      <c r="RWC92" s="137"/>
      <c r="RWD92" s="137"/>
      <c r="RWE92" s="137"/>
      <c r="RWF92" s="137"/>
      <c r="RWG92" s="137"/>
      <c r="RWH92" s="137"/>
      <c r="RWI92" s="137"/>
      <c r="RWJ92" s="137"/>
      <c r="RWK92" s="137"/>
      <c r="RWL92" s="137"/>
      <c r="RWM92" s="137"/>
      <c r="RWN92" s="137"/>
      <c r="RWO92" s="137"/>
      <c r="RWP92" s="137"/>
      <c r="RWQ92" s="137"/>
      <c r="RWR92" s="137"/>
      <c r="RWS92" s="137"/>
      <c r="RWT92" s="137"/>
      <c r="RWU92" s="137"/>
      <c r="RWV92" s="137"/>
      <c r="RWW92" s="137"/>
      <c r="RWX92" s="137"/>
      <c r="RWY92" s="137"/>
      <c r="RWZ92" s="137"/>
      <c r="RXA92" s="137"/>
      <c r="RXB92" s="137"/>
      <c r="RXC92" s="137"/>
      <c r="RXD92" s="137"/>
      <c r="RXE92" s="137"/>
      <c r="RXF92" s="137"/>
      <c r="RXG92" s="137"/>
      <c r="RXH92" s="137"/>
      <c r="RXI92" s="137"/>
      <c r="RXJ92" s="137"/>
      <c r="RXK92" s="137"/>
      <c r="RXL92" s="137"/>
      <c r="RXM92" s="137"/>
      <c r="RXN92" s="137"/>
      <c r="RXO92" s="137"/>
      <c r="RXP92" s="137"/>
      <c r="RXQ92" s="137"/>
      <c r="RXR92" s="137"/>
      <c r="RXS92" s="137"/>
      <c r="RXT92" s="137"/>
      <c r="RXU92" s="137"/>
      <c r="RXV92" s="137"/>
      <c r="RXW92" s="137"/>
      <c r="RXX92" s="137"/>
      <c r="RXY92" s="137"/>
      <c r="RXZ92" s="137"/>
      <c r="RYA92" s="137"/>
      <c r="RYB92" s="137"/>
      <c r="RYC92" s="137"/>
      <c r="RYD92" s="137"/>
      <c r="RYE92" s="137"/>
      <c r="RYF92" s="137"/>
      <c r="RYG92" s="137"/>
      <c r="RYH92" s="137"/>
      <c r="RYI92" s="137"/>
      <c r="RYJ92" s="137"/>
      <c r="RYK92" s="137"/>
      <c r="RYL92" s="137"/>
      <c r="RYM92" s="137"/>
      <c r="RYN92" s="137"/>
      <c r="RYO92" s="137"/>
      <c r="RYP92" s="137"/>
      <c r="RYQ92" s="137"/>
      <c r="RYR92" s="137"/>
      <c r="RYS92" s="137"/>
      <c r="RYT92" s="137"/>
      <c r="RYU92" s="137"/>
      <c r="RYV92" s="137"/>
      <c r="RYW92" s="137"/>
      <c r="RYX92" s="137"/>
      <c r="RYY92" s="137"/>
      <c r="RYZ92" s="137"/>
      <c r="RZA92" s="137"/>
      <c r="RZB92" s="137"/>
      <c r="RZC92" s="137"/>
      <c r="RZD92" s="137"/>
      <c r="RZE92" s="137"/>
      <c r="RZF92" s="137"/>
      <c r="RZG92" s="137"/>
      <c r="RZH92" s="137"/>
      <c r="RZI92" s="137"/>
      <c r="RZJ92" s="137"/>
      <c r="RZK92" s="137"/>
      <c r="RZL92" s="137"/>
      <c r="RZM92" s="137"/>
      <c r="RZN92" s="137"/>
      <c r="RZO92" s="137"/>
      <c r="RZP92" s="137"/>
      <c r="RZQ92" s="137"/>
      <c r="RZR92" s="137"/>
      <c r="RZS92" s="137"/>
      <c r="RZT92" s="137"/>
      <c r="RZU92" s="137"/>
      <c r="RZV92" s="137"/>
      <c r="RZW92" s="137"/>
      <c r="RZX92" s="137"/>
      <c r="RZY92" s="137"/>
      <c r="RZZ92" s="137"/>
      <c r="SAA92" s="137"/>
      <c r="SAB92" s="137"/>
      <c r="SAC92" s="137"/>
      <c r="SAD92" s="137"/>
      <c r="SAE92" s="137"/>
      <c r="SAF92" s="137"/>
      <c r="SAG92" s="137"/>
      <c r="SAH92" s="137"/>
      <c r="SAI92" s="137"/>
      <c r="SAJ92" s="137"/>
      <c r="SAK92" s="137"/>
      <c r="SAL92" s="137"/>
      <c r="SAM92" s="137"/>
      <c r="SAN92" s="137"/>
      <c r="SAO92" s="137"/>
      <c r="SAP92" s="137"/>
      <c r="SAQ92" s="137"/>
      <c r="SAR92" s="137"/>
      <c r="SAS92" s="137"/>
      <c r="SAT92" s="137"/>
      <c r="SAU92" s="137"/>
      <c r="SAV92" s="137"/>
      <c r="SAW92" s="137"/>
      <c r="SAX92" s="137"/>
      <c r="SAY92" s="137"/>
      <c r="SAZ92" s="137"/>
      <c r="SBA92" s="137"/>
      <c r="SBB92" s="137"/>
      <c r="SBC92" s="137"/>
      <c r="SBD92" s="137"/>
      <c r="SBE92" s="137"/>
      <c r="SBF92" s="137"/>
      <c r="SBG92" s="137"/>
      <c r="SBH92" s="137"/>
      <c r="SBI92" s="137"/>
      <c r="SBJ92" s="137"/>
      <c r="SBK92" s="137"/>
      <c r="SBL92" s="137"/>
      <c r="SBM92" s="137"/>
      <c r="SBN92" s="137"/>
      <c r="SBO92" s="137"/>
      <c r="SBP92" s="137"/>
      <c r="SBQ92" s="137"/>
      <c r="SBR92" s="137"/>
      <c r="SBS92" s="137"/>
      <c r="SBT92" s="137"/>
      <c r="SBU92" s="137"/>
      <c r="SBV92" s="137"/>
      <c r="SBW92" s="137"/>
      <c r="SBX92" s="137"/>
      <c r="SBY92" s="137"/>
      <c r="SBZ92" s="137"/>
      <c r="SCA92" s="137"/>
      <c r="SCB92" s="137"/>
      <c r="SCC92" s="137"/>
      <c r="SCD92" s="137"/>
      <c r="SCE92" s="137"/>
      <c r="SCF92" s="137"/>
      <c r="SCG92" s="137"/>
      <c r="SCH92" s="137"/>
      <c r="SCI92" s="137"/>
      <c r="SCJ92" s="137"/>
      <c r="SCK92" s="137"/>
      <c r="SCL92" s="137"/>
      <c r="SCM92" s="137"/>
      <c r="SCN92" s="137"/>
      <c r="SCO92" s="137"/>
      <c r="SCP92" s="137"/>
      <c r="SCQ92" s="137"/>
      <c r="SCR92" s="137"/>
      <c r="SCS92" s="137"/>
      <c r="SCT92" s="137"/>
      <c r="SCU92" s="137"/>
      <c r="SCV92" s="137"/>
      <c r="SCW92" s="137"/>
      <c r="SCX92" s="137"/>
      <c r="SCY92" s="137"/>
      <c r="SCZ92" s="137"/>
      <c r="SDA92" s="137"/>
      <c r="SDB92" s="137"/>
      <c r="SDC92" s="137"/>
      <c r="SDD92" s="137"/>
      <c r="SDE92" s="137"/>
      <c r="SDF92" s="137"/>
      <c r="SDG92" s="137"/>
      <c r="SDH92" s="137"/>
      <c r="SDI92" s="137"/>
      <c r="SDJ92" s="137"/>
      <c r="SDK92" s="137"/>
      <c r="SDL92" s="137"/>
      <c r="SDM92" s="137"/>
      <c r="SDN92" s="137"/>
      <c r="SDO92" s="137"/>
      <c r="SDP92" s="137"/>
      <c r="SDQ92" s="137"/>
      <c r="SDR92" s="137"/>
      <c r="SDS92" s="137"/>
      <c r="SDT92" s="137"/>
      <c r="SDU92" s="137"/>
      <c r="SDV92" s="137"/>
      <c r="SDW92" s="137"/>
      <c r="SDX92" s="137"/>
      <c r="SDY92" s="137"/>
      <c r="SDZ92" s="137"/>
      <c r="SEA92" s="137"/>
      <c r="SEB92" s="137"/>
      <c r="SEC92" s="137"/>
      <c r="SED92" s="137"/>
      <c r="SEE92" s="137"/>
      <c r="SEF92" s="137"/>
      <c r="SEG92" s="137"/>
      <c r="SEH92" s="137"/>
      <c r="SEI92" s="137"/>
      <c r="SEJ92" s="137"/>
      <c r="SEK92" s="137"/>
      <c r="SEL92" s="137"/>
      <c r="SEM92" s="137"/>
      <c r="SEN92" s="137"/>
      <c r="SEO92" s="137"/>
      <c r="SEP92" s="137"/>
      <c r="SEQ92" s="137"/>
      <c r="SER92" s="137"/>
      <c r="SES92" s="137"/>
      <c r="SET92" s="137"/>
      <c r="SEU92" s="137"/>
      <c r="SEV92" s="137"/>
      <c r="SEW92" s="137"/>
      <c r="SEX92" s="137"/>
      <c r="SEY92" s="137"/>
      <c r="SEZ92" s="137"/>
      <c r="SFA92" s="137"/>
      <c r="SFB92" s="137"/>
      <c r="SFC92" s="137"/>
      <c r="SFD92" s="137"/>
      <c r="SFE92" s="137"/>
      <c r="SFF92" s="137"/>
      <c r="SFG92" s="137"/>
      <c r="SFH92" s="137"/>
      <c r="SFI92" s="137"/>
      <c r="SFJ92" s="137"/>
      <c r="SFK92" s="137"/>
      <c r="SFL92" s="137"/>
      <c r="SFM92" s="137"/>
      <c r="SFN92" s="137"/>
      <c r="SFO92" s="137"/>
      <c r="SFP92" s="137"/>
      <c r="SFQ92" s="137"/>
      <c r="SFR92" s="137"/>
      <c r="SFS92" s="137"/>
      <c r="SFT92" s="137"/>
      <c r="SFU92" s="137"/>
      <c r="SFV92" s="137"/>
      <c r="SFW92" s="137"/>
      <c r="SFX92" s="137"/>
      <c r="SFY92" s="137"/>
      <c r="SFZ92" s="137"/>
      <c r="SGA92" s="137"/>
      <c r="SGB92" s="137"/>
      <c r="SGC92" s="137"/>
      <c r="SGD92" s="137"/>
      <c r="SGE92" s="137"/>
      <c r="SGF92" s="137"/>
      <c r="SGG92" s="137"/>
      <c r="SGH92" s="137"/>
      <c r="SGI92" s="137"/>
      <c r="SGJ92" s="137"/>
      <c r="SGK92" s="137"/>
      <c r="SGL92" s="137"/>
      <c r="SGM92" s="137"/>
      <c r="SGN92" s="137"/>
      <c r="SGO92" s="137"/>
      <c r="SGP92" s="137"/>
      <c r="SGQ92" s="137"/>
      <c r="SGR92" s="137"/>
      <c r="SGS92" s="137"/>
      <c r="SGT92" s="137"/>
      <c r="SGU92" s="137"/>
      <c r="SGV92" s="137"/>
      <c r="SGW92" s="137"/>
      <c r="SGX92" s="137"/>
      <c r="SGY92" s="137"/>
      <c r="SGZ92" s="137"/>
      <c r="SHA92" s="137"/>
      <c r="SHB92" s="137"/>
      <c r="SHC92" s="137"/>
      <c r="SHD92" s="137"/>
      <c r="SHE92" s="137"/>
      <c r="SHF92" s="137"/>
      <c r="SHG92" s="137"/>
      <c r="SHH92" s="137"/>
      <c r="SHI92" s="137"/>
      <c r="SHJ92" s="137"/>
      <c r="SHK92" s="137"/>
      <c r="SHL92" s="137"/>
      <c r="SHM92" s="137"/>
      <c r="SHN92" s="137"/>
      <c r="SHO92" s="137"/>
      <c r="SHP92" s="137"/>
      <c r="SHQ92" s="137"/>
      <c r="SHR92" s="137"/>
      <c r="SHS92" s="137"/>
      <c r="SHT92" s="137"/>
      <c r="SHU92" s="137"/>
      <c r="SHV92" s="137"/>
      <c r="SHW92" s="137"/>
      <c r="SHX92" s="137"/>
      <c r="SHY92" s="137"/>
      <c r="SHZ92" s="137"/>
      <c r="SIA92" s="137"/>
      <c r="SIB92" s="137"/>
      <c r="SIC92" s="137"/>
      <c r="SID92" s="137"/>
      <c r="SIE92" s="137"/>
      <c r="SIF92" s="137"/>
      <c r="SIG92" s="137"/>
      <c r="SIH92" s="137"/>
      <c r="SII92" s="137"/>
      <c r="SIJ92" s="137"/>
      <c r="SIK92" s="137"/>
      <c r="SIL92" s="137"/>
      <c r="SIM92" s="137"/>
      <c r="SIN92" s="137"/>
      <c r="SIO92" s="137"/>
      <c r="SIP92" s="137"/>
      <c r="SIQ92" s="137"/>
      <c r="SIR92" s="137"/>
      <c r="SIS92" s="137"/>
      <c r="SIT92" s="137"/>
      <c r="SIU92" s="137"/>
      <c r="SIV92" s="137"/>
      <c r="SIW92" s="137"/>
      <c r="SIX92" s="137"/>
      <c r="SIY92" s="137"/>
      <c r="SIZ92" s="137"/>
      <c r="SJA92" s="137"/>
      <c r="SJB92" s="137"/>
      <c r="SJC92" s="137"/>
      <c r="SJD92" s="137"/>
      <c r="SJE92" s="137"/>
      <c r="SJF92" s="137"/>
      <c r="SJG92" s="137"/>
      <c r="SJH92" s="137"/>
      <c r="SJI92" s="137"/>
      <c r="SJJ92" s="137"/>
      <c r="SJK92" s="137"/>
      <c r="SJL92" s="137"/>
      <c r="SJM92" s="137"/>
      <c r="SJN92" s="137"/>
      <c r="SJO92" s="137"/>
      <c r="SJP92" s="137"/>
      <c r="SJQ92" s="137"/>
      <c r="SJR92" s="137"/>
      <c r="SJS92" s="137"/>
      <c r="SJT92" s="137"/>
      <c r="SJU92" s="137"/>
      <c r="SJV92" s="137"/>
      <c r="SJW92" s="137"/>
      <c r="SJX92" s="137"/>
      <c r="SJY92" s="137"/>
      <c r="SJZ92" s="137"/>
      <c r="SKA92" s="137"/>
      <c r="SKB92" s="137"/>
      <c r="SKC92" s="137"/>
      <c r="SKD92" s="137"/>
      <c r="SKE92" s="137"/>
      <c r="SKF92" s="137"/>
      <c r="SKG92" s="137"/>
      <c r="SKH92" s="137"/>
      <c r="SKI92" s="137"/>
      <c r="SKJ92" s="137"/>
      <c r="SKK92" s="137"/>
      <c r="SKL92" s="137"/>
      <c r="SKM92" s="137"/>
      <c r="SKN92" s="137"/>
      <c r="SKO92" s="137"/>
      <c r="SKP92" s="137"/>
      <c r="SKQ92" s="137"/>
      <c r="SKR92" s="137"/>
      <c r="SKS92" s="137"/>
      <c r="SKT92" s="137"/>
      <c r="SKU92" s="137"/>
      <c r="SKV92" s="137"/>
      <c r="SKW92" s="137"/>
      <c r="SKX92" s="137"/>
      <c r="SKY92" s="137"/>
      <c r="SKZ92" s="137"/>
      <c r="SLA92" s="137"/>
      <c r="SLB92" s="137"/>
      <c r="SLC92" s="137"/>
      <c r="SLD92" s="137"/>
      <c r="SLE92" s="137"/>
      <c r="SLF92" s="137"/>
      <c r="SLG92" s="137"/>
      <c r="SLH92" s="137"/>
      <c r="SLI92" s="137"/>
      <c r="SLJ92" s="137"/>
      <c r="SLK92" s="137"/>
      <c r="SLL92" s="137"/>
      <c r="SLM92" s="137"/>
      <c r="SLN92" s="137"/>
      <c r="SLO92" s="137"/>
      <c r="SLP92" s="137"/>
      <c r="SLQ92" s="137"/>
      <c r="SLR92" s="137"/>
      <c r="SLS92" s="137"/>
      <c r="SLT92" s="137"/>
      <c r="SLU92" s="137"/>
      <c r="SLV92" s="137"/>
      <c r="SLW92" s="137"/>
      <c r="SLX92" s="137"/>
      <c r="SLY92" s="137"/>
      <c r="SLZ92" s="137"/>
      <c r="SMA92" s="137"/>
      <c r="SMB92" s="137"/>
      <c r="SMC92" s="137"/>
      <c r="SMD92" s="137"/>
      <c r="SME92" s="137"/>
      <c r="SMF92" s="137"/>
      <c r="SMG92" s="137"/>
      <c r="SMH92" s="137"/>
      <c r="SMI92" s="137"/>
      <c r="SMJ92" s="137"/>
      <c r="SMK92" s="137"/>
      <c r="SML92" s="137"/>
      <c r="SMM92" s="137"/>
      <c r="SMN92" s="137"/>
      <c r="SMO92" s="137"/>
      <c r="SMP92" s="137"/>
      <c r="SMQ92" s="137"/>
      <c r="SMR92" s="137"/>
      <c r="SMS92" s="137"/>
      <c r="SMT92" s="137"/>
      <c r="SMU92" s="137"/>
      <c r="SMV92" s="137"/>
      <c r="SMW92" s="137"/>
      <c r="SMX92" s="137"/>
      <c r="SMY92" s="137"/>
      <c r="SMZ92" s="137"/>
      <c r="SNA92" s="137"/>
      <c r="SNB92" s="137"/>
      <c r="SNC92" s="137"/>
      <c r="SND92" s="137"/>
      <c r="SNE92" s="137"/>
      <c r="SNF92" s="137"/>
      <c r="SNG92" s="137"/>
      <c r="SNH92" s="137"/>
      <c r="SNI92" s="137"/>
      <c r="SNJ92" s="137"/>
      <c r="SNK92" s="137"/>
      <c r="SNL92" s="137"/>
      <c r="SNM92" s="137"/>
      <c r="SNN92" s="137"/>
      <c r="SNO92" s="137"/>
      <c r="SNP92" s="137"/>
      <c r="SNQ92" s="137"/>
      <c r="SNR92" s="137"/>
      <c r="SNS92" s="137"/>
      <c r="SNT92" s="137"/>
      <c r="SNU92" s="137"/>
      <c r="SNV92" s="137"/>
      <c r="SNW92" s="137"/>
      <c r="SNX92" s="137"/>
      <c r="SNY92" s="137"/>
      <c r="SNZ92" s="137"/>
      <c r="SOA92" s="137"/>
      <c r="SOB92" s="137"/>
      <c r="SOC92" s="137"/>
      <c r="SOD92" s="137"/>
      <c r="SOE92" s="137"/>
      <c r="SOF92" s="137"/>
      <c r="SOG92" s="137"/>
      <c r="SOH92" s="137"/>
      <c r="SOI92" s="137"/>
      <c r="SOJ92" s="137"/>
      <c r="SOK92" s="137"/>
      <c r="SOL92" s="137"/>
      <c r="SOM92" s="137"/>
      <c r="SON92" s="137"/>
      <c r="SOO92" s="137"/>
      <c r="SOP92" s="137"/>
      <c r="SOQ92" s="137"/>
      <c r="SOR92" s="137"/>
      <c r="SOS92" s="137"/>
      <c r="SOT92" s="137"/>
      <c r="SOU92" s="137"/>
      <c r="SOV92" s="137"/>
      <c r="SOW92" s="137"/>
      <c r="SOX92" s="137"/>
      <c r="SOY92" s="137"/>
      <c r="SOZ92" s="137"/>
      <c r="SPA92" s="137"/>
      <c r="SPB92" s="137"/>
      <c r="SPC92" s="137"/>
      <c r="SPD92" s="137"/>
      <c r="SPE92" s="137"/>
      <c r="SPF92" s="137"/>
      <c r="SPG92" s="137"/>
      <c r="SPH92" s="137"/>
      <c r="SPI92" s="137"/>
      <c r="SPJ92" s="137"/>
      <c r="SPK92" s="137"/>
      <c r="SPL92" s="137"/>
      <c r="SPM92" s="137"/>
      <c r="SPN92" s="137"/>
      <c r="SPO92" s="137"/>
      <c r="SPP92" s="137"/>
      <c r="SPQ92" s="137"/>
      <c r="SPR92" s="137"/>
      <c r="SPS92" s="137"/>
      <c r="SPT92" s="137"/>
      <c r="SPU92" s="137"/>
      <c r="SPV92" s="137"/>
      <c r="SPW92" s="137"/>
      <c r="SPX92" s="137"/>
      <c r="SPY92" s="137"/>
      <c r="SPZ92" s="137"/>
      <c r="SQA92" s="137"/>
      <c r="SQB92" s="137"/>
      <c r="SQC92" s="137"/>
      <c r="SQD92" s="137"/>
      <c r="SQE92" s="137"/>
      <c r="SQF92" s="137"/>
      <c r="SQG92" s="137"/>
      <c r="SQH92" s="137"/>
      <c r="SQI92" s="137"/>
      <c r="SQJ92" s="137"/>
      <c r="SQK92" s="137"/>
      <c r="SQL92" s="137"/>
      <c r="SQM92" s="137"/>
      <c r="SQN92" s="137"/>
      <c r="SQO92" s="137"/>
      <c r="SQP92" s="137"/>
      <c r="SQQ92" s="137"/>
      <c r="SQR92" s="137"/>
      <c r="SQS92" s="137"/>
      <c r="SQT92" s="137"/>
      <c r="SQU92" s="137"/>
      <c r="SQV92" s="137"/>
      <c r="SQW92" s="137"/>
      <c r="SQX92" s="137"/>
      <c r="SQY92" s="137"/>
      <c r="SQZ92" s="137"/>
      <c r="SRA92" s="137"/>
      <c r="SRB92" s="137"/>
      <c r="SRC92" s="137"/>
      <c r="SRD92" s="137"/>
      <c r="SRE92" s="137"/>
      <c r="SRF92" s="137"/>
      <c r="SRG92" s="137"/>
      <c r="SRH92" s="137"/>
      <c r="SRI92" s="137"/>
      <c r="SRJ92" s="137"/>
      <c r="SRK92" s="137"/>
      <c r="SRL92" s="137"/>
      <c r="SRM92" s="137"/>
      <c r="SRN92" s="137"/>
      <c r="SRO92" s="137"/>
      <c r="SRP92" s="137"/>
      <c r="SRQ92" s="137"/>
      <c r="SRR92" s="137"/>
      <c r="SRS92" s="137"/>
      <c r="SRT92" s="137"/>
      <c r="SRU92" s="137"/>
      <c r="SRV92" s="137"/>
      <c r="SRW92" s="137"/>
      <c r="SRX92" s="137"/>
      <c r="SRY92" s="137"/>
      <c r="SRZ92" s="137"/>
      <c r="SSA92" s="137"/>
      <c r="SSB92" s="137"/>
      <c r="SSC92" s="137"/>
      <c r="SSD92" s="137"/>
      <c r="SSE92" s="137"/>
      <c r="SSF92" s="137"/>
      <c r="SSG92" s="137"/>
      <c r="SSH92" s="137"/>
      <c r="SSI92" s="137"/>
      <c r="SSJ92" s="137"/>
      <c r="SSK92" s="137"/>
      <c r="SSL92" s="137"/>
      <c r="SSM92" s="137"/>
      <c r="SSN92" s="137"/>
      <c r="SSO92" s="137"/>
      <c r="SSP92" s="137"/>
      <c r="SSQ92" s="137"/>
      <c r="SSR92" s="137"/>
      <c r="SSS92" s="137"/>
      <c r="SST92" s="137"/>
      <c r="SSU92" s="137"/>
      <c r="SSV92" s="137"/>
      <c r="SSW92" s="137"/>
      <c r="SSX92" s="137"/>
      <c r="SSY92" s="137"/>
      <c r="SSZ92" s="137"/>
      <c r="STA92" s="137"/>
      <c r="STB92" s="137"/>
      <c r="STC92" s="137"/>
      <c r="STD92" s="137"/>
      <c r="STE92" s="137"/>
      <c r="STF92" s="137"/>
      <c r="STG92" s="137"/>
      <c r="STH92" s="137"/>
      <c r="STI92" s="137"/>
      <c r="STJ92" s="137"/>
      <c r="STK92" s="137"/>
      <c r="STL92" s="137"/>
      <c r="STM92" s="137"/>
      <c r="STN92" s="137"/>
      <c r="STO92" s="137"/>
      <c r="STP92" s="137"/>
      <c r="STQ92" s="137"/>
      <c r="STR92" s="137"/>
      <c r="STS92" s="137"/>
      <c r="STT92" s="137"/>
      <c r="STU92" s="137"/>
      <c r="STV92" s="137"/>
      <c r="STW92" s="137"/>
      <c r="STX92" s="137"/>
      <c r="STY92" s="137"/>
      <c r="STZ92" s="137"/>
      <c r="SUA92" s="137"/>
      <c r="SUB92" s="137"/>
      <c r="SUC92" s="137"/>
      <c r="SUD92" s="137"/>
      <c r="SUE92" s="137"/>
      <c r="SUF92" s="137"/>
      <c r="SUG92" s="137"/>
      <c r="SUH92" s="137"/>
      <c r="SUI92" s="137"/>
      <c r="SUJ92" s="137"/>
      <c r="SUK92" s="137"/>
      <c r="SUL92" s="137"/>
      <c r="SUM92" s="137"/>
      <c r="SUN92" s="137"/>
      <c r="SUO92" s="137"/>
      <c r="SUP92" s="137"/>
      <c r="SUQ92" s="137"/>
      <c r="SUR92" s="137"/>
      <c r="SUS92" s="137"/>
      <c r="SUT92" s="137"/>
      <c r="SUU92" s="137"/>
      <c r="SUV92" s="137"/>
      <c r="SUW92" s="137"/>
      <c r="SUX92" s="137"/>
      <c r="SUY92" s="137"/>
      <c r="SUZ92" s="137"/>
      <c r="SVA92" s="137"/>
      <c r="SVB92" s="137"/>
      <c r="SVC92" s="137"/>
      <c r="SVD92" s="137"/>
      <c r="SVE92" s="137"/>
      <c r="SVF92" s="137"/>
      <c r="SVG92" s="137"/>
      <c r="SVH92" s="137"/>
      <c r="SVI92" s="137"/>
      <c r="SVJ92" s="137"/>
      <c r="SVK92" s="137"/>
      <c r="SVL92" s="137"/>
      <c r="SVM92" s="137"/>
      <c r="SVN92" s="137"/>
      <c r="SVO92" s="137"/>
      <c r="SVP92" s="137"/>
      <c r="SVQ92" s="137"/>
      <c r="SVR92" s="137"/>
      <c r="SVS92" s="137"/>
      <c r="SVT92" s="137"/>
      <c r="SVU92" s="137"/>
      <c r="SVV92" s="137"/>
      <c r="SVW92" s="137"/>
      <c r="SVX92" s="137"/>
      <c r="SVY92" s="137"/>
      <c r="SVZ92" s="137"/>
      <c r="SWA92" s="137"/>
      <c r="SWB92" s="137"/>
      <c r="SWC92" s="137"/>
      <c r="SWD92" s="137"/>
      <c r="SWE92" s="137"/>
      <c r="SWF92" s="137"/>
      <c r="SWG92" s="137"/>
      <c r="SWH92" s="137"/>
      <c r="SWI92" s="137"/>
      <c r="SWJ92" s="137"/>
      <c r="SWK92" s="137"/>
      <c r="SWL92" s="137"/>
      <c r="SWM92" s="137"/>
      <c r="SWN92" s="137"/>
      <c r="SWO92" s="137"/>
      <c r="SWP92" s="137"/>
      <c r="SWQ92" s="137"/>
      <c r="SWR92" s="137"/>
      <c r="SWS92" s="137"/>
      <c r="SWT92" s="137"/>
      <c r="SWU92" s="137"/>
      <c r="SWV92" s="137"/>
      <c r="SWW92" s="137"/>
      <c r="SWX92" s="137"/>
      <c r="SWY92" s="137"/>
      <c r="SWZ92" s="137"/>
      <c r="SXA92" s="137"/>
      <c r="SXB92" s="137"/>
      <c r="SXC92" s="137"/>
      <c r="SXD92" s="137"/>
      <c r="SXE92" s="137"/>
      <c r="SXF92" s="137"/>
      <c r="SXG92" s="137"/>
      <c r="SXH92" s="137"/>
      <c r="SXI92" s="137"/>
      <c r="SXJ92" s="137"/>
      <c r="SXK92" s="137"/>
      <c r="SXL92" s="137"/>
      <c r="SXM92" s="137"/>
      <c r="SXN92" s="137"/>
      <c r="SXO92" s="137"/>
      <c r="SXP92" s="137"/>
      <c r="SXQ92" s="137"/>
      <c r="SXR92" s="137"/>
      <c r="SXS92" s="137"/>
      <c r="SXT92" s="137"/>
      <c r="SXU92" s="137"/>
      <c r="SXV92" s="137"/>
      <c r="SXW92" s="137"/>
      <c r="SXX92" s="137"/>
      <c r="SXY92" s="137"/>
      <c r="SXZ92" s="137"/>
      <c r="SYA92" s="137"/>
      <c r="SYB92" s="137"/>
      <c r="SYC92" s="137"/>
      <c r="SYD92" s="137"/>
      <c r="SYE92" s="137"/>
      <c r="SYF92" s="137"/>
      <c r="SYG92" s="137"/>
      <c r="SYH92" s="137"/>
      <c r="SYI92" s="137"/>
      <c r="SYJ92" s="137"/>
      <c r="SYK92" s="137"/>
      <c r="SYL92" s="137"/>
      <c r="SYM92" s="137"/>
      <c r="SYN92" s="137"/>
      <c r="SYO92" s="137"/>
      <c r="SYP92" s="137"/>
      <c r="SYQ92" s="137"/>
      <c r="SYR92" s="137"/>
      <c r="SYS92" s="137"/>
      <c r="SYT92" s="137"/>
      <c r="SYU92" s="137"/>
      <c r="SYV92" s="137"/>
      <c r="SYW92" s="137"/>
      <c r="SYX92" s="137"/>
      <c r="SYY92" s="137"/>
      <c r="SYZ92" s="137"/>
      <c r="SZA92" s="137"/>
      <c r="SZB92" s="137"/>
      <c r="SZC92" s="137"/>
      <c r="SZD92" s="137"/>
      <c r="SZE92" s="137"/>
      <c r="SZF92" s="137"/>
      <c r="SZG92" s="137"/>
      <c r="SZH92" s="137"/>
      <c r="SZI92" s="137"/>
      <c r="SZJ92" s="137"/>
      <c r="SZK92" s="137"/>
      <c r="SZL92" s="137"/>
      <c r="SZM92" s="137"/>
      <c r="SZN92" s="137"/>
      <c r="SZO92" s="137"/>
      <c r="SZP92" s="137"/>
      <c r="SZQ92" s="137"/>
      <c r="SZR92" s="137"/>
      <c r="SZS92" s="137"/>
      <c r="SZT92" s="137"/>
      <c r="SZU92" s="137"/>
      <c r="SZV92" s="137"/>
      <c r="SZW92" s="137"/>
      <c r="SZX92" s="137"/>
      <c r="SZY92" s="137"/>
      <c r="SZZ92" s="137"/>
      <c r="TAA92" s="137"/>
      <c r="TAB92" s="137"/>
      <c r="TAC92" s="137"/>
      <c r="TAD92" s="137"/>
      <c r="TAE92" s="137"/>
      <c r="TAF92" s="137"/>
      <c r="TAG92" s="137"/>
      <c r="TAH92" s="137"/>
      <c r="TAI92" s="137"/>
      <c r="TAJ92" s="137"/>
      <c r="TAK92" s="137"/>
      <c r="TAL92" s="137"/>
      <c r="TAM92" s="137"/>
      <c r="TAN92" s="137"/>
      <c r="TAO92" s="137"/>
      <c r="TAP92" s="137"/>
      <c r="TAQ92" s="137"/>
      <c r="TAR92" s="137"/>
      <c r="TAS92" s="137"/>
      <c r="TAT92" s="137"/>
      <c r="TAU92" s="137"/>
      <c r="TAV92" s="137"/>
      <c r="TAW92" s="137"/>
      <c r="TAX92" s="137"/>
      <c r="TAY92" s="137"/>
      <c r="TAZ92" s="137"/>
      <c r="TBA92" s="137"/>
      <c r="TBB92" s="137"/>
      <c r="TBC92" s="137"/>
      <c r="TBD92" s="137"/>
      <c r="TBE92" s="137"/>
      <c r="TBF92" s="137"/>
      <c r="TBG92" s="137"/>
      <c r="TBH92" s="137"/>
      <c r="TBI92" s="137"/>
      <c r="TBJ92" s="137"/>
      <c r="TBK92" s="137"/>
      <c r="TBL92" s="137"/>
      <c r="TBM92" s="137"/>
      <c r="TBN92" s="137"/>
      <c r="TBO92" s="137"/>
      <c r="TBP92" s="137"/>
      <c r="TBQ92" s="137"/>
      <c r="TBR92" s="137"/>
      <c r="TBS92" s="137"/>
      <c r="TBT92" s="137"/>
      <c r="TBU92" s="137"/>
      <c r="TBV92" s="137"/>
      <c r="TBW92" s="137"/>
      <c r="TBX92" s="137"/>
      <c r="TBY92" s="137"/>
      <c r="TBZ92" s="137"/>
      <c r="TCA92" s="137"/>
      <c r="TCB92" s="137"/>
      <c r="TCC92" s="137"/>
      <c r="TCD92" s="137"/>
      <c r="TCE92" s="137"/>
      <c r="TCF92" s="137"/>
      <c r="TCG92" s="137"/>
      <c r="TCH92" s="137"/>
      <c r="TCI92" s="137"/>
      <c r="TCJ92" s="137"/>
      <c r="TCK92" s="137"/>
      <c r="TCL92" s="137"/>
      <c r="TCM92" s="137"/>
      <c r="TCN92" s="137"/>
      <c r="TCO92" s="137"/>
      <c r="TCP92" s="137"/>
      <c r="TCQ92" s="137"/>
      <c r="TCR92" s="137"/>
      <c r="TCS92" s="137"/>
      <c r="TCT92" s="137"/>
      <c r="TCU92" s="137"/>
      <c r="TCV92" s="137"/>
      <c r="TCW92" s="137"/>
      <c r="TCX92" s="137"/>
      <c r="TCY92" s="137"/>
      <c r="TCZ92" s="137"/>
      <c r="TDA92" s="137"/>
      <c r="TDB92" s="137"/>
      <c r="TDC92" s="137"/>
      <c r="TDD92" s="137"/>
      <c r="TDE92" s="137"/>
      <c r="TDF92" s="137"/>
      <c r="TDG92" s="137"/>
      <c r="TDH92" s="137"/>
      <c r="TDI92" s="137"/>
      <c r="TDJ92" s="137"/>
      <c r="TDK92" s="137"/>
      <c r="TDL92" s="137"/>
      <c r="TDM92" s="137"/>
      <c r="TDN92" s="137"/>
      <c r="TDO92" s="137"/>
      <c r="TDP92" s="137"/>
      <c r="TDQ92" s="137"/>
      <c r="TDR92" s="137"/>
      <c r="TDS92" s="137"/>
      <c r="TDT92" s="137"/>
      <c r="TDU92" s="137"/>
      <c r="TDV92" s="137"/>
      <c r="TDW92" s="137"/>
      <c r="TDX92" s="137"/>
      <c r="TDY92" s="137"/>
      <c r="TDZ92" s="137"/>
      <c r="TEA92" s="137"/>
      <c r="TEB92" s="137"/>
      <c r="TEC92" s="137"/>
      <c r="TED92" s="137"/>
      <c r="TEE92" s="137"/>
      <c r="TEF92" s="137"/>
      <c r="TEG92" s="137"/>
      <c r="TEH92" s="137"/>
      <c r="TEI92" s="137"/>
      <c r="TEJ92" s="137"/>
      <c r="TEK92" s="137"/>
      <c r="TEL92" s="137"/>
      <c r="TEM92" s="137"/>
      <c r="TEN92" s="137"/>
      <c r="TEO92" s="137"/>
      <c r="TEP92" s="137"/>
      <c r="TEQ92" s="137"/>
      <c r="TER92" s="137"/>
      <c r="TES92" s="137"/>
      <c r="TET92" s="137"/>
      <c r="TEU92" s="137"/>
      <c r="TEV92" s="137"/>
      <c r="TEW92" s="137"/>
      <c r="TEX92" s="137"/>
      <c r="TEY92" s="137"/>
      <c r="TEZ92" s="137"/>
      <c r="TFA92" s="137"/>
      <c r="TFB92" s="137"/>
      <c r="TFC92" s="137"/>
      <c r="TFD92" s="137"/>
      <c r="TFE92" s="137"/>
      <c r="TFF92" s="137"/>
      <c r="TFG92" s="137"/>
      <c r="TFH92" s="137"/>
      <c r="TFI92" s="137"/>
      <c r="TFJ92" s="137"/>
      <c r="TFK92" s="137"/>
      <c r="TFL92" s="137"/>
      <c r="TFM92" s="137"/>
      <c r="TFN92" s="137"/>
      <c r="TFO92" s="137"/>
      <c r="TFP92" s="137"/>
      <c r="TFQ92" s="137"/>
      <c r="TFR92" s="137"/>
      <c r="TFS92" s="137"/>
      <c r="TFT92" s="137"/>
      <c r="TFU92" s="137"/>
      <c r="TFV92" s="137"/>
      <c r="TFW92" s="137"/>
      <c r="TFX92" s="137"/>
      <c r="TFY92" s="137"/>
      <c r="TFZ92" s="137"/>
      <c r="TGA92" s="137"/>
      <c r="TGB92" s="137"/>
      <c r="TGC92" s="137"/>
      <c r="TGD92" s="137"/>
      <c r="TGE92" s="137"/>
      <c r="TGF92" s="137"/>
      <c r="TGG92" s="137"/>
      <c r="TGH92" s="137"/>
      <c r="TGI92" s="137"/>
      <c r="TGJ92" s="137"/>
      <c r="TGK92" s="137"/>
      <c r="TGL92" s="137"/>
      <c r="TGM92" s="137"/>
      <c r="TGN92" s="137"/>
      <c r="TGO92" s="137"/>
      <c r="TGP92" s="137"/>
      <c r="TGQ92" s="137"/>
      <c r="TGR92" s="137"/>
      <c r="TGS92" s="137"/>
      <c r="TGT92" s="137"/>
      <c r="TGU92" s="137"/>
      <c r="TGV92" s="137"/>
      <c r="TGW92" s="137"/>
      <c r="TGX92" s="137"/>
      <c r="TGY92" s="137"/>
      <c r="TGZ92" s="137"/>
      <c r="THA92" s="137"/>
      <c r="THB92" s="137"/>
      <c r="THC92" s="137"/>
      <c r="THD92" s="137"/>
      <c r="THE92" s="137"/>
      <c r="THF92" s="137"/>
      <c r="THG92" s="137"/>
      <c r="THH92" s="137"/>
      <c r="THI92" s="137"/>
      <c r="THJ92" s="137"/>
      <c r="THK92" s="137"/>
      <c r="THL92" s="137"/>
      <c r="THM92" s="137"/>
      <c r="THN92" s="137"/>
      <c r="THO92" s="137"/>
      <c r="THP92" s="137"/>
      <c r="THQ92" s="137"/>
      <c r="THR92" s="137"/>
      <c r="THS92" s="137"/>
      <c r="THT92" s="137"/>
      <c r="THU92" s="137"/>
      <c r="THV92" s="137"/>
      <c r="THW92" s="137"/>
      <c r="THX92" s="137"/>
      <c r="THY92" s="137"/>
      <c r="THZ92" s="137"/>
      <c r="TIA92" s="137"/>
      <c r="TIB92" s="137"/>
      <c r="TIC92" s="137"/>
      <c r="TID92" s="137"/>
      <c r="TIE92" s="137"/>
      <c r="TIF92" s="137"/>
      <c r="TIG92" s="137"/>
      <c r="TIH92" s="137"/>
      <c r="TII92" s="137"/>
      <c r="TIJ92" s="137"/>
      <c r="TIK92" s="137"/>
      <c r="TIL92" s="137"/>
      <c r="TIM92" s="137"/>
      <c r="TIN92" s="137"/>
      <c r="TIO92" s="137"/>
      <c r="TIP92" s="137"/>
      <c r="TIQ92" s="137"/>
      <c r="TIR92" s="137"/>
      <c r="TIS92" s="137"/>
      <c r="TIT92" s="137"/>
      <c r="TIU92" s="137"/>
      <c r="TIV92" s="137"/>
      <c r="TIW92" s="137"/>
      <c r="TIX92" s="137"/>
      <c r="TIY92" s="137"/>
      <c r="TIZ92" s="137"/>
      <c r="TJA92" s="137"/>
      <c r="TJB92" s="137"/>
      <c r="TJC92" s="137"/>
      <c r="TJD92" s="137"/>
      <c r="TJE92" s="137"/>
      <c r="TJF92" s="137"/>
      <c r="TJG92" s="137"/>
      <c r="TJH92" s="137"/>
      <c r="TJI92" s="137"/>
      <c r="TJJ92" s="137"/>
      <c r="TJK92" s="137"/>
      <c r="TJL92" s="137"/>
      <c r="TJM92" s="137"/>
      <c r="TJN92" s="137"/>
      <c r="TJO92" s="137"/>
      <c r="TJP92" s="137"/>
      <c r="TJQ92" s="137"/>
      <c r="TJR92" s="137"/>
      <c r="TJS92" s="137"/>
      <c r="TJT92" s="137"/>
      <c r="TJU92" s="137"/>
      <c r="TJV92" s="137"/>
      <c r="TJW92" s="137"/>
      <c r="TJX92" s="137"/>
      <c r="TJY92" s="137"/>
      <c r="TJZ92" s="137"/>
      <c r="TKA92" s="137"/>
      <c r="TKB92" s="137"/>
      <c r="TKC92" s="137"/>
      <c r="TKD92" s="137"/>
      <c r="TKE92" s="137"/>
      <c r="TKF92" s="137"/>
      <c r="TKG92" s="137"/>
      <c r="TKH92" s="137"/>
      <c r="TKI92" s="137"/>
      <c r="TKJ92" s="137"/>
      <c r="TKK92" s="137"/>
      <c r="TKL92" s="137"/>
      <c r="TKM92" s="137"/>
      <c r="TKN92" s="137"/>
      <c r="TKO92" s="137"/>
      <c r="TKP92" s="137"/>
      <c r="TKQ92" s="137"/>
      <c r="TKR92" s="137"/>
      <c r="TKS92" s="137"/>
      <c r="TKT92" s="137"/>
      <c r="TKU92" s="137"/>
      <c r="TKV92" s="137"/>
      <c r="TKW92" s="137"/>
      <c r="TKX92" s="137"/>
      <c r="TKY92" s="137"/>
      <c r="TKZ92" s="137"/>
      <c r="TLA92" s="137"/>
      <c r="TLB92" s="137"/>
      <c r="TLC92" s="137"/>
      <c r="TLD92" s="137"/>
      <c r="TLE92" s="137"/>
      <c r="TLF92" s="137"/>
      <c r="TLG92" s="137"/>
      <c r="TLH92" s="137"/>
      <c r="TLI92" s="137"/>
      <c r="TLJ92" s="137"/>
      <c r="TLK92" s="137"/>
      <c r="TLL92" s="137"/>
      <c r="TLM92" s="137"/>
      <c r="TLN92" s="137"/>
      <c r="TLO92" s="137"/>
      <c r="TLP92" s="137"/>
      <c r="TLQ92" s="137"/>
      <c r="TLR92" s="137"/>
      <c r="TLS92" s="137"/>
      <c r="TLT92" s="137"/>
      <c r="TLU92" s="137"/>
      <c r="TLV92" s="137"/>
      <c r="TLW92" s="137"/>
      <c r="TLX92" s="137"/>
      <c r="TLY92" s="137"/>
      <c r="TLZ92" s="137"/>
      <c r="TMA92" s="137"/>
      <c r="TMB92" s="137"/>
      <c r="TMC92" s="137"/>
      <c r="TMD92" s="137"/>
      <c r="TME92" s="137"/>
      <c r="TMF92" s="137"/>
      <c r="TMG92" s="137"/>
      <c r="TMH92" s="137"/>
      <c r="TMI92" s="137"/>
      <c r="TMJ92" s="137"/>
      <c r="TMK92" s="137"/>
      <c r="TML92" s="137"/>
      <c r="TMM92" s="137"/>
      <c r="TMN92" s="137"/>
      <c r="TMO92" s="137"/>
      <c r="TMP92" s="137"/>
      <c r="TMQ92" s="137"/>
      <c r="TMR92" s="137"/>
      <c r="TMS92" s="137"/>
      <c r="TMT92" s="137"/>
      <c r="TMU92" s="137"/>
      <c r="TMV92" s="137"/>
      <c r="TMW92" s="137"/>
      <c r="TMX92" s="137"/>
      <c r="TMY92" s="137"/>
      <c r="TMZ92" s="137"/>
      <c r="TNA92" s="137"/>
      <c r="TNB92" s="137"/>
      <c r="TNC92" s="137"/>
      <c r="TND92" s="137"/>
      <c r="TNE92" s="137"/>
      <c r="TNF92" s="137"/>
      <c r="TNG92" s="137"/>
      <c r="TNH92" s="137"/>
      <c r="TNI92" s="137"/>
      <c r="TNJ92" s="137"/>
      <c r="TNK92" s="137"/>
      <c r="TNL92" s="137"/>
      <c r="TNM92" s="137"/>
      <c r="TNN92" s="137"/>
      <c r="TNO92" s="137"/>
      <c r="TNP92" s="137"/>
      <c r="TNQ92" s="137"/>
      <c r="TNR92" s="137"/>
      <c r="TNS92" s="137"/>
      <c r="TNT92" s="137"/>
      <c r="TNU92" s="137"/>
      <c r="TNV92" s="137"/>
      <c r="TNW92" s="137"/>
      <c r="TNX92" s="137"/>
      <c r="TNY92" s="137"/>
      <c r="TNZ92" s="137"/>
      <c r="TOA92" s="137"/>
      <c r="TOB92" s="137"/>
      <c r="TOC92" s="137"/>
      <c r="TOD92" s="137"/>
      <c r="TOE92" s="137"/>
      <c r="TOF92" s="137"/>
      <c r="TOG92" s="137"/>
      <c r="TOH92" s="137"/>
      <c r="TOI92" s="137"/>
      <c r="TOJ92" s="137"/>
      <c r="TOK92" s="137"/>
      <c r="TOL92" s="137"/>
      <c r="TOM92" s="137"/>
      <c r="TON92" s="137"/>
      <c r="TOO92" s="137"/>
      <c r="TOP92" s="137"/>
      <c r="TOQ92" s="137"/>
      <c r="TOR92" s="137"/>
      <c r="TOS92" s="137"/>
      <c r="TOT92" s="137"/>
      <c r="TOU92" s="137"/>
      <c r="TOV92" s="137"/>
      <c r="TOW92" s="137"/>
      <c r="TOX92" s="137"/>
      <c r="TOY92" s="137"/>
      <c r="TOZ92" s="137"/>
      <c r="TPA92" s="137"/>
      <c r="TPB92" s="137"/>
      <c r="TPC92" s="137"/>
      <c r="TPD92" s="137"/>
      <c r="TPE92" s="137"/>
      <c r="TPF92" s="137"/>
      <c r="TPG92" s="137"/>
      <c r="TPH92" s="137"/>
      <c r="TPI92" s="137"/>
      <c r="TPJ92" s="137"/>
      <c r="TPK92" s="137"/>
      <c r="TPL92" s="137"/>
      <c r="TPM92" s="137"/>
      <c r="TPN92" s="137"/>
      <c r="TPO92" s="137"/>
      <c r="TPP92" s="137"/>
      <c r="TPQ92" s="137"/>
      <c r="TPR92" s="137"/>
      <c r="TPS92" s="137"/>
      <c r="TPT92" s="137"/>
      <c r="TPU92" s="137"/>
      <c r="TPV92" s="137"/>
      <c r="TPW92" s="137"/>
      <c r="TPX92" s="137"/>
      <c r="TPY92" s="137"/>
      <c r="TPZ92" s="137"/>
      <c r="TQA92" s="137"/>
      <c r="TQB92" s="137"/>
      <c r="TQC92" s="137"/>
      <c r="TQD92" s="137"/>
      <c r="TQE92" s="137"/>
      <c r="TQF92" s="137"/>
      <c r="TQG92" s="137"/>
      <c r="TQH92" s="137"/>
      <c r="TQI92" s="137"/>
      <c r="TQJ92" s="137"/>
      <c r="TQK92" s="137"/>
      <c r="TQL92" s="137"/>
      <c r="TQM92" s="137"/>
      <c r="TQN92" s="137"/>
      <c r="TQO92" s="137"/>
      <c r="TQP92" s="137"/>
      <c r="TQQ92" s="137"/>
      <c r="TQR92" s="137"/>
      <c r="TQS92" s="137"/>
      <c r="TQT92" s="137"/>
      <c r="TQU92" s="137"/>
      <c r="TQV92" s="137"/>
      <c r="TQW92" s="137"/>
      <c r="TQX92" s="137"/>
      <c r="TQY92" s="137"/>
      <c r="TQZ92" s="137"/>
      <c r="TRA92" s="137"/>
      <c r="TRB92" s="137"/>
      <c r="TRC92" s="137"/>
      <c r="TRD92" s="137"/>
      <c r="TRE92" s="137"/>
      <c r="TRF92" s="137"/>
      <c r="TRG92" s="137"/>
      <c r="TRH92" s="137"/>
      <c r="TRI92" s="137"/>
      <c r="TRJ92" s="137"/>
      <c r="TRK92" s="137"/>
      <c r="TRL92" s="137"/>
      <c r="TRM92" s="137"/>
      <c r="TRN92" s="137"/>
      <c r="TRO92" s="137"/>
      <c r="TRP92" s="137"/>
      <c r="TRQ92" s="137"/>
      <c r="TRR92" s="137"/>
      <c r="TRS92" s="137"/>
      <c r="TRT92" s="137"/>
      <c r="TRU92" s="137"/>
      <c r="TRV92" s="137"/>
      <c r="TRW92" s="137"/>
      <c r="TRX92" s="137"/>
      <c r="TRY92" s="137"/>
      <c r="TRZ92" s="137"/>
      <c r="TSA92" s="137"/>
      <c r="TSB92" s="137"/>
      <c r="TSC92" s="137"/>
      <c r="TSD92" s="137"/>
      <c r="TSE92" s="137"/>
      <c r="TSF92" s="137"/>
      <c r="TSG92" s="137"/>
      <c r="TSH92" s="137"/>
      <c r="TSI92" s="137"/>
      <c r="TSJ92" s="137"/>
      <c r="TSK92" s="137"/>
      <c r="TSL92" s="137"/>
      <c r="TSM92" s="137"/>
      <c r="TSN92" s="137"/>
      <c r="TSO92" s="137"/>
      <c r="TSP92" s="137"/>
      <c r="TSQ92" s="137"/>
      <c r="TSR92" s="137"/>
      <c r="TSS92" s="137"/>
      <c r="TST92" s="137"/>
      <c r="TSU92" s="137"/>
      <c r="TSV92" s="137"/>
      <c r="TSW92" s="137"/>
      <c r="TSX92" s="137"/>
      <c r="TSY92" s="137"/>
      <c r="TSZ92" s="137"/>
      <c r="TTA92" s="137"/>
      <c r="TTB92" s="137"/>
      <c r="TTC92" s="137"/>
      <c r="TTD92" s="137"/>
      <c r="TTE92" s="137"/>
      <c r="TTF92" s="137"/>
      <c r="TTG92" s="137"/>
      <c r="TTH92" s="137"/>
      <c r="TTI92" s="137"/>
      <c r="TTJ92" s="137"/>
      <c r="TTK92" s="137"/>
      <c r="TTL92" s="137"/>
      <c r="TTM92" s="137"/>
      <c r="TTN92" s="137"/>
      <c r="TTO92" s="137"/>
      <c r="TTP92" s="137"/>
      <c r="TTQ92" s="137"/>
      <c r="TTR92" s="137"/>
      <c r="TTS92" s="137"/>
      <c r="TTT92" s="137"/>
      <c r="TTU92" s="137"/>
      <c r="TTV92" s="137"/>
      <c r="TTW92" s="137"/>
      <c r="TTX92" s="137"/>
      <c r="TTY92" s="137"/>
      <c r="TTZ92" s="137"/>
      <c r="TUA92" s="137"/>
      <c r="TUB92" s="137"/>
      <c r="TUC92" s="137"/>
      <c r="TUD92" s="137"/>
      <c r="TUE92" s="137"/>
      <c r="TUF92" s="137"/>
      <c r="TUG92" s="137"/>
      <c r="TUH92" s="137"/>
      <c r="TUI92" s="137"/>
      <c r="TUJ92" s="137"/>
      <c r="TUK92" s="137"/>
      <c r="TUL92" s="137"/>
      <c r="TUM92" s="137"/>
      <c r="TUN92" s="137"/>
      <c r="TUO92" s="137"/>
      <c r="TUP92" s="137"/>
      <c r="TUQ92" s="137"/>
      <c r="TUR92" s="137"/>
      <c r="TUS92" s="137"/>
      <c r="TUT92" s="137"/>
      <c r="TUU92" s="137"/>
      <c r="TUV92" s="137"/>
      <c r="TUW92" s="137"/>
      <c r="TUX92" s="137"/>
      <c r="TUY92" s="137"/>
      <c r="TUZ92" s="137"/>
      <c r="TVA92" s="137"/>
      <c r="TVB92" s="137"/>
      <c r="TVC92" s="137"/>
      <c r="TVD92" s="137"/>
      <c r="TVE92" s="137"/>
      <c r="TVF92" s="137"/>
      <c r="TVG92" s="137"/>
      <c r="TVH92" s="137"/>
      <c r="TVI92" s="137"/>
      <c r="TVJ92" s="137"/>
      <c r="TVK92" s="137"/>
      <c r="TVL92" s="137"/>
      <c r="TVM92" s="137"/>
      <c r="TVN92" s="137"/>
      <c r="TVO92" s="137"/>
      <c r="TVP92" s="137"/>
      <c r="TVQ92" s="137"/>
      <c r="TVR92" s="137"/>
      <c r="TVS92" s="137"/>
      <c r="TVT92" s="137"/>
      <c r="TVU92" s="137"/>
      <c r="TVV92" s="137"/>
      <c r="TVW92" s="137"/>
      <c r="TVX92" s="137"/>
      <c r="TVY92" s="137"/>
      <c r="TVZ92" s="137"/>
      <c r="TWA92" s="137"/>
      <c r="TWB92" s="137"/>
      <c r="TWC92" s="137"/>
      <c r="TWD92" s="137"/>
      <c r="TWE92" s="137"/>
      <c r="TWF92" s="137"/>
      <c r="TWG92" s="137"/>
      <c r="TWH92" s="137"/>
      <c r="TWI92" s="137"/>
      <c r="TWJ92" s="137"/>
      <c r="TWK92" s="137"/>
      <c r="TWL92" s="137"/>
      <c r="TWM92" s="137"/>
      <c r="TWN92" s="137"/>
      <c r="TWO92" s="137"/>
      <c r="TWP92" s="137"/>
      <c r="TWQ92" s="137"/>
      <c r="TWR92" s="137"/>
      <c r="TWS92" s="137"/>
      <c r="TWT92" s="137"/>
      <c r="TWU92" s="137"/>
      <c r="TWV92" s="137"/>
      <c r="TWW92" s="137"/>
      <c r="TWX92" s="137"/>
      <c r="TWY92" s="137"/>
      <c r="TWZ92" s="137"/>
      <c r="TXA92" s="137"/>
      <c r="TXB92" s="137"/>
      <c r="TXC92" s="137"/>
      <c r="TXD92" s="137"/>
      <c r="TXE92" s="137"/>
      <c r="TXF92" s="137"/>
      <c r="TXG92" s="137"/>
      <c r="TXH92" s="137"/>
      <c r="TXI92" s="137"/>
      <c r="TXJ92" s="137"/>
      <c r="TXK92" s="137"/>
      <c r="TXL92" s="137"/>
      <c r="TXM92" s="137"/>
      <c r="TXN92" s="137"/>
      <c r="TXO92" s="137"/>
      <c r="TXP92" s="137"/>
      <c r="TXQ92" s="137"/>
      <c r="TXR92" s="137"/>
      <c r="TXS92" s="137"/>
      <c r="TXT92" s="137"/>
      <c r="TXU92" s="137"/>
      <c r="TXV92" s="137"/>
      <c r="TXW92" s="137"/>
      <c r="TXX92" s="137"/>
      <c r="TXY92" s="137"/>
      <c r="TXZ92" s="137"/>
      <c r="TYA92" s="137"/>
      <c r="TYB92" s="137"/>
      <c r="TYC92" s="137"/>
      <c r="TYD92" s="137"/>
      <c r="TYE92" s="137"/>
      <c r="TYF92" s="137"/>
      <c r="TYG92" s="137"/>
      <c r="TYH92" s="137"/>
      <c r="TYI92" s="137"/>
      <c r="TYJ92" s="137"/>
      <c r="TYK92" s="137"/>
      <c r="TYL92" s="137"/>
      <c r="TYM92" s="137"/>
      <c r="TYN92" s="137"/>
      <c r="TYO92" s="137"/>
      <c r="TYP92" s="137"/>
      <c r="TYQ92" s="137"/>
      <c r="TYR92" s="137"/>
      <c r="TYS92" s="137"/>
      <c r="TYT92" s="137"/>
      <c r="TYU92" s="137"/>
      <c r="TYV92" s="137"/>
      <c r="TYW92" s="137"/>
      <c r="TYX92" s="137"/>
      <c r="TYY92" s="137"/>
      <c r="TYZ92" s="137"/>
      <c r="TZA92" s="137"/>
      <c r="TZB92" s="137"/>
      <c r="TZC92" s="137"/>
      <c r="TZD92" s="137"/>
      <c r="TZE92" s="137"/>
      <c r="TZF92" s="137"/>
      <c r="TZG92" s="137"/>
      <c r="TZH92" s="137"/>
      <c r="TZI92" s="137"/>
      <c r="TZJ92" s="137"/>
      <c r="TZK92" s="137"/>
      <c r="TZL92" s="137"/>
      <c r="TZM92" s="137"/>
      <c r="TZN92" s="137"/>
      <c r="TZO92" s="137"/>
      <c r="TZP92" s="137"/>
      <c r="TZQ92" s="137"/>
      <c r="TZR92" s="137"/>
      <c r="TZS92" s="137"/>
      <c r="TZT92" s="137"/>
      <c r="TZU92" s="137"/>
      <c r="TZV92" s="137"/>
      <c r="TZW92" s="137"/>
      <c r="TZX92" s="137"/>
      <c r="TZY92" s="137"/>
      <c r="TZZ92" s="137"/>
      <c r="UAA92" s="137"/>
      <c r="UAB92" s="137"/>
      <c r="UAC92" s="137"/>
      <c r="UAD92" s="137"/>
      <c r="UAE92" s="137"/>
      <c r="UAF92" s="137"/>
      <c r="UAG92" s="137"/>
      <c r="UAH92" s="137"/>
      <c r="UAI92" s="137"/>
      <c r="UAJ92" s="137"/>
      <c r="UAK92" s="137"/>
      <c r="UAL92" s="137"/>
      <c r="UAM92" s="137"/>
      <c r="UAN92" s="137"/>
      <c r="UAO92" s="137"/>
      <c r="UAP92" s="137"/>
      <c r="UAQ92" s="137"/>
      <c r="UAR92" s="137"/>
      <c r="UAS92" s="137"/>
      <c r="UAT92" s="137"/>
      <c r="UAU92" s="137"/>
      <c r="UAV92" s="137"/>
      <c r="UAW92" s="137"/>
      <c r="UAX92" s="137"/>
      <c r="UAY92" s="137"/>
      <c r="UAZ92" s="137"/>
      <c r="UBA92" s="137"/>
      <c r="UBB92" s="137"/>
      <c r="UBC92" s="137"/>
      <c r="UBD92" s="137"/>
      <c r="UBE92" s="137"/>
      <c r="UBF92" s="137"/>
      <c r="UBG92" s="137"/>
      <c r="UBH92" s="137"/>
      <c r="UBI92" s="137"/>
      <c r="UBJ92" s="137"/>
      <c r="UBK92" s="137"/>
      <c r="UBL92" s="137"/>
      <c r="UBM92" s="137"/>
      <c r="UBN92" s="137"/>
      <c r="UBO92" s="137"/>
      <c r="UBP92" s="137"/>
      <c r="UBQ92" s="137"/>
      <c r="UBR92" s="137"/>
      <c r="UBS92" s="137"/>
      <c r="UBT92" s="137"/>
      <c r="UBU92" s="137"/>
      <c r="UBV92" s="137"/>
      <c r="UBW92" s="137"/>
      <c r="UBX92" s="137"/>
      <c r="UBY92" s="137"/>
      <c r="UBZ92" s="137"/>
      <c r="UCA92" s="137"/>
      <c r="UCB92" s="137"/>
      <c r="UCC92" s="137"/>
      <c r="UCD92" s="137"/>
      <c r="UCE92" s="137"/>
      <c r="UCF92" s="137"/>
      <c r="UCG92" s="137"/>
      <c r="UCH92" s="137"/>
      <c r="UCI92" s="137"/>
      <c r="UCJ92" s="137"/>
      <c r="UCK92" s="137"/>
      <c r="UCL92" s="137"/>
      <c r="UCM92" s="137"/>
      <c r="UCN92" s="137"/>
      <c r="UCO92" s="137"/>
      <c r="UCP92" s="137"/>
      <c r="UCQ92" s="137"/>
      <c r="UCR92" s="137"/>
      <c r="UCS92" s="137"/>
      <c r="UCT92" s="137"/>
      <c r="UCU92" s="137"/>
      <c r="UCV92" s="137"/>
      <c r="UCW92" s="137"/>
      <c r="UCX92" s="137"/>
      <c r="UCY92" s="137"/>
      <c r="UCZ92" s="137"/>
      <c r="UDA92" s="137"/>
      <c r="UDB92" s="137"/>
      <c r="UDC92" s="137"/>
      <c r="UDD92" s="137"/>
      <c r="UDE92" s="137"/>
      <c r="UDF92" s="137"/>
      <c r="UDG92" s="137"/>
      <c r="UDH92" s="137"/>
      <c r="UDI92" s="137"/>
      <c r="UDJ92" s="137"/>
      <c r="UDK92" s="137"/>
      <c r="UDL92" s="137"/>
      <c r="UDM92" s="137"/>
      <c r="UDN92" s="137"/>
      <c r="UDO92" s="137"/>
      <c r="UDP92" s="137"/>
      <c r="UDQ92" s="137"/>
      <c r="UDR92" s="137"/>
      <c r="UDS92" s="137"/>
      <c r="UDT92" s="137"/>
      <c r="UDU92" s="137"/>
      <c r="UDV92" s="137"/>
      <c r="UDW92" s="137"/>
      <c r="UDX92" s="137"/>
      <c r="UDY92" s="137"/>
      <c r="UDZ92" s="137"/>
      <c r="UEA92" s="137"/>
      <c r="UEB92" s="137"/>
      <c r="UEC92" s="137"/>
      <c r="UED92" s="137"/>
      <c r="UEE92" s="137"/>
      <c r="UEF92" s="137"/>
      <c r="UEG92" s="137"/>
      <c r="UEH92" s="137"/>
      <c r="UEI92" s="137"/>
      <c r="UEJ92" s="137"/>
      <c r="UEK92" s="137"/>
      <c r="UEL92" s="137"/>
      <c r="UEM92" s="137"/>
      <c r="UEN92" s="137"/>
      <c r="UEO92" s="137"/>
      <c r="UEP92" s="137"/>
      <c r="UEQ92" s="137"/>
      <c r="UER92" s="137"/>
      <c r="UES92" s="137"/>
      <c r="UET92" s="137"/>
      <c r="UEU92" s="137"/>
      <c r="UEV92" s="137"/>
      <c r="UEW92" s="137"/>
      <c r="UEX92" s="137"/>
      <c r="UEY92" s="137"/>
      <c r="UEZ92" s="137"/>
      <c r="UFA92" s="137"/>
      <c r="UFB92" s="137"/>
      <c r="UFC92" s="137"/>
      <c r="UFD92" s="137"/>
      <c r="UFE92" s="137"/>
      <c r="UFF92" s="137"/>
      <c r="UFG92" s="137"/>
      <c r="UFH92" s="137"/>
      <c r="UFI92" s="137"/>
      <c r="UFJ92" s="137"/>
      <c r="UFK92" s="137"/>
      <c r="UFL92" s="137"/>
      <c r="UFM92" s="137"/>
      <c r="UFN92" s="137"/>
      <c r="UFO92" s="137"/>
      <c r="UFP92" s="137"/>
      <c r="UFQ92" s="137"/>
      <c r="UFR92" s="137"/>
      <c r="UFS92" s="137"/>
      <c r="UFT92" s="137"/>
      <c r="UFU92" s="137"/>
      <c r="UFV92" s="137"/>
      <c r="UFW92" s="137"/>
      <c r="UFX92" s="137"/>
      <c r="UFY92" s="137"/>
      <c r="UFZ92" s="137"/>
      <c r="UGA92" s="137"/>
      <c r="UGB92" s="137"/>
      <c r="UGC92" s="137"/>
      <c r="UGD92" s="137"/>
      <c r="UGE92" s="137"/>
      <c r="UGF92" s="137"/>
      <c r="UGG92" s="137"/>
      <c r="UGH92" s="137"/>
      <c r="UGI92" s="137"/>
      <c r="UGJ92" s="137"/>
      <c r="UGK92" s="137"/>
      <c r="UGL92" s="137"/>
      <c r="UGM92" s="137"/>
      <c r="UGN92" s="137"/>
      <c r="UGO92" s="137"/>
      <c r="UGP92" s="137"/>
      <c r="UGQ92" s="137"/>
      <c r="UGR92" s="137"/>
      <c r="UGS92" s="137"/>
      <c r="UGT92" s="137"/>
      <c r="UGU92" s="137"/>
      <c r="UGV92" s="137"/>
      <c r="UGW92" s="137"/>
      <c r="UGX92" s="137"/>
      <c r="UGY92" s="137"/>
      <c r="UGZ92" s="137"/>
      <c r="UHA92" s="137"/>
      <c r="UHB92" s="137"/>
      <c r="UHC92" s="137"/>
      <c r="UHD92" s="137"/>
      <c r="UHE92" s="137"/>
      <c r="UHF92" s="137"/>
      <c r="UHG92" s="137"/>
      <c r="UHH92" s="137"/>
      <c r="UHI92" s="137"/>
      <c r="UHJ92" s="137"/>
      <c r="UHK92" s="137"/>
      <c r="UHL92" s="137"/>
      <c r="UHM92" s="137"/>
      <c r="UHN92" s="137"/>
      <c r="UHO92" s="137"/>
      <c r="UHP92" s="137"/>
      <c r="UHQ92" s="137"/>
      <c r="UHR92" s="137"/>
      <c r="UHS92" s="137"/>
      <c r="UHT92" s="137"/>
      <c r="UHU92" s="137"/>
      <c r="UHV92" s="137"/>
      <c r="UHW92" s="137"/>
      <c r="UHX92" s="137"/>
      <c r="UHY92" s="137"/>
      <c r="UHZ92" s="137"/>
      <c r="UIA92" s="137"/>
      <c r="UIB92" s="137"/>
      <c r="UIC92" s="137"/>
      <c r="UID92" s="137"/>
      <c r="UIE92" s="137"/>
      <c r="UIF92" s="137"/>
      <c r="UIG92" s="137"/>
      <c r="UIH92" s="137"/>
      <c r="UII92" s="137"/>
      <c r="UIJ92" s="137"/>
      <c r="UIK92" s="137"/>
      <c r="UIL92" s="137"/>
      <c r="UIM92" s="137"/>
      <c r="UIN92" s="137"/>
      <c r="UIO92" s="137"/>
      <c r="UIP92" s="137"/>
      <c r="UIQ92" s="137"/>
      <c r="UIR92" s="137"/>
      <c r="UIS92" s="137"/>
      <c r="UIT92" s="137"/>
      <c r="UIU92" s="137"/>
      <c r="UIV92" s="137"/>
      <c r="UIW92" s="137"/>
      <c r="UIX92" s="137"/>
      <c r="UIY92" s="137"/>
      <c r="UIZ92" s="137"/>
      <c r="UJA92" s="137"/>
      <c r="UJB92" s="137"/>
      <c r="UJC92" s="137"/>
      <c r="UJD92" s="137"/>
      <c r="UJE92" s="137"/>
      <c r="UJF92" s="137"/>
      <c r="UJG92" s="137"/>
      <c r="UJH92" s="137"/>
      <c r="UJI92" s="137"/>
      <c r="UJJ92" s="137"/>
      <c r="UJK92" s="137"/>
      <c r="UJL92" s="137"/>
      <c r="UJM92" s="137"/>
      <c r="UJN92" s="137"/>
      <c r="UJO92" s="137"/>
      <c r="UJP92" s="137"/>
      <c r="UJQ92" s="137"/>
      <c r="UJR92" s="137"/>
      <c r="UJS92" s="137"/>
      <c r="UJT92" s="137"/>
      <c r="UJU92" s="137"/>
      <c r="UJV92" s="137"/>
      <c r="UJW92" s="137"/>
      <c r="UJX92" s="137"/>
      <c r="UJY92" s="137"/>
      <c r="UJZ92" s="137"/>
      <c r="UKA92" s="137"/>
      <c r="UKB92" s="137"/>
      <c r="UKC92" s="137"/>
      <c r="UKD92" s="137"/>
      <c r="UKE92" s="137"/>
      <c r="UKF92" s="137"/>
      <c r="UKG92" s="137"/>
      <c r="UKH92" s="137"/>
      <c r="UKI92" s="137"/>
      <c r="UKJ92" s="137"/>
      <c r="UKK92" s="137"/>
      <c r="UKL92" s="137"/>
      <c r="UKM92" s="137"/>
      <c r="UKN92" s="137"/>
      <c r="UKO92" s="137"/>
      <c r="UKP92" s="137"/>
      <c r="UKQ92" s="137"/>
      <c r="UKR92" s="137"/>
      <c r="UKS92" s="137"/>
      <c r="UKT92" s="137"/>
      <c r="UKU92" s="137"/>
      <c r="UKV92" s="137"/>
      <c r="UKW92" s="137"/>
      <c r="UKX92" s="137"/>
      <c r="UKY92" s="137"/>
      <c r="UKZ92" s="137"/>
      <c r="ULA92" s="137"/>
      <c r="ULB92" s="137"/>
      <c r="ULC92" s="137"/>
      <c r="ULD92" s="137"/>
      <c r="ULE92" s="137"/>
      <c r="ULF92" s="137"/>
      <c r="ULG92" s="137"/>
      <c r="ULH92" s="137"/>
      <c r="ULI92" s="137"/>
      <c r="ULJ92" s="137"/>
      <c r="ULK92" s="137"/>
      <c r="ULL92" s="137"/>
      <c r="ULM92" s="137"/>
      <c r="ULN92" s="137"/>
      <c r="ULO92" s="137"/>
      <c r="ULP92" s="137"/>
      <c r="ULQ92" s="137"/>
      <c r="ULR92" s="137"/>
      <c r="ULS92" s="137"/>
      <c r="ULT92" s="137"/>
      <c r="ULU92" s="137"/>
      <c r="ULV92" s="137"/>
      <c r="ULW92" s="137"/>
      <c r="ULX92" s="137"/>
      <c r="ULY92" s="137"/>
      <c r="ULZ92" s="137"/>
      <c r="UMA92" s="137"/>
      <c r="UMB92" s="137"/>
      <c r="UMC92" s="137"/>
      <c r="UMD92" s="137"/>
      <c r="UME92" s="137"/>
      <c r="UMF92" s="137"/>
      <c r="UMG92" s="137"/>
      <c r="UMH92" s="137"/>
      <c r="UMI92" s="137"/>
      <c r="UMJ92" s="137"/>
      <c r="UMK92" s="137"/>
      <c r="UML92" s="137"/>
      <c r="UMM92" s="137"/>
      <c r="UMN92" s="137"/>
      <c r="UMO92" s="137"/>
      <c r="UMP92" s="137"/>
      <c r="UMQ92" s="137"/>
      <c r="UMR92" s="137"/>
      <c r="UMS92" s="137"/>
      <c r="UMT92" s="137"/>
      <c r="UMU92" s="137"/>
      <c r="UMV92" s="137"/>
      <c r="UMW92" s="137"/>
      <c r="UMX92" s="137"/>
      <c r="UMY92" s="137"/>
      <c r="UMZ92" s="137"/>
      <c r="UNA92" s="137"/>
      <c r="UNB92" s="137"/>
      <c r="UNC92" s="137"/>
      <c r="UND92" s="137"/>
      <c r="UNE92" s="137"/>
      <c r="UNF92" s="137"/>
      <c r="UNG92" s="137"/>
      <c r="UNH92" s="137"/>
      <c r="UNI92" s="137"/>
      <c r="UNJ92" s="137"/>
      <c r="UNK92" s="137"/>
      <c r="UNL92" s="137"/>
      <c r="UNM92" s="137"/>
      <c r="UNN92" s="137"/>
      <c r="UNO92" s="137"/>
      <c r="UNP92" s="137"/>
      <c r="UNQ92" s="137"/>
      <c r="UNR92" s="137"/>
      <c r="UNS92" s="137"/>
      <c r="UNT92" s="137"/>
      <c r="UNU92" s="137"/>
      <c r="UNV92" s="137"/>
      <c r="UNW92" s="137"/>
      <c r="UNX92" s="137"/>
      <c r="UNY92" s="137"/>
      <c r="UNZ92" s="137"/>
      <c r="UOA92" s="137"/>
      <c r="UOB92" s="137"/>
      <c r="UOC92" s="137"/>
      <c r="UOD92" s="137"/>
      <c r="UOE92" s="137"/>
      <c r="UOF92" s="137"/>
      <c r="UOG92" s="137"/>
      <c r="UOH92" s="137"/>
      <c r="UOI92" s="137"/>
      <c r="UOJ92" s="137"/>
      <c r="UOK92" s="137"/>
      <c r="UOL92" s="137"/>
      <c r="UOM92" s="137"/>
      <c r="UON92" s="137"/>
      <c r="UOO92" s="137"/>
      <c r="UOP92" s="137"/>
      <c r="UOQ92" s="137"/>
      <c r="UOR92" s="137"/>
      <c r="UOS92" s="137"/>
      <c r="UOT92" s="137"/>
      <c r="UOU92" s="137"/>
      <c r="UOV92" s="137"/>
      <c r="UOW92" s="137"/>
      <c r="UOX92" s="137"/>
      <c r="UOY92" s="137"/>
      <c r="UOZ92" s="137"/>
      <c r="UPA92" s="137"/>
      <c r="UPB92" s="137"/>
      <c r="UPC92" s="137"/>
      <c r="UPD92" s="137"/>
      <c r="UPE92" s="137"/>
      <c r="UPF92" s="137"/>
      <c r="UPG92" s="137"/>
      <c r="UPH92" s="137"/>
      <c r="UPI92" s="137"/>
      <c r="UPJ92" s="137"/>
      <c r="UPK92" s="137"/>
      <c r="UPL92" s="137"/>
      <c r="UPM92" s="137"/>
      <c r="UPN92" s="137"/>
      <c r="UPO92" s="137"/>
      <c r="UPP92" s="137"/>
      <c r="UPQ92" s="137"/>
      <c r="UPR92" s="137"/>
      <c r="UPS92" s="137"/>
      <c r="UPT92" s="137"/>
      <c r="UPU92" s="137"/>
      <c r="UPV92" s="137"/>
      <c r="UPW92" s="137"/>
      <c r="UPX92" s="137"/>
      <c r="UPY92" s="137"/>
      <c r="UPZ92" s="137"/>
      <c r="UQA92" s="137"/>
      <c r="UQB92" s="137"/>
      <c r="UQC92" s="137"/>
      <c r="UQD92" s="137"/>
      <c r="UQE92" s="137"/>
      <c r="UQF92" s="137"/>
      <c r="UQG92" s="137"/>
      <c r="UQH92" s="137"/>
      <c r="UQI92" s="137"/>
      <c r="UQJ92" s="137"/>
      <c r="UQK92" s="137"/>
      <c r="UQL92" s="137"/>
      <c r="UQM92" s="137"/>
      <c r="UQN92" s="137"/>
      <c r="UQO92" s="137"/>
      <c r="UQP92" s="137"/>
      <c r="UQQ92" s="137"/>
      <c r="UQR92" s="137"/>
      <c r="UQS92" s="137"/>
      <c r="UQT92" s="137"/>
      <c r="UQU92" s="137"/>
      <c r="UQV92" s="137"/>
      <c r="UQW92" s="137"/>
      <c r="UQX92" s="137"/>
      <c r="UQY92" s="137"/>
      <c r="UQZ92" s="137"/>
      <c r="URA92" s="137"/>
      <c r="URB92" s="137"/>
      <c r="URC92" s="137"/>
      <c r="URD92" s="137"/>
      <c r="URE92" s="137"/>
      <c r="URF92" s="137"/>
      <c r="URG92" s="137"/>
      <c r="URH92" s="137"/>
      <c r="URI92" s="137"/>
      <c r="URJ92" s="137"/>
      <c r="URK92" s="137"/>
      <c r="URL92" s="137"/>
      <c r="URM92" s="137"/>
      <c r="URN92" s="137"/>
      <c r="URO92" s="137"/>
      <c r="URP92" s="137"/>
      <c r="URQ92" s="137"/>
      <c r="URR92" s="137"/>
      <c r="URS92" s="137"/>
      <c r="URT92" s="137"/>
      <c r="URU92" s="137"/>
      <c r="URV92" s="137"/>
      <c r="URW92" s="137"/>
      <c r="URX92" s="137"/>
      <c r="URY92" s="137"/>
      <c r="URZ92" s="137"/>
      <c r="USA92" s="137"/>
      <c r="USB92" s="137"/>
      <c r="USC92" s="137"/>
      <c r="USD92" s="137"/>
      <c r="USE92" s="137"/>
      <c r="USF92" s="137"/>
      <c r="USG92" s="137"/>
      <c r="USH92" s="137"/>
      <c r="USI92" s="137"/>
      <c r="USJ92" s="137"/>
      <c r="USK92" s="137"/>
      <c r="USL92" s="137"/>
      <c r="USM92" s="137"/>
      <c r="USN92" s="137"/>
      <c r="USO92" s="137"/>
      <c r="USP92" s="137"/>
      <c r="USQ92" s="137"/>
      <c r="USR92" s="137"/>
      <c r="USS92" s="137"/>
      <c r="UST92" s="137"/>
      <c r="USU92" s="137"/>
      <c r="USV92" s="137"/>
      <c r="USW92" s="137"/>
      <c r="USX92" s="137"/>
      <c r="USY92" s="137"/>
      <c r="USZ92" s="137"/>
      <c r="UTA92" s="137"/>
      <c r="UTB92" s="137"/>
      <c r="UTC92" s="137"/>
      <c r="UTD92" s="137"/>
      <c r="UTE92" s="137"/>
      <c r="UTF92" s="137"/>
      <c r="UTG92" s="137"/>
      <c r="UTH92" s="137"/>
      <c r="UTI92" s="137"/>
      <c r="UTJ92" s="137"/>
      <c r="UTK92" s="137"/>
      <c r="UTL92" s="137"/>
      <c r="UTM92" s="137"/>
      <c r="UTN92" s="137"/>
      <c r="UTO92" s="137"/>
      <c r="UTP92" s="137"/>
      <c r="UTQ92" s="137"/>
      <c r="UTR92" s="137"/>
      <c r="UTS92" s="137"/>
      <c r="UTT92" s="137"/>
      <c r="UTU92" s="137"/>
      <c r="UTV92" s="137"/>
      <c r="UTW92" s="137"/>
      <c r="UTX92" s="137"/>
      <c r="UTY92" s="137"/>
      <c r="UTZ92" s="137"/>
      <c r="UUA92" s="137"/>
      <c r="UUB92" s="137"/>
      <c r="UUC92" s="137"/>
      <c r="UUD92" s="137"/>
      <c r="UUE92" s="137"/>
      <c r="UUF92" s="137"/>
      <c r="UUG92" s="137"/>
      <c r="UUH92" s="137"/>
      <c r="UUI92" s="137"/>
      <c r="UUJ92" s="137"/>
      <c r="UUK92" s="137"/>
      <c r="UUL92" s="137"/>
      <c r="UUM92" s="137"/>
      <c r="UUN92" s="137"/>
      <c r="UUO92" s="137"/>
      <c r="UUP92" s="137"/>
      <c r="UUQ92" s="137"/>
      <c r="UUR92" s="137"/>
      <c r="UUS92" s="137"/>
      <c r="UUT92" s="137"/>
      <c r="UUU92" s="137"/>
      <c r="UUV92" s="137"/>
      <c r="UUW92" s="137"/>
      <c r="UUX92" s="137"/>
      <c r="UUY92" s="137"/>
      <c r="UUZ92" s="137"/>
      <c r="UVA92" s="137"/>
      <c r="UVB92" s="137"/>
      <c r="UVC92" s="137"/>
      <c r="UVD92" s="137"/>
      <c r="UVE92" s="137"/>
      <c r="UVF92" s="137"/>
      <c r="UVG92" s="137"/>
      <c r="UVH92" s="137"/>
      <c r="UVI92" s="137"/>
      <c r="UVJ92" s="137"/>
      <c r="UVK92" s="137"/>
      <c r="UVL92" s="137"/>
      <c r="UVM92" s="137"/>
      <c r="UVN92" s="137"/>
      <c r="UVO92" s="137"/>
      <c r="UVP92" s="137"/>
      <c r="UVQ92" s="137"/>
      <c r="UVR92" s="137"/>
      <c r="UVS92" s="137"/>
      <c r="UVT92" s="137"/>
      <c r="UVU92" s="137"/>
      <c r="UVV92" s="137"/>
      <c r="UVW92" s="137"/>
      <c r="UVX92" s="137"/>
      <c r="UVY92" s="137"/>
      <c r="UVZ92" s="137"/>
      <c r="UWA92" s="137"/>
      <c r="UWB92" s="137"/>
      <c r="UWC92" s="137"/>
      <c r="UWD92" s="137"/>
      <c r="UWE92" s="137"/>
      <c r="UWF92" s="137"/>
      <c r="UWG92" s="137"/>
      <c r="UWH92" s="137"/>
      <c r="UWI92" s="137"/>
      <c r="UWJ92" s="137"/>
      <c r="UWK92" s="137"/>
      <c r="UWL92" s="137"/>
      <c r="UWM92" s="137"/>
      <c r="UWN92" s="137"/>
      <c r="UWO92" s="137"/>
      <c r="UWP92" s="137"/>
      <c r="UWQ92" s="137"/>
      <c r="UWR92" s="137"/>
      <c r="UWS92" s="137"/>
      <c r="UWT92" s="137"/>
      <c r="UWU92" s="137"/>
      <c r="UWV92" s="137"/>
      <c r="UWW92" s="137"/>
      <c r="UWX92" s="137"/>
      <c r="UWY92" s="137"/>
      <c r="UWZ92" s="137"/>
      <c r="UXA92" s="137"/>
      <c r="UXB92" s="137"/>
      <c r="UXC92" s="137"/>
      <c r="UXD92" s="137"/>
      <c r="UXE92" s="137"/>
      <c r="UXF92" s="137"/>
      <c r="UXG92" s="137"/>
      <c r="UXH92" s="137"/>
      <c r="UXI92" s="137"/>
      <c r="UXJ92" s="137"/>
      <c r="UXK92" s="137"/>
      <c r="UXL92" s="137"/>
      <c r="UXM92" s="137"/>
      <c r="UXN92" s="137"/>
      <c r="UXO92" s="137"/>
      <c r="UXP92" s="137"/>
      <c r="UXQ92" s="137"/>
      <c r="UXR92" s="137"/>
      <c r="UXS92" s="137"/>
      <c r="UXT92" s="137"/>
      <c r="UXU92" s="137"/>
      <c r="UXV92" s="137"/>
      <c r="UXW92" s="137"/>
      <c r="UXX92" s="137"/>
      <c r="UXY92" s="137"/>
      <c r="UXZ92" s="137"/>
      <c r="UYA92" s="137"/>
      <c r="UYB92" s="137"/>
      <c r="UYC92" s="137"/>
      <c r="UYD92" s="137"/>
      <c r="UYE92" s="137"/>
      <c r="UYF92" s="137"/>
      <c r="UYG92" s="137"/>
      <c r="UYH92" s="137"/>
      <c r="UYI92" s="137"/>
      <c r="UYJ92" s="137"/>
      <c r="UYK92" s="137"/>
      <c r="UYL92" s="137"/>
      <c r="UYM92" s="137"/>
      <c r="UYN92" s="137"/>
      <c r="UYO92" s="137"/>
      <c r="UYP92" s="137"/>
      <c r="UYQ92" s="137"/>
      <c r="UYR92" s="137"/>
      <c r="UYS92" s="137"/>
      <c r="UYT92" s="137"/>
      <c r="UYU92" s="137"/>
      <c r="UYV92" s="137"/>
      <c r="UYW92" s="137"/>
      <c r="UYX92" s="137"/>
      <c r="UYY92" s="137"/>
      <c r="UYZ92" s="137"/>
      <c r="UZA92" s="137"/>
      <c r="UZB92" s="137"/>
      <c r="UZC92" s="137"/>
      <c r="UZD92" s="137"/>
      <c r="UZE92" s="137"/>
      <c r="UZF92" s="137"/>
      <c r="UZG92" s="137"/>
      <c r="UZH92" s="137"/>
      <c r="UZI92" s="137"/>
      <c r="UZJ92" s="137"/>
      <c r="UZK92" s="137"/>
      <c r="UZL92" s="137"/>
      <c r="UZM92" s="137"/>
      <c r="UZN92" s="137"/>
      <c r="UZO92" s="137"/>
      <c r="UZP92" s="137"/>
      <c r="UZQ92" s="137"/>
      <c r="UZR92" s="137"/>
      <c r="UZS92" s="137"/>
      <c r="UZT92" s="137"/>
      <c r="UZU92" s="137"/>
      <c r="UZV92" s="137"/>
      <c r="UZW92" s="137"/>
      <c r="UZX92" s="137"/>
      <c r="UZY92" s="137"/>
      <c r="UZZ92" s="137"/>
      <c r="VAA92" s="137"/>
      <c r="VAB92" s="137"/>
      <c r="VAC92" s="137"/>
      <c r="VAD92" s="137"/>
      <c r="VAE92" s="137"/>
      <c r="VAF92" s="137"/>
      <c r="VAG92" s="137"/>
      <c r="VAH92" s="137"/>
      <c r="VAI92" s="137"/>
      <c r="VAJ92" s="137"/>
      <c r="VAK92" s="137"/>
      <c r="VAL92" s="137"/>
      <c r="VAM92" s="137"/>
      <c r="VAN92" s="137"/>
      <c r="VAO92" s="137"/>
      <c r="VAP92" s="137"/>
      <c r="VAQ92" s="137"/>
      <c r="VAR92" s="137"/>
      <c r="VAS92" s="137"/>
      <c r="VAT92" s="137"/>
      <c r="VAU92" s="137"/>
      <c r="VAV92" s="137"/>
      <c r="VAW92" s="137"/>
      <c r="VAX92" s="137"/>
      <c r="VAY92" s="137"/>
      <c r="VAZ92" s="137"/>
      <c r="VBA92" s="137"/>
      <c r="VBB92" s="137"/>
      <c r="VBC92" s="137"/>
      <c r="VBD92" s="137"/>
      <c r="VBE92" s="137"/>
      <c r="VBF92" s="137"/>
      <c r="VBG92" s="137"/>
      <c r="VBH92" s="137"/>
      <c r="VBI92" s="137"/>
      <c r="VBJ92" s="137"/>
      <c r="VBK92" s="137"/>
      <c r="VBL92" s="137"/>
      <c r="VBM92" s="137"/>
      <c r="VBN92" s="137"/>
      <c r="VBO92" s="137"/>
      <c r="VBP92" s="137"/>
      <c r="VBQ92" s="137"/>
      <c r="VBR92" s="137"/>
      <c r="VBS92" s="137"/>
      <c r="VBT92" s="137"/>
      <c r="VBU92" s="137"/>
      <c r="VBV92" s="137"/>
      <c r="VBW92" s="137"/>
      <c r="VBX92" s="137"/>
      <c r="VBY92" s="137"/>
      <c r="VBZ92" s="137"/>
      <c r="VCA92" s="137"/>
      <c r="VCB92" s="137"/>
      <c r="VCC92" s="137"/>
      <c r="VCD92" s="137"/>
      <c r="VCE92" s="137"/>
      <c r="VCF92" s="137"/>
      <c r="VCG92" s="137"/>
      <c r="VCH92" s="137"/>
      <c r="VCI92" s="137"/>
      <c r="VCJ92" s="137"/>
      <c r="VCK92" s="137"/>
      <c r="VCL92" s="137"/>
      <c r="VCM92" s="137"/>
      <c r="VCN92" s="137"/>
      <c r="VCO92" s="137"/>
      <c r="VCP92" s="137"/>
      <c r="VCQ92" s="137"/>
      <c r="VCR92" s="137"/>
      <c r="VCS92" s="137"/>
      <c r="VCT92" s="137"/>
      <c r="VCU92" s="137"/>
      <c r="VCV92" s="137"/>
      <c r="VCW92" s="137"/>
      <c r="VCX92" s="137"/>
      <c r="VCY92" s="137"/>
      <c r="VCZ92" s="137"/>
      <c r="VDA92" s="137"/>
      <c r="VDB92" s="137"/>
      <c r="VDC92" s="137"/>
      <c r="VDD92" s="137"/>
      <c r="VDE92" s="137"/>
      <c r="VDF92" s="137"/>
      <c r="VDG92" s="137"/>
      <c r="VDH92" s="137"/>
      <c r="VDI92" s="137"/>
      <c r="VDJ92" s="137"/>
      <c r="VDK92" s="137"/>
      <c r="VDL92" s="137"/>
      <c r="VDM92" s="137"/>
      <c r="VDN92" s="137"/>
      <c r="VDO92" s="137"/>
      <c r="VDP92" s="137"/>
      <c r="VDQ92" s="137"/>
      <c r="VDR92" s="137"/>
      <c r="VDS92" s="137"/>
      <c r="VDT92" s="137"/>
      <c r="VDU92" s="137"/>
      <c r="VDV92" s="137"/>
      <c r="VDW92" s="137"/>
      <c r="VDX92" s="137"/>
      <c r="VDY92" s="137"/>
      <c r="VDZ92" s="137"/>
      <c r="VEA92" s="137"/>
      <c r="VEB92" s="137"/>
      <c r="VEC92" s="137"/>
      <c r="VED92" s="137"/>
      <c r="VEE92" s="137"/>
      <c r="VEF92" s="137"/>
      <c r="VEG92" s="137"/>
      <c r="VEH92" s="137"/>
      <c r="VEI92" s="137"/>
      <c r="VEJ92" s="137"/>
      <c r="VEK92" s="137"/>
      <c r="VEL92" s="137"/>
      <c r="VEM92" s="137"/>
      <c r="VEN92" s="137"/>
      <c r="VEO92" s="137"/>
      <c r="VEP92" s="137"/>
      <c r="VEQ92" s="137"/>
      <c r="VER92" s="137"/>
      <c r="VES92" s="137"/>
      <c r="VET92" s="137"/>
      <c r="VEU92" s="137"/>
      <c r="VEV92" s="137"/>
      <c r="VEW92" s="137"/>
      <c r="VEX92" s="137"/>
      <c r="VEY92" s="137"/>
      <c r="VEZ92" s="137"/>
      <c r="VFA92" s="137"/>
      <c r="VFB92" s="137"/>
      <c r="VFC92" s="137"/>
      <c r="VFD92" s="137"/>
      <c r="VFE92" s="137"/>
      <c r="VFF92" s="137"/>
      <c r="VFG92" s="137"/>
      <c r="VFH92" s="137"/>
      <c r="VFI92" s="137"/>
      <c r="VFJ92" s="137"/>
      <c r="VFK92" s="137"/>
      <c r="VFL92" s="137"/>
      <c r="VFM92" s="137"/>
      <c r="VFN92" s="137"/>
      <c r="VFO92" s="137"/>
      <c r="VFP92" s="137"/>
      <c r="VFQ92" s="137"/>
      <c r="VFR92" s="137"/>
      <c r="VFS92" s="137"/>
      <c r="VFT92" s="137"/>
      <c r="VFU92" s="137"/>
      <c r="VFV92" s="137"/>
      <c r="VFW92" s="137"/>
      <c r="VFX92" s="137"/>
      <c r="VFY92" s="137"/>
      <c r="VFZ92" s="137"/>
      <c r="VGA92" s="137"/>
      <c r="VGB92" s="137"/>
      <c r="VGC92" s="137"/>
      <c r="VGD92" s="137"/>
      <c r="VGE92" s="137"/>
      <c r="VGF92" s="137"/>
      <c r="VGG92" s="137"/>
      <c r="VGH92" s="137"/>
      <c r="VGI92" s="137"/>
      <c r="VGJ92" s="137"/>
      <c r="VGK92" s="137"/>
      <c r="VGL92" s="137"/>
      <c r="VGM92" s="137"/>
      <c r="VGN92" s="137"/>
      <c r="VGO92" s="137"/>
      <c r="VGP92" s="137"/>
      <c r="VGQ92" s="137"/>
      <c r="VGR92" s="137"/>
      <c r="VGS92" s="137"/>
      <c r="VGT92" s="137"/>
      <c r="VGU92" s="137"/>
      <c r="VGV92" s="137"/>
      <c r="VGW92" s="137"/>
      <c r="VGX92" s="137"/>
      <c r="VGY92" s="137"/>
      <c r="VGZ92" s="137"/>
      <c r="VHA92" s="137"/>
      <c r="VHB92" s="137"/>
      <c r="VHC92" s="137"/>
      <c r="VHD92" s="137"/>
      <c r="VHE92" s="137"/>
      <c r="VHF92" s="137"/>
      <c r="VHG92" s="137"/>
      <c r="VHH92" s="137"/>
      <c r="VHI92" s="137"/>
      <c r="VHJ92" s="137"/>
      <c r="VHK92" s="137"/>
      <c r="VHL92" s="137"/>
      <c r="VHM92" s="137"/>
      <c r="VHN92" s="137"/>
      <c r="VHO92" s="137"/>
      <c r="VHP92" s="137"/>
      <c r="VHQ92" s="137"/>
      <c r="VHR92" s="137"/>
      <c r="VHS92" s="137"/>
      <c r="VHT92" s="137"/>
      <c r="VHU92" s="137"/>
      <c r="VHV92" s="137"/>
      <c r="VHW92" s="137"/>
      <c r="VHX92" s="137"/>
      <c r="VHY92" s="137"/>
      <c r="VHZ92" s="137"/>
      <c r="VIA92" s="137"/>
      <c r="VIB92" s="137"/>
      <c r="VIC92" s="137"/>
      <c r="VID92" s="137"/>
      <c r="VIE92" s="137"/>
      <c r="VIF92" s="137"/>
      <c r="VIG92" s="137"/>
      <c r="VIH92" s="137"/>
      <c r="VII92" s="137"/>
      <c r="VIJ92" s="137"/>
      <c r="VIK92" s="137"/>
      <c r="VIL92" s="137"/>
      <c r="VIM92" s="137"/>
      <c r="VIN92" s="137"/>
      <c r="VIO92" s="137"/>
      <c r="VIP92" s="137"/>
      <c r="VIQ92" s="137"/>
      <c r="VIR92" s="137"/>
      <c r="VIS92" s="137"/>
      <c r="VIT92" s="137"/>
      <c r="VIU92" s="137"/>
      <c r="VIV92" s="137"/>
      <c r="VIW92" s="137"/>
      <c r="VIX92" s="137"/>
      <c r="VIY92" s="137"/>
      <c r="VIZ92" s="137"/>
      <c r="VJA92" s="137"/>
      <c r="VJB92" s="137"/>
      <c r="VJC92" s="137"/>
      <c r="VJD92" s="137"/>
      <c r="VJE92" s="137"/>
      <c r="VJF92" s="137"/>
      <c r="VJG92" s="137"/>
      <c r="VJH92" s="137"/>
      <c r="VJI92" s="137"/>
      <c r="VJJ92" s="137"/>
      <c r="VJK92" s="137"/>
      <c r="VJL92" s="137"/>
      <c r="VJM92" s="137"/>
      <c r="VJN92" s="137"/>
      <c r="VJO92" s="137"/>
      <c r="VJP92" s="137"/>
      <c r="VJQ92" s="137"/>
      <c r="VJR92" s="137"/>
      <c r="VJS92" s="137"/>
      <c r="VJT92" s="137"/>
      <c r="VJU92" s="137"/>
      <c r="VJV92" s="137"/>
      <c r="VJW92" s="137"/>
      <c r="VJX92" s="137"/>
      <c r="VJY92" s="137"/>
      <c r="VJZ92" s="137"/>
      <c r="VKA92" s="137"/>
      <c r="VKB92" s="137"/>
      <c r="VKC92" s="137"/>
      <c r="VKD92" s="137"/>
      <c r="VKE92" s="137"/>
      <c r="VKF92" s="137"/>
      <c r="VKG92" s="137"/>
      <c r="VKH92" s="137"/>
      <c r="VKI92" s="137"/>
      <c r="VKJ92" s="137"/>
      <c r="VKK92" s="137"/>
      <c r="VKL92" s="137"/>
      <c r="VKM92" s="137"/>
      <c r="VKN92" s="137"/>
      <c r="VKO92" s="137"/>
      <c r="VKP92" s="137"/>
      <c r="VKQ92" s="137"/>
      <c r="VKR92" s="137"/>
      <c r="VKS92" s="137"/>
      <c r="VKT92" s="137"/>
      <c r="VKU92" s="137"/>
      <c r="VKV92" s="137"/>
      <c r="VKW92" s="137"/>
      <c r="VKX92" s="137"/>
      <c r="VKY92" s="137"/>
      <c r="VKZ92" s="137"/>
      <c r="VLA92" s="137"/>
      <c r="VLB92" s="137"/>
      <c r="VLC92" s="137"/>
      <c r="VLD92" s="137"/>
      <c r="VLE92" s="137"/>
      <c r="VLF92" s="137"/>
      <c r="VLG92" s="137"/>
      <c r="VLH92" s="137"/>
      <c r="VLI92" s="137"/>
      <c r="VLJ92" s="137"/>
      <c r="VLK92" s="137"/>
      <c r="VLL92" s="137"/>
      <c r="VLM92" s="137"/>
      <c r="VLN92" s="137"/>
      <c r="VLO92" s="137"/>
      <c r="VLP92" s="137"/>
      <c r="VLQ92" s="137"/>
      <c r="VLR92" s="137"/>
      <c r="VLS92" s="137"/>
      <c r="VLT92" s="137"/>
      <c r="VLU92" s="137"/>
      <c r="VLV92" s="137"/>
      <c r="VLW92" s="137"/>
      <c r="VLX92" s="137"/>
      <c r="VLY92" s="137"/>
      <c r="VLZ92" s="137"/>
      <c r="VMA92" s="137"/>
      <c r="VMB92" s="137"/>
      <c r="VMC92" s="137"/>
      <c r="VMD92" s="137"/>
      <c r="VME92" s="137"/>
      <c r="VMF92" s="137"/>
      <c r="VMG92" s="137"/>
      <c r="VMH92" s="137"/>
      <c r="VMI92" s="137"/>
      <c r="VMJ92" s="137"/>
      <c r="VMK92" s="137"/>
      <c r="VML92" s="137"/>
      <c r="VMM92" s="137"/>
      <c r="VMN92" s="137"/>
      <c r="VMO92" s="137"/>
      <c r="VMP92" s="137"/>
      <c r="VMQ92" s="137"/>
      <c r="VMR92" s="137"/>
      <c r="VMS92" s="137"/>
      <c r="VMT92" s="137"/>
      <c r="VMU92" s="137"/>
      <c r="VMV92" s="137"/>
      <c r="VMW92" s="137"/>
      <c r="VMX92" s="137"/>
      <c r="VMY92" s="137"/>
      <c r="VMZ92" s="137"/>
      <c r="VNA92" s="137"/>
      <c r="VNB92" s="137"/>
      <c r="VNC92" s="137"/>
      <c r="VND92" s="137"/>
      <c r="VNE92" s="137"/>
      <c r="VNF92" s="137"/>
      <c r="VNG92" s="137"/>
      <c r="VNH92" s="137"/>
      <c r="VNI92" s="137"/>
      <c r="VNJ92" s="137"/>
      <c r="VNK92" s="137"/>
      <c r="VNL92" s="137"/>
      <c r="VNM92" s="137"/>
      <c r="VNN92" s="137"/>
      <c r="VNO92" s="137"/>
      <c r="VNP92" s="137"/>
      <c r="VNQ92" s="137"/>
      <c r="VNR92" s="137"/>
      <c r="VNS92" s="137"/>
      <c r="VNT92" s="137"/>
      <c r="VNU92" s="137"/>
      <c r="VNV92" s="137"/>
      <c r="VNW92" s="137"/>
      <c r="VNX92" s="137"/>
      <c r="VNY92" s="137"/>
      <c r="VNZ92" s="137"/>
      <c r="VOA92" s="137"/>
      <c r="VOB92" s="137"/>
      <c r="VOC92" s="137"/>
      <c r="VOD92" s="137"/>
      <c r="VOE92" s="137"/>
      <c r="VOF92" s="137"/>
      <c r="VOG92" s="137"/>
      <c r="VOH92" s="137"/>
      <c r="VOI92" s="137"/>
      <c r="VOJ92" s="137"/>
      <c r="VOK92" s="137"/>
      <c r="VOL92" s="137"/>
      <c r="VOM92" s="137"/>
      <c r="VON92" s="137"/>
      <c r="VOO92" s="137"/>
      <c r="VOP92" s="137"/>
      <c r="VOQ92" s="137"/>
      <c r="VOR92" s="137"/>
      <c r="VOS92" s="137"/>
      <c r="VOT92" s="137"/>
      <c r="VOU92" s="137"/>
      <c r="VOV92" s="137"/>
      <c r="VOW92" s="137"/>
      <c r="VOX92" s="137"/>
      <c r="VOY92" s="137"/>
      <c r="VOZ92" s="137"/>
      <c r="VPA92" s="137"/>
      <c r="VPB92" s="137"/>
      <c r="VPC92" s="137"/>
      <c r="VPD92" s="137"/>
      <c r="VPE92" s="137"/>
      <c r="VPF92" s="137"/>
      <c r="VPG92" s="137"/>
      <c r="VPH92" s="137"/>
      <c r="VPI92" s="137"/>
      <c r="VPJ92" s="137"/>
      <c r="VPK92" s="137"/>
      <c r="VPL92" s="137"/>
      <c r="VPM92" s="137"/>
      <c r="VPN92" s="137"/>
      <c r="VPO92" s="137"/>
      <c r="VPP92" s="137"/>
      <c r="VPQ92" s="137"/>
      <c r="VPR92" s="137"/>
      <c r="VPS92" s="137"/>
      <c r="VPT92" s="137"/>
      <c r="VPU92" s="137"/>
      <c r="VPV92" s="137"/>
      <c r="VPW92" s="137"/>
      <c r="VPX92" s="137"/>
      <c r="VPY92" s="137"/>
      <c r="VPZ92" s="137"/>
      <c r="VQA92" s="137"/>
      <c r="VQB92" s="137"/>
      <c r="VQC92" s="137"/>
      <c r="VQD92" s="137"/>
      <c r="VQE92" s="137"/>
      <c r="VQF92" s="137"/>
      <c r="VQG92" s="137"/>
      <c r="VQH92" s="137"/>
      <c r="VQI92" s="137"/>
      <c r="VQJ92" s="137"/>
      <c r="VQK92" s="137"/>
      <c r="VQL92" s="137"/>
      <c r="VQM92" s="137"/>
      <c r="VQN92" s="137"/>
      <c r="VQO92" s="137"/>
      <c r="VQP92" s="137"/>
      <c r="VQQ92" s="137"/>
      <c r="VQR92" s="137"/>
      <c r="VQS92" s="137"/>
      <c r="VQT92" s="137"/>
      <c r="VQU92" s="137"/>
      <c r="VQV92" s="137"/>
      <c r="VQW92" s="137"/>
      <c r="VQX92" s="137"/>
      <c r="VQY92" s="137"/>
      <c r="VQZ92" s="137"/>
      <c r="VRA92" s="137"/>
      <c r="VRB92" s="137"/>
      <c r="VRC92" s="137"/>
      <c r="VRD92" s="137"/>
      <c r="VRE92" s="137"/>
      <c r="VRF92" s="137"/>
      <c r="VRG92" s="137"/>
      <c r="VRH92" s="137"/>
      <c r="VRI92" s="137"/>
      <c r="VRJ92" s="137"/>
      <c r="VRK92" s="137"/>
      <c r="VRL92" s="137"/>
      <c r="VRM92" s="137"/>
      <c r="VRN92" s="137"/>
      <c r="VRO92" s="137"/>
      <c r="VRP92" s="137"/>
      <c r="VRQ92" s="137"/>
      <c r="VRR92" s="137"/>
      <c r="VRS92" s="137"/>
      <c r="VRT92" s="137"/>
      <c r="VRU92" s="137"/>
      <c r="VRV92" s="137"/>
      <c r="VRW92" s="137"/>
      <c r="VRX92" s="137"/>
      <c r="VRY92" s="137"/>
      <c r="VRZ92" s="137"/>
      <c r="VSA92" s="137"/>
      <c r="VSB92" s="137"/>
      <c r="VSC92" s="137"/>
      <c r="VSD92" s="137"/>
      <c r="VSE92" s="137"/>
      <c r="VSF92" s="137"/>
      <c r="VSG92" s="137"/>
      <c r="VSH92" s="137"/>
      <c r="VSI92" s="137"/>
      <c r="VSJ92" s="137"/>
      <c r="VSK92" s="137"/>
      <c r="VSL92" s="137"/>
      <c r="VSM92" s="137"/>
      <c r="VSN92" s="137"/>
      <c r="VSO92" s="137"/>
      <c r="VSP92" s="137"/>
      <c r="VSQ92" s="137"/>
      <c r="VSR92" s="137"/>
      <c r="VSS92" s="137"/>
      <c r="VST92" s="137"/>
      <c r="VSU92" s="137"/>
      <c r="VSV92" s="137"/>
      <c r="VSW92" s="137"/>
      <c r="VSX92" s="137"/>
      <c r="VSY92" s="137"/>
      <c r="VSZ92" s="137"/>
      <c r="VTA92" s="137"/>
      <c r="VTB92" s="137"/>
      <c r="VTC92" s="137"/>
      <c r="VTD92" s="137"/>
      <c r="VTE92" s="137"/>
      <c r="VTF92" s="137"/>
      <c r="VTG92" s="137"/>
      <c r="VTH92" s="137"/>
      <c r="VTI92" s="137"/>
      <c r="VTJ92" s="137"/>
      <c r="VTK92" s="137"/>
      <c r="VTL92" s="137"/>
      <c r="VTM92" s="137"/>
      <c r="VTN92" s="137"/>
      <c r="VTO92" s="137"/>
      <c r="VTP92" s="137"/>
      <c r="VTQ92" s="137"/>
      <c r="VTR92" s="137"/>
      <c r="VTS92" s="137"/>
      <c r="VTT92" s="137"/>
      <c r="VTU92" s="137"/>
      <c r="VTV92" s="137"/>
      <c r="VTW92" s="137"/>
      <c r="VTX92" s="137"/>
      <c r="VTY92" s="137"/>
      <c r="VTZ92" s="137"/>
      <c r="VUA92" s="137"/>
      <c r="VUB92" s="137"/>
      <c r="VUC92" s="137"/>
      <c r="VUD92" s="137"/>
      <c r="VUE92" s="137"/>
      <c r="VUF92" s="137"/>
      <c r="VUG92" s="137"/>
      <c r="VUH92" s="137"/>
      <c r="VUI92" s="137"/>
      <c r="VUJ92" s="137"/>
      <c r="VUK92" s="137"/>
      <c r="VUL92" s="137"/>
      <c r="VUM92" s="137"/>
      <c r="VUN92" s="137"/>
      <c r="VUO92" s="137"/>
      <c r="VUP92" s="137"/>
      <c r="VUQ92" s="137"/>
      <c r="VUR92" s="137"/>
      <c r="VUS92" s="137"/>
      <c r="VUT92" s="137"/>
      <c r="VUU92" s="137"/>
      <c r="VUV92" s="137"/>
      <c r="VUW92" s="137"/>
      <c r="VUX92" s="137"/>
      <c r="VUY92" s="137"/>
      <c r="VUZ92" s="137"/>
      <c r="VVA92" s="137"/>
      <c r="VVB92" s="137"/>
      <c r="VVC92" s="137"/>
      <c r="VVD92" s="137"/>
      <c r="VVE92" s="137"/>
      <c r="VVF92" s="137"/>
      <c r="VVG92" s="137"/>
      <c r="VVH92" s="137"/>
      <c r="VVI92" s="137"/>
      <c r="VVJ92" s="137"/>
      <c r="VVK92" s="137"/>
      <c r="VVL92" s="137"/>
      <c r="VVM92" s="137"/>
      <c r="VVN92" s="137"/>
      <c r="VVO92" s="137"/>
      <c r="VVP92" s="137"/>
      <c r="VVQ92" s="137"/>
      <c r="VVR92" s="137"/>
      <c r="VVS92" s="137"/>
      <c r="VVT92" s="137"/>
      <c r="VVU92" s="137"/>
      <c r="VVV92" s="137"/>
      <c r="VVW92" s="137"/>
      <c r="VVX92" s="137"/>
      <c r="VVY92" s="137"/>
      <c r="VVZ92" s="137"/>
      <c r="VWA92" s="137"/>
      <c r="VWB92" s="137"/>
      <c r="VWC92" s="137"/>
      <c r="VWD92" s="137"/>
      <c r="VWE92" s="137"/>
      <c r="VWF92" s="137"/>
      <c r="VWG92" s="137"/>
      <c r="VWH92" s="137"/>
      <c r="VWI92" s="137"/>
      <c r="VWJ92" s="137"/>
      <c r="VWK92" s="137"/>
      <c r="VWL92" s="137"/>
      <c r="VWM92" s="137"/>
      <c r="VWN92" s="137"/>
      <c r="VWO92" s="137"/>
      <c r="VWP92" s="137"/>
      <c r="VWQ92" s="137"/>
      <c r="VWR92" s="137"/>
      <c r="VWS92" s="137"/>
      <c r="VWT92" s="137"/>
      <c r="VWU92" s="137"/>
      <c r="VWV92" s="137"/>
      <c r="VWW92" s="137"/>
      <c r="VWX92" s="137"/>
      <c r="VWY92" s="137"/>
      <c r="VWZ92" s="137"/>
      <c r="VXA92" s="137"/>
      <c r="VXB92" s="137"/>
      <c r="VXC92" s="137"/>
      <c r="VXD92" s="137"/>
      <c r="VXE92" s="137"/>
      <c r="VXF92" s="137"/>
      <c r="VXG92" s="137"/>
      <c r="VXH92" s="137"/>
      <c r="VXI92" s="137"/>
      <c r="VXJ92" s="137"/>
      <c r="VXK92" s="137"/>
      <c r="VXL92" s="137"/>
      <c r="VXM92" s="137"/>
      <c r="VXN92" s="137"/>
      <c r="VXO92" s="137"/>
      <c r="VXP92" s="137"/>
      <c r="VXQ92" s="137"/>
      <c r="VXR92" s="137"/>
      <c r="VXS92" s="137"/>
      <c r="VXT92" s="137"/>
      <c r="VXU92" s="137"/>
      <c r="VXV92" s="137"/>
      <c r="VXW92" s="137"/>
      <c r="VXX92" s="137"/>
      <c r="VXY92" s="137"/>
      <c r="VXZ92" s="137"/>
      <c r="VYA92" s="137"/>
      <c r="VYB92" s="137"/>
      <c r="VYC92" s="137"/>
      <c r="VYD92" s="137"/>
      <c r="VYE92" s="137"/>
      <c r="VYF92" s="137"/>
      <c r="VYG92" s="137"/>
      <c r="VYH92" s="137"/>
      <c r="VYI92" s="137"/>
      <c r="VYJ92" s="137"/>
      <c r="VYK92" s="137"/>
      <c r="VYL92" s="137"/>
      <c r="VYM92" s="137"/>
      <c r="VYN92" s="137"/>
      <c r="VYO92" s="137"/>
      <c r="VYP92" s="137"/>
      <c r="VYQ92" s="137"/>
      <c r="VYR92" s="137"/>
      <c r="VYS92" s="137"/>
      <c r="VYT92" s="137"/>
      <c r="VYU92" s="137"/>
      <c r="VYV92" s="137"/>
      <c r="VYW92" s="137"/>
      <c r="VYX92" s="137"/>
      <c r="VYY92" s="137"/>
      <c r="VYZ92" s="137"/>
      <c r="VZA92" s="137"/>
      <c r="VZB92" s="137"/>
      <c r="VZC92" s="137"/>
      <c r="VZD92" s="137"/>
      <c r="VZE92" s="137"/>
      <c r="VZF92" s="137"/>
      <c r="VZG92" s="137"/>
      <c r="VZH92" s="137"/>
      <c r="VZI92" s="137"/>
      <c r="VZJ92" s="137"/>
      <c r="VZK92" s="137"/>
      <c r="VZL92" s="137"/>
      <c r="VZM92" s="137"/>
      <c r="VZN92" s="137"/>
      <c r="VZO92" s="137"/>
      <c r="VZP92" s="137"/>
      <c r="VZQ92" s="137"/>
      <c r="VZR92" s="137"/>
      <c r="VZS92" s="137"/>
      <c r="VZT92" s="137"/>
      <c r="VZU92" s="137"/>
      <c r="VZV92" s="137"/>
      <c r="VZW92" s="137"/>
      <c r="VZX92" s="137"/>
      <c r="VZY92" s="137"/>
      <c r="VZZ92" s="137"/>
      <c r="WAA92" s="137"/>
      <c r="WAB92" s="137"/>
      <c r="WAC92" s="137"/>
      <c r="WAD92" s="137"/>
      <c r="WAE92" s="137"/>
      <c r="WAF92" s="137"/>
      <c r="WAG92" s="137"/>
      <c r="WAH92" s="137"/>
      <c r="WAI92" s="137"/>
      <c r="WAJ92" s="137"/>
      <c r="WAK92" s="137"/>
      <c r="WAL92" s="137"/>
      <c r="WAM92" s="137"/>
      <c r="WAN92" s="137"/>
      <c r="WAO92" s="137"/>
      <c r="WAP92" s="137"/>
      <c r="WAQ92" s="137"/>
      <c r="WAR92" s="137"/>
      <c r="WAS92" s="137"/>
      <c r="WAT92" s="137"/>
      <c r="WAU92" s="137"/>
      <c r="WAV92" s="137"/>
      <c r="WAW92" s="137"/>
      <c r="WAX92" s="137"/>
      <c r="WAY92" s="137"/>
      <c r="WAZ92" s="137"/>
      <c r="WBA92" s="137"/>
      <c r="WBB92" s="137"/>
      <c r="WBC92" s="137"/>
      <c r="WBD92" s="137"/>
      <c r="WBE92" s="137"/>
      <c r="WBF92" s="137"/>
      <c r="WBG92" s="137"/>
      <c r="WBH92" s="137"/>
      <c r="WBI92" s="137"/>
      <c r="WBJ92" s="137"/>
      <c r="WBK92" s="137"/>
      <c r="WBL92" s="137"/>
      <c r="WBM92" s="137"/>
      <c r="WBN92" s="137"/>
      <c r="WBO92" s="137"/>
      <c r="WBP92" s="137"/>
      <c r="WBQ92" s="137"/>
      <c r="WBR92" s="137"/>
      <c r="WBS92" s="137"/>
      <c r="WBT92" s="137"/>
      <c r="WBU92" s="137"/>
      <c r="WBV92" s="137"/>
      <c r="WBW92" s="137"/>
      <c r="WBX92" s="137"/>
      <c r="WBY92" s="137"/>
      <c r="WBZ92" s="137"/>
      <c r="WCA92" s="137"/>
      <c r="WCB92" s="137"/>
      <c r="WCC92" s="137"/>
      <c r="WCD92" s="137"/>
      <c r="WCE92" s="137"/>
      <c r="WCF92" s="137"/>
      <c r="WCG92" s="137"/>
      <c r="WCH92" s="137"/>
      <c r="WCI92" s="137"/>
      <c r="WCJ92" s="137"/>
      <c r="WCK92" s="137"/>
      <c r="WCL92" s="137"/>
      <c r="WCM92" s="137"/>
      <c r="WCN92" s="137"/>
      <c r="WCO92" s="137"/>
      <c r="WCP92" s="137"/>
      <c r="WCQ92" s="137"/>
      <c r="WCR92" s="137"/>
      <c r="WCS92" s="137"/>
      <c r="WCT92" s="137"/>
      <c r="WCU92" s="137"/>
      <c r="WCV92" s="137"/>
      <c r="WCW92" s="137"/>
      <c r="WCX92" s="137"/>
      <c r="WCY92" s="137"/>
      <c r="WCZ92" s="137"/>
      <c r="WDA92" s="137"/>
      <c r="WDB92" s="137"/>
      <c r="WDC92" s="137"/>
      <c r="WDD92" s="137"/>
      <c r="WDE92" s="137"/>
      <c r="WDF92" s="137"/>
      <c r="WDG92" s="137"/>
      <c r="WDH92" s="137"/>
      <c r="WDI92" s="137"/>
      <c r="WDJ92" s="137"/>
      <c r="WDK92" s="137"/>
      <c r="WDL92" s="137"/>
      <c r="WDM92" s="137"/>
      <c r="WDN92" s="137"/>
      <c r="WDO92" s="137"/>
      <c r="WDP92" s="137"/>
      <c r="WDQ92" s="137"/>
      <c r="WDR92" s="137"/>
      <c r="WDS92" s="137"/>
      <c r="WDT92" s="137"/>
      <c r="WDU92" s="137"/>
      <c r="WDV92" s="137"/>
      <c r="WDW92" s="137"/>
      <c r="WDX92" s="137"/>
      <c r="WDY92" s="137"/>
      <c r="WDZ92" s="137"/>
      <c r="WEA92" s="137"/>
      <c r="WEB92" s="137"/>
      <c r="WEC92" s="137"/>
      <c r="WED92" s="137"/>
      <c r="WEE92" s="137"/>
      <c r="WEF92" s="137"/>
      <c r="WEG92" s="137"/>
      <c r="WEH92" s="137"/>
      <c r="WEI92" s="137"/>
      <c r="WEJ92" s="137"/>
      <c r="WEK92" s="137"/>
      <c r="WEL92" s="137"/>
      <c r="WEM92" s="137"/>
      <c r="WEN92" s="137"/>
      <c r="WEO92" s="137"/>
      <c r="WEP92" s="137"/>
      <c r="WEQ92" s="137"/>
      <c r="WER92" s="137"/>
      <c r="WES92" s="137"/>
      <c r="WET92" s="137"/>
      <c r="WEU92" s="137"/>
      <c r="WEV92" s="137"/>
      <c r="WEW92" s="137"/>
      <c r="WEX92" s="137"/>
      <c r="WEY92" s="137"/>
      <c r="WEZ92" s="137"/>
      <c r="WFA92" s="137"/>
      <c r="WFB92" s="137"/>
      <c r="WFC92" s="137"/>
      <c r="WFD92" s="137"/>
      <c r="WFE92" s="137"/>
      <c r="WFF92" s="137"/>
      <c r="WFG92" s="137"/>
      <c r="WFH92" s="137"/>
      <c r="WFI92" s="137"/>
      <c r="WFJ92" s="137"/>
      <c r="WFK92" s="137"/>
      <c r="WFL92" s="137"/>
      <c r="WFM92" s="137"/>
      <c r="WFN92" s="137"/>
      <c r="WFO92" s="137"/>
      <c r="WFP92" s="137"/>
      <c r="WFQ92" s="137"/>
      <c r="WFR92" s="137"/>
      <c r="WFS92" s="137"/>
      <c r="WFT92" s="137"/>
      <c r="WFU92" s="137"/>
      <c r="WFV92" s="137"/>
      <c r="WFW92" s="137"/>
      <c r="WFX92" s="137"/>
      <c r="WFY92" s="137"/>
      <c r="WFZ92" s="137"/>
      <c r="WGA92" s="137"/>
      <c r="WGB92" s="137"/>
      <c r="WGC92" s="137"/>
      <c r="WGD92" s="137"/>
      <c r="WGE92" s="137"/>
      <c r="WGF92" s="137"/>
      <c r="WGG92" s="137"/>
      <c r="WGH92" s="137"/>
      <c r="WGI92" s="137"/>
      <c r="WGJ92" s="137"/>
      <c r="WGK92" s="137"/>
      <c r="WGL92" s="137"/>
      <c r="WGM92" s="137"/>
      <c r="WGN92" s="137"/>
      <c r="WGO92" s="137"/>
      <c r="WGP92" s="137"/>
      <c r="WGQ92" s="137"/>
      <c r="WGR92" s="137"/>
      <c r="WGS92" s="137"/>
      <c r="WGT92" s="137"/>
      <c r="WGU92" s="137"/>
      <c r="WGV92" s="137"/>
      <c r="WGW92" s="137"/>
      <c r="WGX92" s="137"/>
      <c r="WGY92" s="137"/>
      <c r="WGZ92" s="137"/>
      <c r="WHA92" s="137"/>
      <c r="WHB92" s="137"/>
      <c r="WHC92" s="137"/>
      <c r="WHD92" s="137"/>
      <c r="WHE92" s="137"/>
      <c r="WHF92" s="137"/>
      <c r="WHG92" s="137"/>
      <c r="WHH92" s="137"/>
      <c r="WHI92" s="137"/>
      <c r="WHJ92" s="137"/>
      <c r="WHK92" s="137"/>
      <c r="WHL92" s="137"/>
      <c r="WHM92" s="137"/>
      <c r="WHN92" s="137"/>
      <c r="WHO92" s="137"/>
      <c r="WHP92" s="137"/>
      <c r="WHQ92" s="137"/>
      <c r="WHR92" s="137"/>
      <c r="WHS92" s="137"/>
      <c r="WHT92" s="137"/>
      <c r="WHU92" s="137"/>
      <c r="WHV92" s="137"/>
      <c r="WHW92" s="137"/>
      <c r="WHX92" s="137"/>
      <c r="WHY92" s="137"/>
      <c r="WHZ92" s="137"/>
      <c r="WIA92" s="137"/>
      <c r="WIB92" s="137"/>
      <c r="WIC92" s="137"/>
      <c r="WID92" s="137"/>
      <c r="WIE92" s="137"/>
      <c r="WIF92" s="137"/>
      <c r="WIG92" s="137"/>
      <c r="WIH92" s="137"/>
      <c r="WII92" s="137"/>
      <c r="WIJ92" s="137"/>
      <c r="WIK92" s="137"/>
      <c r="WIL92" s="137"/>
      <c r="WIM92" s="137"/>
      <c r="WIN92" s="137"/>
      <c r="WIO92" s="137"/>
      <c r="WIP92" s="137"/>
      <c r="WIQ92" s="137"/>
      <c r="WIR92" s="137"/>
      <c r="WIS92" s="137"/>
      <c r="WIT92" s="137"/>
      <c r="WIU92" s="137"/>
      <c r="WIV92" s="137"/>
      <c r="WIW92" s="137"/>
      <c r="WIX92" s="137"/>
      <c r="WIY92" s="137"/>
      <c r="WIZ92" s="137"/>
      <c r="WJA92" s="137"/>
      <c r="WJB92" s="137"/>
      <c r="WJC92" s="137"/>
      <c r="WJD92" s="137"/>
      <c r="WJE92" s="137"/>
      <c r="WJF92" s="137"/>
      <c r="WJG92" s="137"/>
      <c r="WJH92" s="137"/>
      <c r="WJI92" s="137"/>
      <c r="WJJ92" s="137"/>
      <c r="WJK92" s="137"/>
      <c r="WJL92" s="137"/>
      <c r="WJM92" s="137"/>
      <c r="WJN92" s="137"/>
      <c r="WJO92" s="137"/>
      <c r="WJP92" s="137"/>
      <c r="WJQ92" s="137"/>
      <c r="WJR92" s="137"/>
      <c r="WJS92" s="137"/>
      <c r="WJT92" s="137"/>
      <c r="WJU92" s="137"/>
      <c r="WJV92" s="137"/>
      <c r="WJW92" s="137"/>
      <c r="WJX92" s="137"/>
      <c r="WJY92" s="137"/>
      <c r="WJZ92" s="137"/>
      <c r="WKA92" s="137"/>
      <c r="WKB92" s="137"/>
      <c r="WKC92" s="137"/>
      <c r="WKD92" s="137"/>
      <c r="WKE92" s="137"/>
      <c r="WKF92" s="137"/>
      <c r="WKG92" s="137"/>
      <c r="WKH92" s="137"/>
      <c r="WKI92" s="137"/>
      <c r="WKJ92" s="137"/>
      <c r="WKK92" s="137"/>
      <c r="WKL92" s="137"/>
      <c r="WKM92" s="137"/>
      <c r="WKN92" s="137"/>
      <c r="WKO92" s="137"/>
      <c r="WKP92" s="137"/>
      <c r="WKQ92" s="137"/>
      <c r="WKR92" s="137"/>
      <c r="WKS92" s="137"/>
      <c r="WKT92" s="137"/>
      <c r="WKU92" s="137"/>
      <c r="WKV92" s="137"/>
      <c r="WKW92" s="137"/>
      <c r="WKX92" s="137"/>
      <c r="WKY92" s="137"/>
      <c r="WKZ92" s="137"/>
      <c r="WLA92" s="137"/>
      <c r="WLB92" s="137"/>
      <c r="WLC92" s="137"/>
      <c r="WLD92" s="137"/>
      <c r="WLE92" s="137"/>
      <c r="WLF92" s="137"/>
      <c r="WLG92" s="137"/>
      <c r="WLH92" s="137"/>
      <c r="WLI92" s="137"/>
      <c r="WLJ92" s="137"/>
      <c r="WLK92" s="137"/>
      <c r="WLL92" s="137"/>
      <c r="WLM92" s="137"/>
      <c r="WLN92" s="137"/>
      <c r="WLO92" s="137"/>
      <c r="WLP92" s="137"/>
      <c r="WLQ92" s="137"/>
      <c r="WLR92" s="137"/>
      <c r="WLS92" s="137"/>
      <c r="WLT92" s="137"/>
      <c r="WLU92" s="137"/>
      <c r="WLV92" s="137"/>
      <c r="WLW92" s="137"/>
      <c r="WLX92" s="137"/>
      <c r="WLY92" s="137"/>
      <c r="WLZ92" s="137"/>
      <c r="WMA92" s="137"/>
      <c r="WMB92" s="137"/>
      <c r="WMC92" s="137"/>
      <c r="WMD92" s="137"/>
      <c r="WME92" s="137"/>
      <c r="WMF92" s="137"/>
      <c r="WMG92" s="137"/>
      <c r="WMH92" s="137"/>
      <c r="WMI92" s="137"/>
      <c r="WMJ92" s="137"/>
      <c r="WMK92" s="137"/>
      <c r="WML92" s="137"/>
      <c r="WMM92" s="137"/>
      <c r="WMN92" s="137"/>
      <c r="WMO92" s="137"/>
      <c r="WMP92" s="137"/>
      <c r="WMQ92" s="137"/>
      <c r="WMR92" s="137"/>
      <c r="WMS92" s="137"/>
      <c r="WMT92" s="137"/>
      <c r="WMU92" s="137"/>
      <c r="WMV92" s="137"/>
      <c r="WMW92" s="137"/>
      <c r="WMX92" s="137"/>
      <c r="WMY92" s="137"/>
      <c r="WMZ92" s="137"/>
      <c r="WNA92" s="137"/>
      <c r="WNB92" s="137"/>
      <c r="WNC92" s="137"/>
      <c r="WND92" s="137"/>
      <c r="WNE92" s="137"/>
      <c r="WNF92" s="137"/>
      <c r="WNG92" s="137"/>
      <c r="WNH92" s="137"/>
      <c r="WNI92" s="137"/>
      <c r="WNJ92" s="137"/>
      <c r="WNK92" s="137"/>
      <c r="WNL92" s="137"/>
      <c r="WNM92" s="137"/>
      <c r="WNN92" s="137"/>
      <c r="WNO92" s="137"/>
      <c r="WNP92" s="137"/>
      <c r="WNQ92" s="137"/>
      <c r="WNR92" s="137"/>
      <c r="WNS92" s="137"/>
      <c r="WNT92" s="137"/>
      <c r="WNU92" s="137"/>
      <c r="WNV92" s="137"/>
      <c r="WNW92" s="137"/>
      <c r="WNX92" s="137"/>
      <c r="WNY92" s="137"/>
      <c r="WNZ92" s="137"/>
      <c r="WOA92" s="137"/>
      <c r="WOB92" s="137"/>
      <c r="WOC92" s="137"/>
      <c r="WOD92" s="137"/>
      <c r="WOE92" s="137"/>
      <c r="WOF92" s="137"/>
      <c r="WOG92" s="137"/>
      <c r="WOH92" s="137"/>
      <c r="WOI92" s="137"/>
      <c r="WOJ92" s="137"/>
      <c r="WOK92" s="137"/>
      <c r="WOL92" s="137"/>
      <c r="WOM92" s="137"/>
      <c r="WON92" s="137"/>
      <c r="WOO92" s="137"/>
      <c r="WOP92" s="137"/>
      <c r="WOQ92" s="137"/>
      <c r="WOR92" s="137"/>
      <c r="WOS92" s="137"/>
      <c r="WOT92" s="137"/>
      <c r="WOU92" s="137"/>
      <c r="WOV92" s="137"/>
      <c r="WOW92" s="137"/>
      <c r="WOX92" s="137"/>
      <c r="WOY92" s="137"/>
      <c r="WOZ92" s="137"/>
      <c r="WPA92" s="137"/>
      <c r="WPB92" s="137"/>
      <c r="WPC92" s="137"/>
      <c r="WPD92" s="137"/>
      <c r="WPE92" s="137"/>
      <c r="WPF92" s="137"/>
      <c r="WPG92" s="137"/>
      <c r="WPH92" s="137"/>
      <c r="WPI92" s="137"/>
      <c r="WPJ92" s="137"/>
      <c r="WPK92" s="137"/>
      <c r="WPL92" s="137"/>
      <c r="WPM92" s="137"/>
      <c r="WPN92" s="137"/>
      <c r="WPO92" s="137"/>
      <c r="WPP92" s="137"/>
      <c r="WPQ92" s="137"/>
      <c r="WPR92" s="137"/>
      <c r="WPS92" s="137"/>
      <c r="WPT92" s="137"/>
      <c r="WPU92" s="137"/>
      <c r="WPV92" s="137"/>
      <c r="WPW92" s="137"/>
      <c r="WPX92" s="137"/>
      <c r="WPY92" s="137"/>
      <c r="WPZ92" s="137"/>
      <c r="WQA92" s="137"/>
      <c r="WQB92" s="137"/>
      <c r="WQC92" s="137"/>
      <c r="WQD92" s="137"/>
      <c r="WQE92" s="137"/>
      <c r="WQF92" s="137"/>
      <c r="WQG92" s="137"/>
      <c r="WQH92" s="137"/>
      <c r="WQI92" s="137"/>
      <c r="WQJ92" s="137"/>
      <c r="WQK92" s="137"/>
      <c r="WQL92" s="137"/>
      <c r="WQM92" s="137"/>
      <c r="WQN92" s="137"/>
      <c r="WQO92" s="137"/>
      <c r="WQP92" s="137"/>
      <c r="WQQ92" s="137"/>
      <c r="WQR92" s="137"/>
      <c r="WQS92" s="137"/>
      <c r="WQT92" s="137"/>
      <c r="WQU92" s="137"/>
      <c r="WQV92" s="137"/>
      <c r="WQW92" s="137"/>
      <c r="WQX92" s="137"/>
      <c r="WQY92" s="137"/>
      <c r="WQZ92" s="137"/>
      <c r="WRA92" s="137"/>
      <c r="WRB92" s="137"/>
      <c r="WRC92" s="137"/>
      <c r="WRD92" s="137"/>
      <c r="WRE92" s="137"/>
      <c r="WRF92" s="137"/>
      <c r="WRG92" s="137"/>
      <c r="WRH92" s="137"/>
      <c r="WRI92" s="137"/>
      <c r="WRJ92" s="137"/>
      <c r="WRK92" s="137"/>
      <c r="WRL92" s="137"/>
      <c r="WRM92" s="137"/>
      <c r="WRN92" s="137"/>
      <c r="WRO92" s="137"/>
      <c r="WRP92" s="137"/>
      <c r="WRQ92" s="137"/>
      <c r="WRR92" s="137"/>
      <c r="WRS92" s="137"/>
      <c r="WRT92" s="137"/>
      <c r="WRU92" s="137"/>
      <c r="WRV92" s="137"/>
      <c r="WRW92" s="137"/>
      <c r="WRX92" s="137"/>
      <c r="WRY92" s="137"/>
      <c r="WRZ92" s="137"/>
      <c r="WSA92" s="137"/>
      <c r="WSB92" s="137"/>
      <c r="WSC92" s="137"/>
      <c r="WSD92" s="137"/>
      <c r="WSE92" s="137"/>
      <c r="WSF92" s="137"/>
      <c r="WSG92" s="137"/>
      <c r="WSH92" s="137"/>
      <c r="WSI92" s="137"/>
      <c r="WSJ92" s="137"/>
      <c r="WSK92" s="137"/>
      <c r="WSL92" s="137"/>
      <c r="WSM92" s="137"/>
      <c r="WSN92" s="137"/>
      <c r="WSO92" s="137"/>
      <c r="WSP92" s="137"/>
      <c r="WSQ92" s="137"/>
      <c r="WSR92" s="137"/>
      <c r="WSS92" s="137"/>
      <c r="WST92" s="137"/>
      <c r="WSU92" s="137"/>
      <c r="WSV92" s="137"/>
      <c r="WSW92" s="137"/>
      <c r="WSX92" s="137"/>
      <c r="WSY92" s="137"/>
      <c r="WSZ92" s="137"/>
      <c r="WTA92" s="137"/>
      <c r="WTB92" s="137"/>
      <c r="WTC92" s="137"/>
      <c r="WTD92" s="137"/>
      <c r="WTE92" s="137"/>
      <c r="WTF92" s="137"/>
      <c r="WTG92" s="137"/>
      <c r="WTH92" s="137"/>
      <c r="WTI92" s="137"/>
      <c r="WTJ92" s="137"/>
      <c r="WTK92" s="137"/>
      <c r="WTL92" s="137"/>
      <c r="WTM92" s="137"/>
      <c r="WTN92" s="137"/>
      <c r="WTO92" s="137"/>
      <c r="WTP92" s="137"/>
      <c r="WTQ92" s="137"/>
      <c r="WTR92" s="137"/>
      <c r="WTS92" s="137"/>
      <c r="WTT92" s="137"/>
      <c r="WTU92" s="137"/>
      <c r="WTV92" s="137"/>
      <c r="WTW92" s="137"/>
      <c r="WTX92" s="137"/>
      <c r="WTY92" s="137"/>
      <c r="WTZ92" s="137"/>
      <c r="WUA92" s="137"/>
      <c r="WUB92" s="137"/>
      <c r="WUC92" s="137"/>
      <c r="WUD92" s="137"/>
      <c r="WUE92" s="137"/>
      <c r="WUF92" s="137"/>
      <c r="WUG92" s="137"/>
      <c r="WUH92" s="137"/>
      <c r="WUI92" s="137"/>
      <c r="WUJ92" s="137"/>
      <c r="WUK92" s="137"/>
      <c r="WUL92" s="137"/>
      <c r="WUM92" s="137"/>
      <c r="WUN92" s="137"/>
      <c r="WUO92" s="137"/>
      <c r="WUP92" s="137"/>
      <c r="WUQ92" s="137"/>
      <c r="WUR92" s="137"/>
      <c r="WUS92" s="137"/>
      <c r="WUT92" s="137"/>
      <c r="WUU92" s="137"/>
      <c r="WUV92" s="137"/>
      <c r="WUW92" s="137"/>
      <c r="WUX92" s="137"/>
      <c r="WUY92" s="137"/>
      <c r="WUZ92" s="137"/>
      <c r="WVA92" s="137"/>
      <c r="WVB92" s="137"/>
      <c r="WVC92" s="137"/>
      <c r="WVD92" s="137"/>
      <c r="WVE92" s="137"/>
      <c r="WVF92" s="137"/>
      <c r="WVG92" s="137"/>
      <c r="WVH92" s="137"/>
      <c r="WVI92" s="137"/>
      <c r="WVJ92" s="137"/>
      <c r="WVK92" s="137"/>
      <c r="WVL92" s="137"/>
      <c r="WVM92" s="137"/>
      <c r="WVN92" s="137"/>
      <c r="WVO92" s="137"/>
      <c r="WVP92" s="137"/>
      <c r="WVQ92" s="137"/>
      <c r="WVR92" s="137"/>
      <c r="WVS92" s="137"/>
      <c r="WVT92" s="137"/>
      <c r="WVU92" s="137"/>
      <c r="WVV92" s="137"/>
      <c r="WVW92" s="137"/>
      <c r="WVX92" s="137"/>
      <c r="WVY92" s="137"/>
      <c r="WVZ92" s="137"/>
      <c r="WWA92" s="137"/>
      <c r="WWB92" s="137"/>
      <c r="WWC92" s="137"/>
      <c r="WWD92" s="137"/>
      <c r="WWE92" s="137"/>
      <c r="WWF92" s="137"/>
      <c r="WWG92" s="137"/>
      <c r="WWH92" s="137"/>
      <c r="WWI92" s="137"/>
      <c r="WWJ92" s="137"/>
      <c r="WWK92" s="137"/>
      <c r="WWL92" s="137"/>
      <c r="WWM92" s="137"/>
      <c r="WWN92" s="137"/>
      <c r="WWO92" s="137"/>
      <c r="WWP92" s="137"/>
      <c r="WWQ92" s="137"/>
      <c r="WWR92" s="137"/>
      <c r="WWS92" s="137"/>
      <c r="WWT92" s="137"/>
      <c r="WWU92" s="137"/>
      <c r="WWV92" s="137"/>
      <c r="WWW92" s="137"/>
      <c r="WWX92" s="137"/>
      <c r="WWY92" s="137"/>
      <c r="WWZ92" s="137"/>
      <c r="WXA92" s="137"/>
      <c r="WXB92" s="137"/>
      <c r="WXC92" s="137"/>
      <c r="WXD92" s="137"/>
      <c r="WXE92" s="137"/>
      <c r="WXF92" s="137"/>
      <c r="WXG92" s="137"/>
      <c r="WXH92" s="137"/>
      <c r="WXI92" s="137"/>
      <c r="WXJ92" s="137"/>
      <c r="WXK92" s="137"/>
      <c r="WXL92" s="137"/>
      <c r="WXM92" s="137"/>
      <c r="WXN92" s="137"/>
      <c r="WXO92" s="137"/>
      <c r="WXP92" s="137"/>
      <c r="WXQ92" s="137"/>
      <c r="WXR92" s="137"/>
      <c r="WXS92" s="137"/>
      <c r="WXT92" s="137"/>
      <c r="WXU92" s="137"/>
      <c r="WXV92" s="137"/>
      <c r="WXW92" s="137"/>
      <c r="WXX92" s="137"/>
      <c r="WXY92" s="137"/>
      <c r="WXZ92" s="137"/>
      <c r="WYA92" s="137"/>
      <c r="WYB92" s="137"/>
      <c r="WYC92" s="137"/>
      <c r="WYD92" s="137"/>
      <c r="WYE92" s="137"/>
      <c r="WYF92" s="137"/>
      <c r="WYG92" s="137"/>
      <c r="WYH92" s="137"/>
      <c r="WYI92" s="137"/>
      <c r="WYJ92" s="137"/>
      <c r="WYK92" s="137"/>
      <c r="WYL92" s="137"/>
      <c r="WYM92" s="137"/>
      <c r="WYN92" s="137"/>
      <c r="WYO92" s="137"/>
      <c r="WYP92" s="137"/>
      <c r="WYQ92" s="137"/>
      <c r="WYR92" s="137"/>
      <c r="WYS92" s="137"/>
      <c r="WYT92" s="137"/>
      <c r="WYU92" s="137"/>
      <c r="WYV92" s="137"/>
      <c r="WYW92" s="137"/>
      <c r="WYX92" s="137"/>
      <c r="WYY92" s="137"/>
      <c r="WYZ92" s="137"/>
      <c r="WZA92" s="137"/>
      <c r="WZB92" s="137"/>
      <c r="WZC92" s="137"/>
      <c r="WZD92" s="137"/>
      <c r="WZE92" s="137"/>
      <c r="WZF92" s="137"/>
      <c r="WZG92" s="137"/>
      <c r="WZH92" s="137"/>
      <c r="WZI92" s="137"/>
      <c r="WZJ92" s="137"/>
      <c r="WZK92" s="137"/>
      <c r="WZL92" s="137"/>
      <c r="WZM92" s="137"/>
      <c r="WZN92" s="137"/>
      <c r="WZO92" s="137"/>
      <c r="WZP92" s="137"/>
      <c r="WZQ92" s="137"/>
      <c r="WZR92" s="137"/>
      <c r="WZS92" s="137"/>
      <c r="WZT92" s="137"/>
      <c r="WZU92" s="137"/>
      <c r="WZV92" s="137"/>
      <c r="WZW92" s="137"/>
      <c r="WZX92" s="137"/>
      <c r="WZY92" s="137"/>
      <c r="WZZ92" s="137"/>
      <c r="XAA92" s="137"/>
      <c r="XAB92" s="137"/>
      <c r="XAC92" s="137"/>
      <c r="XAD92" s="137"/>
      <c r="XAE92" s="137"/>
      <c r="XAF92" s="137"/>
      <c r="XAG92" s="137"/>
      <c r="XAH92" s="137"/>
      <c r="XAI92" s="137"/>
      <c r="XAJ92" s="137"/>
      <c r="XAK92" s="137"/>
      <c r="XAL92" s="137"/>
      <c r="XAM92" s="137"/>
      <c r="XAN92" s="137"/>
      <c r="XAO92" s="137"/>
      <c r="XAP92" s="137"/>
      <c r="XAQ92" s="137"/>
      <c r="XAR92" s="137"/>
      <c r="XAS92" s="137"/>
      <c r="XAT92" s="137"/>
      <c r="XAU92" s="137"/>
      <c r="XAV92" s="137"/>
      <c r="XAW92" s="137"/>
      <c r="XAX92" s="137"/>
      <c r="XAY92" s="137"/>
      <c r="XAZ92" s="137"/>
      <c r="XBA92" s="137"/>
      <c r="XBB92" s="137"/>
      <c r="XBC92" s="137"/>
      <c r="XBD92" s="137"/>
      <c r="XBE92" s="137"/>
      <c r="XBF92" s="137"/>
      <c r="XBG92" s="137"/>
      <c r="XBH92" s="137"/>
      <c r="XBI92" s="137"/>
      <c r="XBJ92" s="137"/>
      <c r="XBK92" s="137"/>
      <c r="XBL92" s="137"/>
      <c r="XBM92" s="137"/>
      <c r="XBN92" s="137"/>
      <c r="XBO92" s="137"/>
      <c r="XBP92" s="137"/>
      <c r="XBQ92" s="137"/>
      <c r="XBR92" s="137"/>
      <c r="XBS92" s="137"/>
      <c r="XBT92" s="137"/>
      <c r="XBU92" s="137"/>
      <c r="XBV92" s="137"/>
      <c r="XBW92" s="137"/>
      <c r="XBX92" s="137"/>
      <c r="XBY92" s="137"/>
      <c r="XBZ92" s="137"/>
      <c r="XCA92" s="137"/>
      <c r="XCB92" s="137"/>
      <c r="XCC92" s="137"/>
      <c r="XCD92" s="137"/>
      <c r="XCE92" s="137"/>
      <c r="XCF92" s="137"/>
      <c r="XCG92" s="137"/>
      <c r="XCH92" s="137"/>
      <c r="XCI92" s="137"/>
      <c r="XCJ92" s="137"/>
      <c r="XCK92" s="137"/>
      <c r="XCL92" s="137"/>
      <c r="XCM92" s="137"/>
      <c r="XCN92" s="137"/>
      <c r="XCO92" s="137"/>
      <c r="XCP92" s="137"/>
      <c r="XCQ92" s="137"/>
      <c r="XCR92" s="137"/>
      <c r="XCS92" s="137"/>
      <c r="XCT92" s="137"/>
      <c r="XCU92" s="137"/>
      <c r="XCV92" s="137"/>
      <c r="XCW92" s="137"/>
      <c r="XCX92" s="137"/>
      <c r="XCY92" s="137"/>
      <c r="XCZ92" s="137"/>
      <c r="XDA92" s="137"/>
      <c r="XDB92" s="137"/>
      <c r="XDC92" s="137"/>
      <c r="XDD92" s="137"/>
      <c r="XDE92" s="137"/>
      <c r="XDF92" s="137"/>
      <c r="XDG92" s="137"/>
      <c r="XDH92" s="137"/>
      <c r="XDI92" s="137"/>
      <c r="XDJ92" s="137"/>
      <c r="XDK92" s="137"/>
      <c r="XDL92" s="137"/>
      <c r="XDM92" s="137"/>
      <c r="XDN92" s="137"/>
      <c r="XDO92" s="137"/>
      <c r="XDP92" s="137"/>
      <c r="XDQ92" s="137"/>
      <c r="XDR92" s="137"/>
      <c r="XDS92" s="137"/>
      <c r="XDT92" s="137"/>
      <c r="XDU92" s="137"/>
      <c r="XDV92" s="137"/>
      <c r="XDW92" s="137"/>
      <c r="XDX92" s="137"/>
      <c r="XDY92" s="137"/>
      <c r="XDZ92" s="137"/>
      <c r="XEA92" s="137"/>
      <c r="XEB92" s="137"/>
      <c r="XEC92" s="137"/>
      <c r="XED92" s="137"/>
      <c r="XEE92" s="137"/>
      <c r="XEF92" s="137"/>
      <c r="XEG92" s="137"/>
      <c r="XEH92" s="137"/>
      <c r="XEI92" s="137"/>
      <c r="XEJ92" s="137"/>
      <c r="XEK92" s="137"/>
      <c r="XEL92" s="137"/>
      <c r="XEM92" s="137"/>
      <c r="XEN92" s="137"/>
      <c r="XEO92" s="137"/>
      <c r="XEP92" s="137"/>
      <c r="XEQ92" s="137"/>
      <c r="XER92" s="137"/>
      <c r="XES92" s="137"/>
      <c r="XET92" s="137"/>
      <c r="XEU92" s="137"/>
      <c r="XEV92" s="137"/>
      <c r="XEW92" s="137"/>
      <c r="XEX92" s="137"/>
      <c r="XEY92" s="137"/>
      <c r="XEZ92" s="137"/>
      <c r="XFA92" s="137"/>
      <c r="XFB92" s="137"/>
      <c r="XFC92" s="137"/>
    </row>
    <row r="93" spans="1:16383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383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383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383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8">
    <sortCondition descending="1" ref="P3:P68"/>
    <sortCondition descending="1" ref="N3:N68"/>
  </sortState>
  <mergeCells count="1">
    <mergeCell ref="O1:P1"/>
  </mergeCells>
  <phoneticPr fontId="37" type="noConversion"/>
  <conditionalFormatting sqref="B3:B68">
    <cfRule type="expression" dxfId="50" priority="4">
      <formula>O3&lt;0</formula>
    </cfRule>
    <cfRule type="expression" dxfId="49" priority="5">
      <formula>O3=0</formula>
    </cfRule>
    <cfRule type="expression" dxfId="48" priority="6">
      <formula>O3&gt;0</formula>
    </cfRule>
  </conditionalFormatting>
  <conditionalFormatting sqref="D73:N73">
    <cfRule type="expression" dxfId="47" priority="1">
      <formula>D74&lt;0</formula>
    </cfRule>
    <cfRule type="expression" dxfId="46" priority="2">
      <formula>D74=0</formula>
    </cfRule>
    <cfRule type="expression" dxfId="45" priority="3">
      <formula>D74&gt;0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Q292"/>
  <sheetViews>
    <sheetView zoomScaleNormal="80" zoomScalePageLayoutView="80" workbookViewId="0">
      <pane xSplit="2" ySplit="2" topLeftCell="H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39" sqref="Q39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5" style="2" customWidth="1"/>
    <col min="6" max="6" width="9.5" style="2" bestFit="1" customWidth="1"/>
    <col min="7" max="7" width="9.5" style="2" customWidth="1"/>
    <col min="8" max="9" width="10" style="2" customWidth="1"/>
    <col min="10" max="10" width="9.5" style="2" customWidth="1"/>
    <col min="11" max="11" width="10.1640625" style="2" customWidth="1"/>
    <col min="12" max="13" width="12" style="2" customWidth="1"/>
    <col min="14" max="14" width="13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128"/>
      <c r="B1" s="47" t="s">
        <v>544</v>
      </c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100" customFormat="1" ht="15" customHeight="1" x14ac:dyDescent="0.2">
      <c r="A3" s="129">
        <v>2654</v>
      </c>
      <c r="B3" s="57" t="s">
        <v>366</v>
      </c>
      <c r="C3" s="55">
        <v>18</v>
      </c>
      <c r="D3" s="54">
        <v>21</v>
      </c>
      <c r="E3" s="54">
        <v>18</v>
      </c>
      <c r="F3" s="55">
        <v>19</v>
      </c>
      <c r="G3" s="54">
        <v>19</v>
      </c>
      <c r="H3" s="54">
        <v>16</v>
      </c>
      <c r="I3" s="54">
        <v>16</v>
      </c>
      <c r="J3" s="56">
        <v>18</v>
      </c>
      <c r="K3" s="78">
        <v>18</v>
      </c>
      <c r="L3" s="78">
        <v>18</v>
      </c>
      <c r="M3" s="78">
        <v>13</v>
      </c>
      <c r="N3" s="78">
        <v>17</v>
      </c>
      <c r="O3" s="78">
        <f t="shared" ref="O3:O41" si="0">N3-M3</f>
        <v>4</v>
      </c>
      <c r="P3" s="126">
        <f t="shared" ref="P3:P41" si="1">(N3/M3)-1</f>
        <v>0.30769230769230771</v>
      </c>
    </row>
    <row r="4" spans="1:17" s="100" customFormat="1" ht="15" customHeight="1" x14ac:dyDescent="0.2">
      <c r="A4" s="129">
        <v>29218</v>
      </c>
      <c r="B4" s="58" t="s">
        <v>344</v>
      </c>
      <c r="C4" s="55">
        <v>69</v>
      </c>
      <c r="D4" s="54">
        <v>76</v>
      </c>
      <c r="E4" s="54">
        <v>81</v>
      </c>
      <c r="F4" s="55">
        <v>82</v>
      </c>
      <c r="G4" s="54">
        <v>79</v>
      </c>
      <c r="H4" s="54">
        <v>77</v>
      </c>
      <c r="I4" s="54">
        <v>80</v>
      </c>
      <c r="J4" s="56">
        <v>72</v>
      </c>
      <c r="K4" s="78">
        <v>68</v>
      </c>
      <c r="L4" s="78">
        <v>76</v>
      </c>
      <c r="M4" s="78">
        <v>72</v>
      </c>
      <c r="N4" s="78">
        <v>85</v>
      </c>
      <c r="O4" s="78">
        <f t="shared" si="0"/>
        <v>13</v>
      </c>
      <c r="P4" s="126">
        <f t="shared" si="1"/>
        <v>0.18055555555555558</v>
      </c>
    </row>
    <row r="5" spans="1:17" s="100" customFormat="1" ht="15" customHeight="1" x14ac:dyDescent="0.2">
      <c r="A5" s="129">
        <v>2651</v>
      </c>
      <c r="B5" s="57" t="s">
        <v>352</v>
      </c>
      <c r="C5" s="55">
        <v>48</v>
      </c>
      <c r="D5" s="54">
        <v>41</v>
      </c>
      <c r="E5" s="54">
        <v>39</v>
      </c>
      <c r="F5" s="55">
        <v>34</v>
      </c>
      <c r="G5" s="54">
        <v>31</v>
      </c>
      <c r="H5" s="54">
        <v>29</v>
      </c>
      <c r="I5" s="54">
        <v>27</v>
      </c>
      <c r="J5" s="56">
        <v>28</v>
      </c>
      <c r="K5" s="78">
        <v>29</v>
      </c>
      <c r="L5" s="78">
        <v>30</v>
      </c>
      <c r="M5" s="78">
        <v>25</v>
      </c>
      <c r="N5" s="78">
        <v>29</v>
      </c>
      <c r="O5" s="78">
        <f t="shared" si="0"/>
        <v>4</v>
      </c>
      <c r="P5" s="126">
        <f t="shared" si="1"/>
        <v>0.15999999999999992</v>
      </c>
    </row>
    <row r="6" spans="1:17" s="100" customFormat="1" ht="15" customHeight="1" x14ac:dyDescent="0.2">
      <c r="A6" s="129">
        <v>2669</v>
      </c>
      <c r="B6" s="58" t="s">
        <v>374</v>
      </c>
      <c r="C6" s="55">
        <v>52</v>
      </c>
      <c r="D6" s="54">
        <v>47</v>
      </c>
      <c r="E6" s="54">
        <v>48</v>
      </c>
      <c r="F6" s="55">
        <v>51</v>
      </c>
      <c r="G6" s="54">
        <v>50</v>
      </c>
      <c r="H6" s="54">
        <v>48</v>
      </c>
      <c r="I6" s="54">
        <v>48</v>
      </c>
      <c r="J6" s="56">
        <v>43</v>
      </c>
      <c r="K6" s="78">
        <v>39</v>
      </c>
      <c r="L6" s="78">
        <v>32</v>
      </c>
      <c r="M6" s="78">
        <v>26</v>
      </c>
      <c r="N6" s="78">
        <v>29</v>
      </c>
      <c r="O6" s="78">
        <f t="shared" si="0"/>
        <v>3</v>
      </c>
      <c r="P6" s="126">
        <f t="shared" si="1"/>
        <v>0.11538461538461542</v>
      </c>
    </row>
    <row r="7" spans="1:17" s="100" customFormat="1" ht="15" customHeight="1" x14ac:dyDescent="0.2">
      <c r="A7" s="129">
        <v>2659</v>
      </c>
      <c r="B7" s="58" t="s">
        <v>378</v>
      </c>
      <c r="C7" s="55">
        <v>25</v>
      </c>
      <c r="D7" s="54">
        <v>26</v>
      </c>
      <c r="E7" s="54">
        <v>26</v>
      </c>
      <c r="F7" s="55">
        <v>26</v>
      </c>
      <c r="G7" s="54">
        <v>25</v>
      </c>
      <c r="H7" s="54">
        <v>28</v>
      </c>
      <c r="I7" s="54">
        <v>30</v>
      </c>
      <c r="J7" s="56">
        <v>24</v>
      </c>
      <c r="K7" s="78">
        <v>24</v>
      </c>
      <c r="L7" s="78">
        <v>21</v>
      </c>
      <c r="M7" s="78">
        <v>20</v>
      </c>
      <c r="N7" s="78">
        <v>22</v>
      </c>
      <c r="O7" s="78">
        <f t="shared" si="0"/>
        <v>2</v>
      </c>
      <c r="P7" s="126">
        <f t="shared" si="1"/>
        <v>0.10000000000000009</v>
      </c>
    </row>
    <row r="8" spans="1:17" s="100" customFormat="1" ht="15" customHeight="1" x14ac:dyDescent="0.2">
      <c r="A8" s="129">
        <v>2666</v>
      </c>
      <c r="B8" s="52" t="s">
        <v>356</v>
      </c>
      <c r="C8" s="55">
        <v>54</v>
      </c>
      <c r="D8" s="54">
        <v>52</v>
      </c>
      <c r="E8" s="54">
        <v>51</v>
      </c>
      <c r="F8" s="55">
        <v>48</v>
      </c>
      <c r="G8" s="54">
        <v>42</v>
      </c>
      <c r="H8" s="54">
        <v>48</v>
      </c>
      <c r="I8" s="54">
        <v>46</v>
      </c>
      <c r="J8" s="56">
        <v>47</v>
      </c>
      <c r="K8" s="78">
        <v>45</v>
      </c>
      <c r="L8" s="78">
        <v>47</v>
      </c>
      <c r="M8" s="78">
        <v>47</v>
      </c>
      <c r="N8" s="78">
        <v>51</v>
      </c>
      <c r="O8" s="78">
        <f t="shared" si="0"/>
        <v>4</v>
      </c>
      <c r="P8" s="126">
        <f t="shared" si="1"/>
        <v>8.5106382978723305E-2</v>
      </c>
    </row>
    <row r="9" spans="1:17" s="100" customFormat="1" ht="15" customHeight="1" x14ac:dyDescent="0.2">
      <c r="A9" s="129">
        <v>2646</v>
      </c>
      <c r="B9" s="57" t="s">
        <v>361</v>
      </c>
      <c r="C9" s="55">
        <v>46</v>
      </c>
      <c r="D9" s="54">
        <v>42</v>
      </c>
      <c r="E9" s="54">
        <v>43</v>
      </c>
      <c r="F9" s="55">
        <v>40</v>
      </c>
      <c r="G9" s="54">
        <v>39</v>
      </c>
      <c r="H9" s="54">
        <v>40</v>
      </c>
      <c r="I9" s="54">
        <v>38</v>
      </c>
      <c r="J9" s="56">
        <v>40</v>
      </c>
      <c r="K9" s="78">
        <v>39</v>
      </c>
      <c r="L9" s="78">
        <v>36</v>
      </c>
      <c r="M9" s="78">
        <v>28</v>
      </c>
      <c r="N9" s="78">
        <v>30</v>
      </c>
      <c r="O9" s="78">
        <f t="shared" si="0"/>
        <v>2</v>
      </c>
      <c r="P9" s="126">
        <f t="shared" si="1"/>
        <v>7.1428571428571397E-2</v>
      </c>
    </row>
    <row r="10" spans="1:17" s="100" customFormat="1" ht="15" customHeight="1" x14ac:dyDescent="0.2">
      <c r="A10" s="129">
        <v>2670</v>
      </c>
      <c r="B10" s="57" t="s">
        <v>347</v>
      </c>
      <c r="C10" s="55">
        <v>18</v>
      </c>
      <c r="D10" s="54">
        <v>19</v>
      </c>
      <c r="E10" s="54">
        <v>17</v>
      </c>
      <c r="F10" s="55">
        <v>18</v>
      </c>
      <c r="G10" s="54">
        <v>18</v>
      </c>
      <c r="H10" s="54">
        <v>17</v>
      </c>
      <c r="I10" s="54">
        <v>16</v>
      </c>
      <c r="J10" s="56">
        <v>17</v>
      </c>
      <c r="K10" s="78">
        <v>13</v>
      </c>
      <c r="L10" s="78">
        <v>15</v>
      </c>
      <c r="M10" s="78">
        <v>15</v>
      </c>
      <c r="N10" s="78">
        <v>16</v>
      </c>
      <c r="O10" s="78">
        <f t="shared" si="0"/>
        <v>1</v>
      </c>
      <c r="P10" s="126">
        <f t="shared" si="1"/>
        <v>6.6666666666666652E-2</v>
      </c>
    </row>
    <row r="11" spans="1:17" s="100" customFormat="1" ht="15" customHeight="1" x14ac:dyDescent="0.2">
      <c r="A11" s="129">
        <v>2660</v>
      </c>
      <c r="B11" s="57" t="s">
        <v>367</v>
      </c>
      <c r="C11" s="55">
        <v>34</v>
      </c>
      <c r="D11" s="54">
        <v>34</v>
      </c>
      <c r="E11" s="54">
        <v>33</v>
      </c>
      <c r="F11" s="55">
        <v>31</v>
      </c>
      <c r="G11" s="54">
        <v>23</v>
      </c>
      <c r="H11" s="54">
        <v>20</v>
      </c>
      <c r="I11" s="54">
        <v>18</v>
      </c>
      <c r="J11" s="56">
        <v>19</v>
      </c>
      <c r="K11" s="78">
        <v>17</v>
      </c>
      <c r="L11" s="78">
        <v>17</v>
      </c>
      <c r="M11" s="78">
        <v>18</v>
      </c>
      <c r="N11" s="78">
        <v>19</v>
      </c>
      <c r="O11" s="78">
        <f t="shared" si="0"/>
        <v>1</v>
      </c>
      <c r="P11" s="126">
        <f t="shared" si="1"/>
        <v>5.555555555555558E-2</v>
      </c>
    </row>
    <row r="12" spans="1:17" s="100" customFormat="1" ht="15" customHeight="1" x14ac:dyDescent="0.2">
      <c r="A12" s="129">
        <v>2644</v>
      </c>
      <c r="B12" s="57" t="s">
        <v>363</v>
      </c>
      <c r="C12" s="55">
        <v>28</v>
      </c>
      <c r="D12" s="54">
        <v>27</v>
      </c>
      <c r="E12" s="54">
        <v>28</v>
      </c>
      <c r="F12" s="55">
        <v>25</v>
      </c>
      <c r="G12" s="54">
        <v>23</v>
      </c>
      <c r="H12" s="54">
        <v>22</v>
      </c>
      <c r="I12" s="54">
        <v>19</v>
      </c>
      <c r="J12" s="56">
        <v>18</v>
      </c>
      <c r="K12" s="78">
        <v>21</v>
      </c>
      <c r="L12" s="78">
        <v>19</v>
      </c>
      <c r="M12" s="78">
        <v>19</v>
      </c>
      <c r="N12" s="78">
        <v>20</v>
      </c>
      <c r="O12" s="78">
        <f t="shared" si="0"/>
        <v>1</v>
      </c>
      <c r="P12" s="126">
        <f t="shared" si="1"/>
        <v>5.2631578947368363E-2</v>
      </c>
      <c r="Q12" s="338"/>
    </row>
    <row r="13" spans="1:17" s="100" customFormat="1" ht="15" customHeight="1" x14ac:dyDescent="0.2">
      <c r="A13" s="129">
        <v>2640</v>
      </c>
      <c r="B13" s="57" t="s">
        <v>362</v>
      </c>
      <c r="C13" s="55">
        <v>26</v>
      </c>
      <c r="D13" s="54">
        <v>24</v>
      </c>
      <c r="E13" s="54">
        <v>26</v>
      </c>
      <c r="F13" s="55">
        <v>23</v>
      </c>
      <c r="G13" s="54">
        <v>24</v>
      </c>
      <c r="H13" s="54">
        <v>25</v>
      </c>
      <c r="I13" s="54">
        <v>21</v>
      </c>
      <c r="J13" s="56">
        <v>20</v>
      </c>
      <c r="K13" s="78">
        <v>18</v>
      </c>
      <c r="L13" s="78">
        <v>18</v>
      </c>
      <c r="M13" s="78">
        <v>20</v>
      </c>
      <c r="N13" s="78">
        <v>21</v>
      </c>
      <c r="O13" s="78">
        <f t="shared" si="0"/>
        <v>1</v>
      </c>
      <c r="P13" s="126">
        <f t="shared" si="1"/>
        <v>5.0000000000000044E-2</v>
      </c>
    </row>
    <row r="14" spans="1:17" s="100" customFormat="1" ht="15" customHeight="1" x14ac:dyDescent="0.2">
      <c r="A14" s="129">
        <v>2661</v>
      </c>
      <c r="B14" s="58" t="s">
        <v>360</v>
      </c>
      <c r="C14" s="55">
        <v>43</v>
      </c>
      <c r="D14" s="54">
        <v>45</v>
      </c>
      <c r="E14" s="54">
        <v>46</v>
      </c>
      <c r="F14" s="55">
        <v>46</v>
      </c>
      <c r="G14" s="54">
        <v>41</v>
      </c>
      <c r="H14" s="54">
        <v>44</v>
      </c>
      <c r="I14" s="54">
        <v>40</v>
      </c>
      <c r="J14" s="56">
        <v>36</v>
      </c>
      <c r="K14" s="78">
        <v>38</v>
      </c>
      <c r="L14" s="78">
        <v>36</v>
      </c>
      <c r="M14" s="78">
        <v>33</v>
      </c>
      <c r="N14" s="78">
        <v>34</v>
      </c>
      <c r="O14" s="78">
        <f t="shared" si="0"/>
        <v>1</v>
      </c>
      <c r="P14" s="126">
        <f t="shared" si="1"/>
        <v>3.0303030303030276E-2</v>
      </c>
    </row>
    <row r="15" spans="1:17" s="100" customFormat="1" ht="15" customHeight="1" x14ac:dyDescent="0.2">
      <c r="A15" s="129">
        <v>27878</v>
      </c>
      <c r="B15" s="57" t="s">
        <v>371</v>
      </c>
      <c r="C15" s="55">
        <v>44</v>
      </c>
      <c r="D15" s="54">
        <v>43</v>
      </c>
      <c r="E15" s="54">
        <v>41</v>
      </c>
      <c r="F15" s="55">
        <v>46</v>
      </c>
      <c r="G15" s="54">
        <v>48</v>
      </c>
      <c r="H15" s="54">
        <v>47</v>
      </c>
      <c r="I15" s="54">
        <v>55</v>
      </c>
      <c r="J15" s="56">
        <v>52</v>
      </c>
      <c r="K15" s="78">
        <v>48</v>
      </c>
      <c r="L15" s="78">
        <v>43</v>
      </c>
      <c r="M15" s="78">
        <v>38</v>
      </c>
      <c r="N15" s="78">
        <v>39</v>
      </c>
      <c r="O15" s="78">
        <f t="shared" si="0"/>
        <v>1</v>
      </c>
      <c r="P15" s="126">
        <f t="shared" si="1"/>
        <v>2.6315789473684292E-2</v>
      </c>
    </row>
    <row r="16" spans="1:17" s="100" customFormat="1" ht="15" customHeight="1" x14ac:dyDescent="0.2">
      <c r="A16" s="129">
        <v>2650</v>
      </c>
      <c r="B16" s="57" t="s">
        <v>375</v>
      </c>
      <c r="C16" s="55">
        <v>102</v>
      </c>
      <c r="D16" s="54">
        <v>97</v>
      </c>
      <c r="E16" s="54">
        <v>95</v>
      </c>
      <c r="F16" s="55">
        <v>100</v>
      </c>
      <c r="G16" s="54">
        <v>96</v>
      </c>
      <c r="H16" s="54">
        <v>89</v>
      </c>
      <c r="I16" s="54">
        <v>87</v>
      </c>
      <c r="J16" s="56">
        <v>89</v>
      </c>
      <c r="K16" s="78">
        <v>73</v>
      </c>
      <c r="L16" s="78">
        <v>60</v>
      </c>
      <c r="M16" s="78">
        <v>55</v>
      </c>
      <c r="N16" s="78">
        <v>56</v>
      </c>
      <c r="O16" s="78">
        <f t="shared" si="0"/>
        <v>1</v>
      </c>
      <c r="P16" s="126">
        <f t="shared" si="1"/>
        <v>1.8181818181818077E-2</v>
      </c>
    </row>
    <row r="17" spans="1:17" s="100" customFormat="1" ht="15" customHeight="1" x14ac:dyDescent="0.2">
      <c r="A17" s="153">
        <v>29175</v>
      </c>
      <c r="B17" s="415" t="s">
        <v>357</v>
      </c>
      <c r="C17" s="55">
        <v>43</v>
      </c>
      <c r="D17" s="54">
        <v>45</v>
      </c>
      <c r="E17" s="54">
        <v>47</v>
      </c>
      <c r="F17" s="55">
        <v>49</v>
      </c>
      <c r="G17" s="54">
        <v>52</v>
      </c>
      <c r="H17" s="54">
        <v>54</v>
      </c>
      <c r="I17" s="54">
        <v>50</v>
      </c>
      <c r="J17" s="56">
        <v>54</v>
      </c>
      <c r="K17" s="78">
        <v>51</v>
      </c>
      <c r="L17" s="78">
        <v>53</v>
      </c>
      <c r="M17" s="78">
        <v>59</v>
      </c>
      <c r="N17" s="78">
        <v>59</v>
      </c>
      <c r="O17" s="78">
        <f t="shared" si="0"/>
        <v>0</v>
      </c>
      <c r="P17" s="126">
        <f t="shared" si="1"/>
        <v>0</v>
      </c>
    </row>
    <row r="18" spans="1:17" s="100" customFormat="1" ht="15" customHeight="1" x14ac:dyDescent="0.2">
      <c r="A18" s="129">
        <v>2645</v>
      </c>
      <c r="B18" s="57" t="s">
        <v>364</v>
      </c>
      <c r="C18" s="55">
        <v>71</v>
      </c>
      <c r="D18" s="54">
        <v>68</v>
      </c>
      <c r="E18" s="54">
        <v>67</v>
      </c>
      <c r="F18" s="55">
        <v>59</v>
      </c>
      <c r="G18" s="54">
        <v>56</v>
      </c>
      <c r="H18" s="54">
        <v>55</v>
      </c>
      <c r="I18" s="54">
        <v>53</v>
      </c>
      <c r="J18" s="56">
        <v>53</v>
      </c>
      <c r="K18" s="78">
        <v>52</v>
      </c>
      <c r="L18" s="78">
        <v>52</v>
      </c>
      <c r="M18" s="78">
        <v>46</v>
      </c>
      <c r="N18" s="78">
        <v>46</v>
      </c>
      <c r="O18" s="78">
        <f t="shared" si="0"/>
        <v>0</v>
      </c>
      <c r="P18" s="126">
        <f t="shared" si="1"/>
        <v>0</v>
      </c>
    </row>
    <row r="19" spans="1:17" s="100" customFormat="1" ht="15" customHeight="1" x14ac:dyDescent="0.2">
      <c r="A19" s="129">
        <v>2647</v>
      </c>
      <c r="B19" s="57" t="s">
        <v>354</v>
      </c>
      <c r="C19" s="55">
        <v>36</v>
      </c>
      <c r="D19" s="54">
        <v>36</v>
      </c>
      <c r="E19" s="54">
        <v>35</v>
      </c>
      <c r="F19" s="55">
        <v>33</v>
      </c>
      <c r="G19" s="54">
        <v>33</v>
      </c>
      <c r="H19" s="54">
        <v>35</v>
      </c>
      <c r="I19" s="54">
        <v>34</v>
      </c>
      <c r="J19" s="56">
        <v>36</v>
      </c>
      <c r="K19" s="78">
        <v>35</v>
      </c>
      <c r="L19" s="78">
        <v>36</v>
      </c>
      <c r="M19" s="78">
        <v>36</v>
      </c>
      <c r="N19" s="78">
        <v>36</v>
      </c>
      <c r="O19" s="78">
        <f t="shared" si="0"/>
        <v>0</v>
      </c>
      <c r="P19" s="126">
        <f t="shared" si="1"/>
        <v>0</v>
      </c>
    </row>
    <row r="20" spans="1:17" s="100" customFormat="1" ht="15" customHeight="1" x14ac:dyDescent="0.2">
      <c r="A20" s="413">
        <v>2671</v>
      </c>
      <c r="B20" s="414" t="s">
        <v>384</v>
      </c>
      <c r="C20" s="55"/>
      <c r="D20" s="54"/>
      <c r="E20" s="54"/>
      <c r="F20" s="55"/>
      <c r="G20" s="54"/>
      <c r="H20" s="54"/>
      <c r="I20" s="54"/>
      <c r="J20" s="56"/>
      <c r="K20" s="78"/>
      <c r="L20" s="78">
        <v>32</v>
      </c>
      <c r="M20" s="78">
        <v>35</v>
      </c>
      <c r="N20" s="78">
        <v>35</v>
      </c>
      <c r="O20" s="78">
        <f t="shared" si="0"/>
        <v>0</v>
      </c>
      <c r="P20" s="126">
        <f t="shared" si="1"/>
        <v>0</v>
      </c>
    </row>
    <row r="21" spans="1:17" s="100" customFormat="1" ht="15" customHeight="1" x14ac:dyDescent="0.2">
      <c r="A21" s="129">
        <v>64677</v>
      </c>
      <c r="B21" s="57" t="s">
        <v>342</v>
      </c>
      <c r="C21" s="55">
        <v>27</v>
      </c>
      <c r="D21" s="54">
        <v>27</v>
      </c>
      <c r="E21" s="54">
        <v>27</v>
      </c>
      <c r="F21" s="55">
        <v>29</v>
      </c>
      <c r="G21" s="54">
        <v>23</v>
      </c>
      <c r="H21" s="54">
        <v>25</v>
      </c>
      <c r="I21" s="54">
        <v>24</v>
      </c>
      <c r="J21" s="56">
        <v>22</v>
      </c>
      <c r="K21" s="78">
        <v>20</v>
      </c>
      <c r="L21" s="78">
        <v>27</v>
      </c>
      <c r="M21" s="78">
        <v>27</v>
      </c>
      <c r="N21" s="78">
        <v>27</v>
      </c>
      <c r="O21" s="78">
        <f t="shared" si="0"/>
        <v>0</v>
      </c>
      <c r="P21" s="126">
        <f t="shared" si="1"/>
        <v>0</v>
      </c>
    </row>
    <row r="22" spans="1:17" s="100" customFormat="1" ht="15" customHeight="1" x14ac:dyDescent="0.2">
      <c r="A22" s="129">
        <v>2738</v>
      </c>
      <c r="B22" s="57" t="s">
        <v>358</v>
      </c>
      <c r="C22" s="55">
        <v>29</v>
      </c>
      <c r="D22" s="54">
        <v>30</v>
      </c>
      <c r="E22" s="54">
        <v>29</v>
      </c>
      <c r="F22" s="55">
        <v>30</v>
      </c>
      <c r="G22" s="54">
        <v>29</v>
      </c>
      <c r="H22" s="54">
        <v>29</v>
      </c>
      <c r="I22" s="54">
        <v>31</v>
      </c>
      <c r="J22" s="56">
        <v>30</v>
      </c>
      <c r="K22" s="78">
        <v>26</v>
      </c>
      <c r="L22" s="78">
        <v>28</v>
      </c>
      <c r="M22" s="78">
        <v>27</v>
      </c>
      <c r="N22" s="78">
        <v>27</v>
      </c>
      <c r="O22" s="78">
        <f t="shared" si="0"/>
        <v>0</v>
      </c>
      <c r="P22" s="126">
        <f t="shared" si="1"/>
        <v>0</v>
      </c>
    </row>
    <row r="23" spans="1:17" s="100" customFormat="1" ht="15" customHeight="1" x14ac:dyDescent="0.2">
      <c r="A23" s="129">
        <v>2655</v>
      </c>
      <c r="B23" s="57" t="s">
        <v>348</v>
      </c>
      <c r="C23" s="55">
        <v>16</v>
      </c>
      <c r="D23" s="54">
        <v>16</v>
      </c>
      <c r="E23" s="54">
        <v>15</v>
      </c>
      <c r="F23" s="55">
        <v>14</v>
      </c>
      <c r="G23" s="54">
        <v>12</v>
      </c>
      <c r="H23" s="54">
        <v>11</v>
      </c>
      <c r="I23" s="54">
        <v>11</v>
      </c>
      <c r="J23" s="56">
        <v>16</v>
      </c>
      <c r="K23" s="78">
        <v>13</v>
      </c>
      <c r="L23" s="78">
        <v>15</v>
      </c>
      <c r="M23" s="78">
        <v>13</v>
      </c>
      <c r="N23" s="78">
        <v>13</v>
      </c>
      <c r="O23" s="78">
        <f t="shared" si="0"/>
        <v>0</v>
      </c>
      <c r="P23" s="126">
        <f t="shared" si="1"/>
        <v>0</v>
      </c>
      <c r="Q23" s="338"/>
    </row>
    <row r="24" spans="1:17" s="100" customFormat="1" ht="15" customHeight="1" x14ac:dyDescent="0.2">
      <c r="A24" s="129">
        <v>83577</v>
      </c>
      <c r="B24" s="52" t="s">
        <v>345</v>
      </c>
      <c r="C24" s="55">
        <v>15</v>
      </c>
      <c r="D24" s="54">
        <v>10</v>
      </c>
      <c r="E24" s="54">
        <v>10</v>
      </c>
      <c r="F24" s="55">
        <v>16</v>
      </c>
      <c r="G24" s="54">
        <v>18</v>
      </c>
      <c r="H24" s="54">
        <v>13</v>
      </c>
      <c r="I24" s="54">
        <v>15</v>
      </c>
      <c r="J24" s="56">
        <v>16</v>
      </c>
      <c r="K24" s="78">
        <v>10</v>
      </c>
      <c r="L24" s="78">
        <v>11</v>
      </c>
      <c r="M24" s="78">
        <v>12</v>
      </c>
      <c r="N24" s="78">
        <v>12</v>
      </c>
      <c r="O24" s="78">
        <f t="shared" si="0"/>
        <v>0</v>
      </c>
      <c r="P24" s="126">
        <f t="shared" si="1"/>
        <v>0</v>
      </c>
    </row>
    <row r="25" spans="1:17" s="100" customFormat="1" ht="15" customHeight="1" x14ac:dyDescent="0.2">
      <c r="A25" s="129">
        <v>2663</v>
      </c>
      <c r="B25" s="58" t="s">
        <v>353</v>
      </c>
      <c r="C25" s="55">
        <v>84</v>
      </c>
      <c r="D25" s="54">
        <v>83</v>
      </c>
      <c r="E25" s="54">
        <v>84</v>
      </c>
      <c r="F25" s="55">
        <v>75</v>
      </c>
      <c r="G25" s="54">
        <v>73</v>
      </c>
      <c r="H25" s="54">
        <v>69</v>
      </c>
      <c r="I25" s="54">
        <v>65</v>
      </c>
      <c r="J25" s="56">
        <v>61</v>
      </c>
      <c r="K25" s="78">
        <v>60</v>
      </c>
      <c r="L25" s="78">
        <v>57</v>
      </c>
      <c r="M25" s="78">
        <v>51</v>
      </c>
      <c r="N25" s="78">
        <v>50</v>
      </c>
      <c r="O25" s="78">
        <f t="shared" si="0"/>
        <v>-1</v>
      </c>
      <c r="P25" s="126">
        <f t="shared" si="1"/>
        <v>-1.9607843137254943E-2</v>
      </c>
    </row>
    <row r="26" spans="1:17" s="100" customFormat="1" ht="15" customHeight="1" x14ac:dyDescent="0.2">
      <c r="A26" s="129">
        <v>2656</v>
      </c>
      <c r="B26" s="57" t="s">
        <v>377</v>
      </c>
      <c r="C26" s="55">
        <v>196</v>
      </c>
      <c r="D26" s="54">
        <v>197</v>
      </c>
      <c r="E26" s="54">
        <v>191</v>
      </c>
      <c r="F26" s="55">
        <v>177</v>
      </c>
      <c r="G26" s="54">
        <v>170</v>
      </c>
      <c r="H26" s="54">
        <v>148</v>
      </c>
      <c r="I26" s="54">
        <v>139</v>
      </c>
      <c r="J26" s="56">
        <v>130</v>
      </c>
      <c r="K26" s="78">
        <v>107</v>
      </c>
      <c r="L26" s="78">
        <v>94</v>
      </c>
      <c r="M26" s="78">
        <v>84</v>
      </c>
      <c r="N26" s="78">
        <v>82</v>
      </c>
      <c r="O26" s="78">
        <f t="shared" si="0"/>
        <v>-2</v>
      </c>
      <c r="P26" s="126">
        <f t="shared" si="1"/>
        <v>-2.3809523809523836E-2</v>
      </c>
    </row>
    <row r="27" spans="1:17" s="100" customFormat="1" ht="15" customHeight="1" x14ac:dyDescent="0.2">
      <c r="A27" s="129">
        <v>28537</v>
      </c>
      <c r="B27" s="57" t="s">
        <v>376</v>
      </c>
      <c r="C27" s="55">
        <v>30</v>
      </c>
      <c r="D27" s="54">
        <v>32</v>
      </c>
      <c r="E27" s="54">
        <v>32</v>
      </c>
      <c r="F27" s="55">
        <v>35</v>
      </c>
      <c r="G27" s="54">
        <v>30</v>
      </c>
      <c r="H27" s="54">
        <v>29</v>
      </c>
      <c r="I27" s="54">
        <v>25</v>
      </c>
      <c r="J27" s="56">
        <v>24</v>
      </c>
      <c r="K27" s="78">
        <v>25</v>
      </c>
      <c r="L27" s="78">
        <v>22</v>
      </c>
      <c r="M27" s="78">
        <v>18</v>
      </c>
      <c r="N27" s="78">
        <v>17</v>
      </c>
      <c r="O27" s="78">
        <f t="shared" si="0"/>
        <v>-1</v>
      </c>
      <c r="P27" s="126">
        <f t="shared" si="1"/>
        <v>-5.555555555555558E-2</v>
      </c>
    </row>
    <row r="28" spans="1:17" s="100" customFormat="1" ht="15" customHeight="1" x14ac:dyDescent="0.2">
      <c r="A28" s="129">
        <v>23180</v>
      </c>
      <c r="B28" s="58" t="s">
        <v>370</v>
      </c>
      <c r="C28" s="55">
        <v>16</v>
      </c>
      <c r="D28" s="54">
        <v>11</v>
      </c>
      <c r="E28" s="54">
        <v>12</v>
      </c>
      <c r="F28" s="55">
        <v>15</v>
      </c>
      <c r="G28" s="54">
        <v>19</v>
      </c>
      <c r="H28" s="54">
        <v>17</v>
      </c>
      <c r="I28" s="54">
        <v>20</v>
      </c>
      <c r="J28" s="56">
        <v>22</v>
      </c>
      <c r="K28" s="78">
        <v>23</v>
      </c>
      <c r="L28" s="78">
        <v>21</v>
      </c>
      <c r="M28" s="78">
        <v>17</v>
      </c>
      <c r="N28" s="78">
        <v>16</v>
      </c>
      <c r="O28" s="78">
        <f t="shared" si="0"/>
        <v>-1</v>
      </c>
      <c r="P28" s="126">
        <f t="shared" si="1"/>
        <v>-5.8823529411764719E-2</v>
      </c>
    </row>
    <row r="29" spans="1:17" s="100" customFormat="1" ht="15" customHeight="1" x14ac:dyDescent="0.2">
      <c r="A29" s="71">
        <v>2673</v>
      </c>
      <c r="B29" s="58" t="s">
        <v>373</v>
      </c>
      <c r="C29" s="55">
        <v>57</v>
      </c>
      <c r="D29" s="54">
        <v>57</v>
      </c>
      <c r="E29" s="54">
        <v>57</v>
      </c>
      <c r="F29" s="55">
        <v>59</v>
      </c>
      <c r="G29" s="54">
        <v>57</v>
      </c>
      <c r="H29" s="54">
        <v>50</v>
      </c>
      <c r="I29" s="54">
        <v>47</v>
      </c>
      <c r="J29" s="56">
        <v>43</v>
      </c>
      <c r="K29" s="78">
        <v>43</v>
      </c>
      <c r="L29" s="78">
        <v>36</v>
      </c>
      <c r="M29" s="78">
        <v>33</v>
      </c>
      <c r="N29" s="78">
        <v>30</v>
      </c>
      <c r="O29" s="78">
        <f t="shared" si="0"/>
        <v>-3</v>
      </c>
      <c r="P29" s="126">
        <f t="shared" si="1"/>
        <v>-9.0909090909090939E-2</v>
      </c>
    </row>
    <row r="30" spans="1:17" s="100" customFormat="1" ht="15" customHeight="1" x14ac:dyDescent="0.2">
      <c r="A30" s="129">
        <v>2664</v>
      </c>
      <c r="B30" s="58" t="s">
        <v>351</v>
      </c>
      <c r="C30" s="55">
        <v>33</v>
      </c>
      <c r="D30" s="54">
        <v>30</v>
      </c>
      <c r="E30" s="54">
        <v>30</v>
      </c>
      <c r="F30" s="55">
        <v>29</v>
      </c>
      <c r="G30" s="54">
        <v>27</v>
      </c>
      <c r="H30" s="54">
        <v>25</v>
      </c>
      <c r="I30" s="54">
        <v>29</v>
      </c>
      <c r="J30" s="56">
        <v>30</v>
      </c>
      <c r="K30" s="78">
        <v>26</v>
      </c>
      <c r="L30" s="78">
        <v>27</v>
      </c>
      <c r="M30" s="78">
        <v>22</v>
      </c>
      <c r="N30" s="78">
        <v>20</v>
      </c>
      <c r="O30" s="78">
        <f t="shared" si="0"/>
        <v>-2</v>
      </c>
      <c r="P30" s="126">
        <f t="shared" si="1"/>
        <v>-9.0909090909090939E-2</v>
      </c>
    </row>
    <row r="31" spans="1:17" s="100" customFormat="1" ht="15" customHeight="1" x14ac:dyDescent="0.2">
      <c r="A31" s="129">
        <v>21709</v>
      </c>
      <c r="B31" s="58" t="s">
        <v>369</v>
      </c>
      <c r="C31" s="55">
        <v>44</v>
      </c>
      <c r="D31" s="54">
        <v>42</v>
      </c>
      <c r="E31" s="54">
        <v>47</v>
      </c>
      <c r="F31" s="55">
        <v>52</v>
      </c>
      <c r="G31" s="54">
        <v>50</v>
      </c>
      <c r="H31" s="54">
        <v>43</v>
      </c>
      <c r="I31" s="54">
        <v>38</v>
      </c>
      <c r="J31" s="56">
        <v>41</v>
      </c>
      <c r="K31" s="78">
        <v>39</v>
      </c>
      <c r="L31" s="78">
        <v>42</v>
      </c>
      <c r="M31" s="78">
        <v>39</v>
      </c>
      <c r="N31" s="78">
        <v>35</v>
      </c>
      <c r="O31" s="78">
        <f t="shared" si="0"/>
        <v>-4</v>
      </c>
      <c r="P31" s="126">
        <f t="shared" si="1"/>
        <v>-0.10256410256410253</v>
      </c>
    </row>
    <row r="32" spans="1:17" s="100" customFormat="1" ht="15" customHeight="1" x14ac:dyDescent="0.2">
      <c r="A32" s="129">
        <v>2657</v>
      </c>
      <c r="B32" s="57" t="s">
        <v>346</v>
      </c>
      <c r="C32" s="55">
        <v>53</v>
      </c>
      <c r="D32" s="54">
        <v>50</v>
      </c>
      <c r="E32" s="54">
        <v>50</v>
      </c>
      <c r="F32" s="55">
        <v>50</v>
      </c>
      <c r="G32" s="54">
        <v>46</v>
      </c>
      <c r="H32" s="54">
        <v>37</v>
      </c>
      <c r="I32" s="54">
        <v>36</v>
      </c>
      <c r="J32" s="56">
        <v>35</v>
      </c>
      <c r="K32" s="78">
        <v>35</v>
      </c>
      <c r="L32" s="78">
        <v>36</v>
      </c>
      <c r="M32" s="78">
        <v>28</v>
      </c>
      <c r="N32" s="78">
        <v>25</v>
      </c>
      <c r="O32" s="78">
        <f t="shared" si="0"/>
        <v>-3</v>
      </c>
      <c r="P32" s="126">
        <f t="shared" si="1"/>
        <v>-0.1071428571428571</v>
      </c>
    </row>
    <row r="33" spans="1:17" s="100" customFormat="1" ht="15" customHeight="1" x14ac:dyDescent="0.2">
      <c r="A33" s="129">
        <v>2642</v>
      </c>
      <c r="B33" s="57" t="s">
        <v>355</v>
      </c>
      <c r="C33" s="55">
        <v>37</v>
      </c>
      <c r="D33" s="54">
        <v>35</v>
      </c>
      <c r="E33" s="54">
        <v>35</v>
      </c>
      <c r="F33" s="55">
        <v>36</v>
      </c>
      <c r="G33" s="54">
        <v>41</v>
      </c>
      <c r="H33" s="54">
        <v>40</v>
      </c>
      <c r="I33" s="54">
        <v>32</v>
      </c>
      <c r="J33" s="56">
        <v>30</v>
      </c>
      <c r="K33" s="78">
        <v>36</v>
      </c>
      <c r="L33" s="78">
        <v>38</v>
      </c>
      <c r="M33" s="78">
        <v>36</v>
      </c>
      <c r="N33" s="78">
        <v>32</v>
      </c>
      <c r="O33" s="78">
        <f t="shared" si="0"/>
        <v>-4</v>
      </c>
      <c r="P33" s="126">
        <f t="shared" si="1"/>
        <v>-0.11111111111111116</v>
      </c>
    </row>
    <row r="34" spans="1:17" s="100" customFormat="1" ht="15" customHeight="1" x14ac:dyDescent="0.2">
      <c r="A34" s="129">
        <v>83943</v>
      </c>
      <c r="B34" s="57" t="s">
        <v>359</v>
      </c>
      <c r="C34" s="55">
        <v>26</v>
      </c>
      <c r="D34" s="54">
        <v>17</v>
      </c>
      <c r="E34" s="54">
        <v>16</v>
      </c>
      <c r="F34" s="55">
        <v>20</v>
      </c>
      <c r="G34" s="54">
        <v>23</v>
      </c>
      <c r="H34" s="54">
        <v>31</v>
      </c>
      <c r="I34" s="54">
        <v>37</v>
      </c>
      <c r="J34" s="56">
        <v>36</v>
      </c>
      <c r="K34" s="78">
        <v>31</v>
      </c>
      <c r="L34" s="78">
        <v>29</v>
      </c>
      <c r="M34" s="78">
        <v>26</v>
      </c>
      <c r="N34" s="78">
        <v>23</v>
      </c>
      <c r="O34" s="78">
        <f t="shared" si="0"/>
        <v>-3</v>
      </c>
      <c r="P34" s="126">
        <f t="shared" si="1"/>
        <v>-0.11538461538461542</v>
      </c>
    </row>
    <row r="35" spans="1:17" s="100" customFormat="1" ht="15" customHeight="1" x14ac:dyDescent="0.2">
      <c r="A35" s="129">
        <v>2652</v>
      </c>
      <c r="B35" s="57" t="s">
        <v>365</v>
      </c>
      <c r="C35" s="55">
        <v>14</v>
      </c>
      <c r="D35" s="54">
        <v>13</v>
      </c>
      <c r="E35" s="54">
        <v>15</v>
      </c>
      <c r="F35" s="55">
        <v>14</v>
      </c>
      <c r="G35" s="54">
        <v>14</v>
      </c>
      <c r="H35" s="54">
        <v>15</v>
      </c>
      <c r="I35" s="54">
        <v>18</v>
      </c>
      <c r="J35" s="56">
        <v>16</v>
      </c>
      <c r="K35" s="78">
        <v>14</v>
      </c>
      <c r="L35" s="78">
        <v>14</v>
      </c>
      <c r="M35" s="78">
        <v>14</v>
      </c>
      <c r="N35" s="78">
        <v>12</v>
      </c>
      <c r="O35" s="78">
        <f t="shared" si="0"/>
        <v>-2</v>
      </c>
      <c r="P35" s="126">
        <f t="shared" si="1"/>
        <v>-0.1428571428571429</v>
      </c>
    </row>
    <row r="36" spans="1:17" s="100" customFormat="1" ht="15" customHeight="1" x14ac:dyDescent="0.2">
      <c r="A36" s="129">
        <v>2674</v>
      </c>
      <c r="B36" s="52" t="s">
        <v>372</v>
      </c>
      <c r="C36" s="55">
        <v>110</v>
      </c>
      <c r="D36" s="54">
        <v>105</v>
      </c>
      <c r="E36" s="54">
        <v>103</v>
      </c>
      <c r="F36" s="55">
        <v>101</v>
      </c>
      <c r="G36" s="54">
        <v>100</v>
      </c>
      <c r="H36" s="54">
        <v>96</v>
      </c>
      <c r="I36" s="54">
        <v>91</v>
      </c>
      <c r="J36" s="56">
        <v>92</v>
      </c>
      <c r="K36" s="78">
        <v>87</v>
      </c>
      <c r="L36" s="78">
        <v>80</v>
      </c>
      <c r="M36" s="78">
        <v>76</v>
      </c>
      <c r="N36" s="78">
        <v>64</v>
      </c>
      <c r="O36" s="78">
        <f t="shared" si="0"/>
        <v>-12</v>
      </c>
      <c r="P36" s="126">
        <f t="shared" si="1"/>
        <v>-0.15789473684210531</v>
      </c>
    </row>
    <row r="37" spans="1:17" s="100" customFormat="1" ht="15" customHeight="1" x14ac:dyDescent="0.2">
      <c r="A37" s="129">
        <v>2672</v>
      </c>
      <c r="B37" s="57" t="s">
        <v>368</v>
      </c>
      <c r="C37" s="55">
        <v>72</v>
      </c>
      <c r="D37" s="54">
        <v>62</v>
      </c>
      <c r="E37" s="54">
        <v>68</v>
      </c>
      <c r="F37" s="55">
        <v>71</v>
      </c>
      <c r="G37" s="54">
        <v>63</v>
      </c>
      <c r="H37" s="54">
        <v>57</v>
      </c>
      <c r="I37" s="54">
        <v>55</v>
      </c>
      <c r="J37" s="56">
        <v>54</v>
      </c>
      <c r="K37" s="78">
        <v>48</v>
      </c>
      <c r="L37" s="78">
        <v>39</v>
      </c>
      <c r="M37" s="78">
        <v>37</v>
      </c>
      <c r="N37" s="78">
        <v>31</v>
      </c>
      <c r="O37" s="78">
        <f t="shared" si="0"/>
        <v>-6</v>
      </c>
      <c r="P37" s="126">
        <f t="shared" si="1"/>
        <v>-0.16216216216216217</v>
      </c>
    </row>
    <row r="38" spans="1:17" s="100" customFormat="1" ht="15" customHeight="1" x14ac:dyDescent="0.2">
      <c r="A38" s="129">
        <v>2648</v>
      </c>
      <c r="B38" s="57" t="s">
        <v>343</v>
      </c>
      <c r="C38" s="55">
        <v>25</v>
      </c>
      <c r="D38" s="54">
        <v>25</v>
      </c>
      <c r="E38" s="54">
        <v>26</v>
      </c>
      <c r="F38" s="55">
        <v>20</v>
      </c>
      <c r="G38" s="54">
        <v>20</v>
      </c>
      <c r="H38" s="54">
        <v>12</v>
      </c>
      <c r="I38" s="54">
        <v>12</v>
      </c>
      <c r="J38" s="56">
        <v>15</v>
      </c>
      <c r="K38" s="79">
        <v>21</v>
      </c>
      <c r="L38" s="78">
        <v>23</v>
      </c>
      <c r="M38" s="78">
        <v>23</v>
      </c>
      <c r="N38" s="78">
        <v>19</v>
      </c>
      <c r="O38" s="79">
        <f t="shared" si="0"/>
        <v>-4</v>
      </c>
      <c r="P38" s="80">
        <f t="shared" si="1"/>
        <v>-0.17391304347826086</v>
      </c>
    </row>
    <row r="39" spans="1:17" s="100" customFormat="1" ht="15" customHeight="1" x14ac:dyDescent="0.2">
      <c r="A39" s="129">
        <v>2649</v>
      </c>
      <c r="B39" s="57" t="s">
        <v>350</v>
      </c>
      <c r="C39" s="55">
        <v>20</v>
      </c>
      <c r="D39" s="54">
        <v>17</v>
      </c>
      <c r="E39" s="54">
        <v>19</v>
      </c>
      <c r="F39" s="55">
        <v>17</v>
      </c>
      <c r="G39" s="54">
        <v>15</v>
      </c>
      <c r="H39" s="54">
        <v>15</v>
      </c>
      <c r="I39" s="54">
        <v>15</v>
      </c>
      <c r="J39" s="56">
        <v>20</v>
      </c>
      <c r="K39" s="78">
        <v>22</v>
      </c>
      <c r="L39" s="78">
        <v>25</v>
      </c>
      <c r="M39" s="78">
        <v>23</v>
      </c>
      <c r="N39" s="78">
        <v>19</v>
      </c>
      <c r="O39" s="78">
        <f t="shared" si="0"/>
        <v>-4</v>
      </c>
      <c r="P39" s="126">
        <f t="shared" si="1"/>
        <v>-0.17391304347826086</v>
      </c>
      <c r="Q39" s="338"/>
    </row>
    <row r="40" spans="1:17" s="100" customFormat="1" ht="15" customHeight="1" x14ac:dyDescent="0.2">
      <c r="A40" s="129">
        <v>30968</v>
      </c>
      <c r="B40" s="58" t="s">
        <v>349</v>
      </c>
      <c r="C40" s="55">
        <v>20</v>
      </c>
      <c r="D40" s="54">
        <v>19</v>
      </c>
      <c r="E40" s="54">
        <v>20</v>
      </c>
      <c r="F40" s="55">
        <v>19</v>
      </c>
      <c r="G40" s="54">
        <v>17</v>
      </c>
      <c r="H40" s="54">
        <v>18</v>
      </c>
      <c r="I40" s="54">
        <v>17</v>
      </c>
      <c r="J40" s="56">
        <v>16</v>
      </c>
      <c r="K40" s="78">
        <v>14</v>
      </c>
      <c r="L40" s="78">
        <v>15</v>
      </c>
      <c r="M40" s="78">
        <v>11</v>
      </c>
      <c r="N40" s="78">
        <v>9</v>
      </c>
      <c r="O40" s="78">
        <f t="shared" si="0"/>
        <v>-2</v>
      </c>
      <c r="P40" s="126">
        <f t="shared" si="1"/>
        <v>-0.18181818181818177</v>
      </c>
    </row>
    <row r="41" spans="1:17" s="100" customFormat="1" ht="15" customHeight="1" x14ac:dyDescent="0.2">
      <c r="A41" s="129">
        <v>2675</v>
      </c>
      <c r="B41" s="58" t="s">
        <v>379</v>
      </c>
      <c r="C41" s="55">
        <v>83</v>
      </c>
      <c r="D41" s="54">
        <v>79</v>
      </c>
      <c r="E41" s="54">
        <v>73</v>
      </c>
      <c r="F41" s="55">
        <v>66</v>
      </c>
      <c r="G41" s="54">
        <v>76</v>
      </c>
      <c r="H41" s="54">
        <v>74</v>
      </c>
      <c r="I41" s="54">
        <v>61</v>
      </c>
      <c r="J41" s="56">
        <v>55</v>
      </c>
      <c r="K41" s="78">
        <v>46</v>
      </c>
      <c r="L41" s="78">
        <v>38</v>
      </c>
      <c r="M41" s="78">
        <v>32</v>
      </c>
      <c r="N41" s="78">
        <v>25</v>
      </c>
      <c r="O41" s="78">
        <f t="shared" si="0"/>
        <v>-7</v>
      </c>
      <c r="P41" s="126">
        <f t="shared" si="1"/>
        <v>-0.21875</v>
      </c>
    </row>
    <row r="42" spans="1:17" s="100" customFormat="1" ht="15" customHeight="1" x14ac:dyDescent="0.2">
      <c r="A42" s="129"/>
      <c r="B42" s="60"/>
      <c r="C42" s="55"/>
      <c r="D42" s="54"/>
      <c r="E42" s="54"/>
      <c r="F42" s="55"/>
      <c r="G42" s="54"/>
      <c r="H42" s="54"/>
      <c r="I42" s="54"/>
      <c r="J42" s="56"/>
      <c r="K42" s="78"/>
      <c r="L42" s="78"/>
      <c r="M42" s="78"/>
      <c r="N42" s="78"/>
      <c r="O42" s="78"/>
      <c r="P42" s="126"/>
    </row>
    <row r="43" spans="1:17" s="100" customFormat="1" ht="15" customHeight="1" x14ac:dyDescent="0.2">
      <c r="A43" s="128"/>
      <c r="B43" s="59" t="s">
        <v>382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8">
        <v>0</v>
      </c>
      <c r="J43" s="127"/>
      <c r="K43" s="78"/>
      <c r="L43" s="78"/>
      <c r="M43" s="78"/>
      <c r="N43" s="78"/>
      <c r="O43" s="78"/>
      <c r="P43" s="126"/>
    </row>
    <row r="44" spans="1:17" s="100" customFormat="1" ht="15" customHeight="1" x14ac:dyDescent="0.2">
      <c r="A44" s="128"/>
      <c r="B44" s="59" t="s">
        <v>383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8">
        <v>0</v>
      </c>
      <c r="J44" s="78"/>
      <c r="K44" s="78"/>
      <c r="L44" s="78"/>
      <c r="M44" s="78"/>
      <c r="N44" s="78"/>
      <c r="O44" s="78"/>
      <c r="P44" s="126"/>
    </row>
    <row r="45" spans="1:17" s="100" customFormat="1" ht="15" customHeight="1" x14ac:dyDescent="0.2">
      <c r="A45" s="128"/>
      <c r="B45" s="59" t="s">
        <v>381</v>
      </c>
      <c r="C45" s="55">
        <v>10</v>
      </c>
      <c r="D45" s="54">
        <v>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26"/>
    </row>
    <row r="46" spans="1:17" s="100" customFormat="1" ht="15" customHeight="1" x14ac:dyDescent="0.2">
      <c r="A46" s="129">
        <v>2653</v>
      </c>
      <c r="B46" s="59" t="s">
        <v>380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8">
        <v>9</v>
      </c>
      <c r="L46" s="78">
        <v>0</v>
      </c>
      <c r="M46" s="78"/>
      <c r="N46" s="78"/>
      <c r="O46" s="78"/>
      <c r="P46" s="126"/>
    </row>
    <row r="47" spans="1:17" s="100" customFormat="1" ht="15" customHeight="1" x14ac:dyDescent="0.2">
      <c r="A47" s="129"/>
      <c r="B47" s="59" t="s">
        <v>384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0">
        <v>32</v>
      </c>
      <c r="K47" s="78">
        <v>0</v>
      </c>
      <c r="L47" s="78"/>
      <c r="M47" s="78"/>
      <c r="N47" s="78"/>
      <c r="O47" s="78"/>
      <c r="P47" s="126"/>
    </row>
    <row r="48" spans="1:17" s="100" customFormat="1" ht="15" x14ac:dyDescent="0.2">
      <c r="A48" s="128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8"/>
      <c r="M48" s="78"/>
      <c r="N48" s="78"/>
      <c r="O48" s="78"/>
      <c r="P48" s="126"/>
    </row>
    <row r="49" spans="1:17" s="100" customFormat="1" ht="15" x14ac:dyDescent="0.2">
      <c r="A49" s="128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8"/>
      <c r="M49" s="78"/>
      <c r="N49" s="78"/>
      <c r="O49" s="79"/>
      <c r="P49" s="80"/>
    </row>
    <row r="50" spans="1:17" s="100" customFormat="1" ht="15" x14ac:dyDescent="0.2">
      <c r="A50" s="128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8"/>
      <c r="M50" s="78"/>
      <c r="N50" s="78"/>
      <c r="O50" s="79"/>
      <c r="P50" s="80"/>
    </row>
    <row r="51" spans="1:17" s="74" customFormat="1" ht="16" x14ac:dyDescent="0.2">
      <c r="A51" s="128"/>
      <c r="B51" s="60" t="s">
        <v>1526</v>
      </c>
      <c r="C51" s="79">
        <f>SUM(C3:C50)</f>
        <v>1891</v>
      </c>
      <c r="D51" s="82">
        <f>SUM(D$3:D50)</f>
        <v>1815</v>
      </c>
      <c r="E51" s="82">
        <f>SUM(E$3:E50)</f>
        <v>1794</v>
      </c>
      <c r="F51" s="82">
        <f>SUM(F$3:F50)</f>
        <v>1766</v>
      </c>
      <c r="G51" s="82">
        <f>SUM(G$3:G50)</f>
        <v>1711</v>
      </c>
      <c r="H51" s="82">
        <f>SUM(H$3:H50)</f>
        <v>1635</v>
      </c>
      <c r="I51" s="82">
        <f>SUM(I$3:I50)</f>
        <v>1541</v>
      </c>
      <c r="J51" s="82">
        <f>SUM(J$3:J50)</f>
        <v>1511</v>
      </c>
      <c r="K51" s="82">
        <f>SUM(K$3:K50)</f>
        <v>1383</v>
      </c>
      <c r="L51" s="82">
        <f>SUM(L$3:L50)</f>
        <v>1358</v>
      </c>
      <c r="M51" s="82">
        <f>SUM(M$3:M50)</f>
        <v>1254</v>
      </c>
      <c r="N51" s="82">
        <f>SUM(N$3:N50)</f>
        <v>1232</v>
      </c>
      <c r="O51" s="78">
        <f>SUM(O$3:O50)</f>
        <v>-22</v>
      </c>
      <c r="P51" s="126">
        <f>(N51/M51)-1</f>
        <v>-1.7543859649122862E-2</v>
      </c>
    </row>
    <row r="52" spans="1:17" s="74" customFormat="1" ht="15" x14ac:dyDescent="0.2">
      <c r="A52" s="128"/>
      <c r="B52" s="131"/>
      <c r="C52" s="79"/>
      <c r="D52" s="79">
        <f t="shared" ref="D52:N52" si="2">D51-C51</f>
        <v>-76</v>
      </c>
      <c r="E52" s="79">
        <f t="shared" si="2"/>
        <v>-21</v>
      </c>
      <c r="F52" s="79">
        <f t="shared" si="2"/>
        <v>-28</v>
      </c>
      <c r="G52" s="79">
        <f t="shared" si="2"/>
        <v>-55</v>
      </c>
      <c r="H52" s="79">
        <f t="shared" si="2"/>
        <v>-76</v>
      </c>
      <c r="I52" s="79">
        <f t="shared" si="2"/>
        <v>-94</v>
      </c>
      <c r="J52" s="79">
        <f t="shared" si="2"/>
        <v>-30</v>
      </c>
      <c r="K52" s="79">
        <f t="shared" si="2"/>
        <v>-128</v>
      </c>
      <c r="L52" s="79">
        <f t="shared" si="2"/>
        <v>-25</v>
      </c>
      <c r="M52" s="79">
        <f t="shared" si="2"/>
        <v>-104</v>
      </c>
      <c r="N52" s="79">
        <f t="shared" si="2"/>
        <v>-22</v>
      </c>
      <c r="O52" s="79"/>
      <c r="P52" s="80"/>
    </row>
    <row r="53" spans="1:17" s="74" customFormat="1" ht="15" x14ac:dyDescent="0.2">
      <c r="A53" s="128"/>
      <c r="B53" s="131"/>
      <c r="C53" s="79"/>
      <c r="D53" s="79"/>
      <c r="E53" s="79"/>
      <c r="F53" s="79"/>
      <c r="G53" s="79"/>
      <c r="H53" s="79"/>
      <c r="I53" s="79"/>
      <c r="J53" s="79"/>
      <c r="K53" s="79"/>
      <c r="L53" s="78"/>
      <c r="M53" s="78"/>
      <c r="N53" s="78"/>
      <c r="O53" s="79"/>
      <c r="P53" s="80"/>
    </row>
    <row r="54" spans="1:17" s="74" customFormat="1" ht="15" x14ac:dyDescent="0.2">
      <c r="A54" s="128"/>
      <c r="B54" s="132" t="s">
        <v>1456</v>
      </c>
      <c r="C54" s="79"/>
      <c r="D54" s="79"/>
      <c r="E54" s="79"/>
      <c r="F54" s="79"/>
      <c r="G54" s="79"/>
      <c r="H54" s="79"/>
      <c r="I54" s="79"/>
      <c r="J54" s="79"/>
      <c r="K54" s="112"/>
      <c r="L54" s="133"/>
      <c r="M54" s="133"/>
      <c r="N54" s="133"/>
      <c r="O54" s="79"/>
      <c r="P54" s="80"/>
    </row>
    <row r="55" spans="1:17" s="74" customFormat="1" ht="15" x14ac:dyDescent="0.2">
      <c r="A55" s="128"/>
      <c r="B55" s="85" t="s">
        <v>1457</v>
      </c>
      <c r="C55" s="79"/>
      <c r="D55" s="79"/>
      <c r="E55" s="79"/>
      <c r="F55" s="79"/>
      <c r="G55" s="79"/>
      <c r="H55" s="79"/>
      <c r="I55" s="79"/>
      <c r="J55" s="79"/>
      <c r="K55" s="112"/>
      <c r="L55" s="133"/>
      <c r="M55" s="133"/>
      <c r="N55" s="133"/>
      <c r="O55" s="79"/>
      <c r="P55" s="80"/>
    </row>
    <row r="56" spans="1:17" s="74" customFormat="1" ht="15" x14ac:dyDescent="0.2">
      <c r="A56" s="128"/>
      <c r="B56" s="86" t="s">
        <v>1458</v>
      </c>
      <c r="C56" s="79"/>
      <c r="D56" s="79"/>
      <c r="E56" s="79"/>
      <c r="F56" s="79"/>
      <c r="G56" s="79"/>
      <c r="H56" s="79"/>
      <c r="I56" s="79"/>
      <c r="J56" s="79"/>
      <c r="K56" s="79"/>
      <c r="L56" s="78"/>
      <c r="M56" s="78"/>
      <c r="N56" s="78"/>
      <c r="O56" s="79"/>
      <c r="P56" s="80"/>
    </row>
    <row r="57" spans="1:17" s="74" customFormat="1" ht="15" x14ac:dyDescent="0.2">
      <c r="A57" s="128"/>
      <c r="B57" s="87" t="s">
        <v>1459</v>
      </c>
      <c r="C57" s="79"/>
      <c r="D57" s="79"/>
      <c r="E57" s="79"/>
      <c r="F57" s="79"/>
      <c r="G57" s="79"/>
      <c r="H57" s="79"/>
      <c r="I57" s="79"/>
      <c r="J57" s="79"/>
      <c r="K57" s="79"/>
      <c r="L57" s="78"/>
      <c r="M57" s="78"/>
      <c r="N57" s="78"/>
      <c r="O57" s="79"/>
      <c r="P57" s="80"/>
    </row>
    <row r="58" spans="1:17" s="74" customFormat="1" ht="15" x14ac:dyDescent="0.2">
      <c r="A58" s="128"/>
      <c r="B58" s="88" t="s">
        <v>1460</v>
      </c>
      <c r="C58" s="79"/>
      <c r="D58" s="79"/>
      <c r="E58" s="79"/>
      <c r="F58" s="79"/>
      <c r="G58" s="79"/>
      <c r="H58" s="79"/>
      <c r="I58" s="79"/>
      <c r="J58" s="79"/>
      <c r="K58" s="79"/>
      <c r="L58" s="78"/>
      <c r="M58" s="78"/>
      <c r="N58" s="78"/>
      <c r="O58" s="79"/>
      <c r="P58" s="80"/>
    </row>
    <row r="59" spans="1:17" s="74" customFormat="1" ht="15" x14ac:dyDescent="0.2">
      <c r="A59" s="128"/>
      <c r="B59" s="315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73"/>
      <c r="B60" s="89" t="s">
        <v>1461</v>
      </c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8"/>
      <c r="M61" s="78"/>
      <c r="N61" s="78"/>
      <c r="O61" s="79"/>
      <c r="P61" s="80"/>
      <c r="Q61" s="2"/>
    </row>
    <row r="62" spans="1:17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8"/>
      <c r="M62" s="78"/>
      <c r="N62" s="78"/>
      <c r="O62" s="79"/>
      <c r="P62" s="80"/>
      <c r="Q62" s="2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80"/>
      <c r="Q63" s="2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80"/>
      <c r="Q64" s="2"/>
    </row>
    <row r="65" spans="1:17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17" s="74" customFormat="1" ht="15" x14ac:dyDescent="0.2">
      <c r="A66" s="73"/>
      <c r="B66" s="8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  <c r="Q66" s="69"/>
    </row>
    <row r="67" spans="1:17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</row>
    <row r="68" spans="1:17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</row>
    <row r="69" spans="1:17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</row>
    <row r="71" spans="1:17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</row>
    <row r="72" spans="1:17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</row>
    <row r="73" spans="1:17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</row>
    <row r="74" spans="1:17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</row>
    <row r="75" spans="1:17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</row>
    <row r="76" spans="1:17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</row>
    <row r="77" spans="1:17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</row>
    <row r="78" spans="1:17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</row>
    <row r="79" spans="1:17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</row>
    <row r="80" spans="1:17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</row>
    <row r="81" spans="1:17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</row>
    <row r="82" spans="1:17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</row>
    <row r="83" spans="1:17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</row>
    <row r="84" spans="1:17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</row>
    <row r="85" spans="1:17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</row>
    <row r="86" spans="1:17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17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17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17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17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1">
    <sortCondition descending="1" ref="P3:P41"/>
    <sortCondition descending="1" ref="N3:N41"/>
  </sortState>
  <mergeCells count="1">
    <mergeCell ref="O1:P1"/>
  </mergeCells>
  <phoneticPr fontId="37" type="noConversion"/>
  <conditionalFormatting sqref="B3:B41">
    <cfRule type="expression" dxfId="44" priority="4">
      <formula>O3&lt;0</formula>
    </cfRule>
    <cfRule type="expression" dxfId="43" priority="5">
      <formula>O3=0</formula>
    </cfRule>
    <cfRule type="expression" dxfId="42" priority="6">
      <formula>O3&gt;0</formula>
    </cfRule>
  </conditionalFormatting>
  <conditionalFormatting sqref="D51:N51">
    <cfRule type="expression" dxfId="41" priority="1">
      <formula>D52&lt;0</formula>
    </cfRule>
    <cfRule type="expression" dxfId="40" priority="2">
      <formula>D52=0</formula>
    </cfRule>
    <cfRule type="expression" dxfId="39" priority="3">
      <formula>D52&gt;0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294"/>
  <sheetViews>
    <sheetView zoomScaleNormal="80" zoomScalePageLayoutView="80" workbookViewId="0">
      <pane xSplit="2" ySplit="2" topLeftCell="C54" activePane="bottomRight" state="frozen"/>
      <selection activeCell="O2" sqref="O2:P2"/>
      <selection pane="topRight" activeCell="O2" sqref="O2:P2"/>
      <selection pane="bottomLeft" activeCell="O2" sqref="O2:P2"/>
      <selection pane="bottomRight" activeCell="Q5" sqref="Q5"/>
    </sheetView>
  </sheetViews>
  <sheetFormatPr baseColWidth="10" defaultColWidth="9" defaultRowHeight="14" x14ac:dyDescent="0.2"/>
  <cols>
    <col min="1" max="1" width="9" style="67"/>
    <col min="2" max="2" width="27.5" style="41" customWidth="1"/>
    <col min="3" max="4" width="9" style="69" customWidth="1"/>
    <col min="5" max="5" width="9.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3" width="11.5" style="69" customWidth="1"/>
    <col min="14" max="14" width="12.5" style="69" customWidth="1"/>
    <col min="15" max="15" width="8.1640625" style="69" customWidth="1"/>
    <col min="16" max="16" width="10.5" style="67" customWidth="1"/>
    <col min="17" max="17" width="8.5" style="69" customWidth="1"/>
    <col min="18" max="18" width="10" style="69" customWidth="1"/>
    <col min="19" max="20" width="8.5" style="69" customWidth="1"/>
    <col min="21" max="16384" width="9" style="2"/>
  </cols>
  <sheetData>
    <row r="1" spans="1:17" s="74" customFormat="1" ht="16" x14ac:dyDescent="0.2">
      <c r="A1" s="73"/>
      <c r="B1" s="47" t="s">
        <v>1555</v>
      </c>
      <c r="K1" s="412"/>
      <c r="N1" s="319"/>
      <c r="O1" s="437" t="s">
        <v>1575</v>
      </c>
      <c r="P1" s="437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74" customFormat="1" ht="15" customHeight="1" x14ac:dyDescent="0.2">
      <c r="A3" s="344">
        <v>84414</v>
      </c>
      <c r="B3" s="57" t="s">
        <v>1381</v>
      </c>
      <c r="C3" s="347">
        <v>0</v>
      </c>
      <c r="D3" s="54">
        <v>27</v>
      </c>
      <c r="E3" s="346">
        <v>28</v>
      </c>
      <c r="F3" s="347">
        <v>32</v>
      </c>
      <c r="G3" s="346">
        <v>34</v>
      </c>
      <c r="H3" s="346">
        <v>31</v>
      </c>
      <c r="I3" s="346">
        <v>19</v>
      </c>
      <c r="J3" s="348">
        <v>23</v>
      </c>
      <c r="K3" s="77">
        <v>23</v>
      </c>
      <c r="L3" s="78">
        <v>18</v>
      </c>
      <c r="M3" s="78">
        <v>19</v>
      </c>
      <c r="N3" s="78">
        <v>26</v>
      </c>
      <c r="O3" s="79">
        <f t="shared" ref="O3:O34" si="0">N3-M3</f>
        <v>7</v>
      </c>
      <c r="P3" s="80">
        <f t="shared" ref="P3:P34" si="1">(N3/M3)-1</f>
        <v>0.36842105263157898</v>
      </c>
    </row>
    <row r="4" spans="1:17" s="74" customFormat="1" ht="15" customHeight="1" x14ac:dyDescent="0.2">
      <c r="A4" s="344">
        <v>1393</v>
      </c>
      <c r="B4" s="57" t="s">
        <v>1384</v>
      </c>
      <c r="C4" s="345">
        <v>31</v>
      </c>
      <c r="D4" s="346">
        <v>28</v>
      </c>
      <c r="E4" s="346">
        <v>34</v>
      </c>
      <c r="F4" s="347">
        <v>27</v>
      </c>
      <c r="G4" s="346">
        <v>27</v>
      </c>
      <c r="H4" s="346">
        <v>28</v>
      </c>
      <c r="I4" s="346">
        <v>99</v>
      </c>
      <c r="J4" s="348">
        <v>37</v>
      </c>
      <c r="K4" s="77">
        <v>38</v>
      </c>
      <c r="L4" s="78">
        <v>27</v>
      </c>
      <c r="M4" s="78">
        <v>30</v>
      </c>
      <c r="N4" s="78">
        <v>36</v>
      </c>
      <c r="O4" s="79">
        <f t="shared" si="0"/>
        <v>6</v>
      </c>
      <c r="P4" s="80">
        <f t="shared" si="1"/>
        <v>0.19999999999999996</v>
      </c>
    </row>
    <row r="5" spans="1:17" s="74" customFormat="1" ht="15" customHeight="1" x14ac:dyDescent="0.2">
      <c r="A5" s="344">
        <v>29794</v>
      </c>
      <c r="B5" s="404" t="s">
        <v>1360</v>
      </c>
      <c r="C5" s="345"/>
      <c r="D5" s="346"/>
      <c r="E5" s="346">
        <v>26</v>
      </c>
      <c r="F5" s="347">
        <v>30</v>
      </c>
      <c r="G5" s="346">
        <v>31</v>
      </c>
      <c r="H5" s="346">
        <v>34</v>
      </c>
      <c r="I5" s="346">
        <v>16</v>
      </c>
      <c r="J5" s="348">
        <v>33</v>
      </c>
      <c r="K5" s="340">
        <v>30</v>
      </c>
      <c r="L5" s="78">
        <v>25</v>
      </c>
      <c r="M5" s="78">
        <v>25</v>
      </c>
      <c r="N5" s="78">
        <v>30</v>
      </c>
      <c r="O5" s="79">
        <f t="shared" si="0"/>
        <v>5</v>
      </c>
      <c r="P5" s="80">
        <f t="shared" si="1"/>
        <v>0.19999999999999996</v>
      </c>
      <c r="Q5" s="338" t="s">
        <v>1596</v>
      </c>
    </row>
    <row r="6" spans="1:17" s="74" customFormat="1" ht="15" customHeight="1" x14ac:dyDescent="0.2">
      <c r="A6" s="344">
        <v>25512</v>
      </c>
      <c r="B6" s="57" t="s">
        <v>1359</v>
      </c>
      <c r="C6" s="345">
        <v>19</v>
      </c>
      <c r="D6" s="346">
        <v>20</v>
      </c>
      <c r="E6" s="346">
        <v>19</v>
      </c>
      <c r="F6" s="347">
        <v>20</v>
      </c>
      <c r="G6" s="346">
        <v>18</v>
      </c>
      <c r="H6" s="346">
        <v>20</v>
      </c>
      <c r="I6" s="346">
        <v>61</v>
      </c>
      <c r="J6" s="348">
        <v>15</v>
      </c>
      <c r="K6" s="77">
        <v>12</v>
      </c>
      <c r="L6" s="78">
        <v>13</v>
      </c>
      <c r="M6" s="78">
        <v>13</v>
      </c>
      <c r="N6" s="78">
        <v>15</v>
      </c>
      <c r="O6" s="79">
        <f t="shared" si="0"/>
        <v>2</v>
      </c>
      <c r="P6" s="80">
        <f t="shared" si="1"/>
        <v>0.15384615384615374</v>
      </c>
    </row>
    <row r="7" spans="1:17" s="74" customFormat="1" ht="15" customHeight="1" x14ac:dyDescent="0.2">
      <c r="A7" s="51">
        <v>1387</v>
      </c>
      <c r="B7" s="58" t="s">
        <v>1345</v>
      </c>
      <c r="C7" s="345">
        <v>15</v>
      </c>
      <c r="D7" s="54">
        <v>84</v>
      </c>
      <c r="E7" s="54">
        <v>76</v>
      </c>
      <c r="F7" s="55">
        <v>80</v>
      </c>
      <c r="G7" s="54">
        <v>79</v>
      </c>
      <c r="H7" s="54">
        <v>66</v>
      </c>
      <c r="I7" s="54">
        <v>56</v>
      </c>
      <c r="J7" s="56">
        <v>52</v>
      </c>
      <c r="K7" s="77">
        <v>51</v>
      </c>
      <c r="L7" s="78">
        <v>48</v>
      </c>
      <c r="M7" s="78">
        <v>48</v>
      </c>
      <c r="N7" s="78">
        <v>55</v>
      </c>
      <c r="O7" s="79">
        <f t="shared" si="0"/>
        <v>7</v>
      </c>
      <c r="P7" s="80">
        <f t="shared" si="1"/>
        <v>0.14583333333333326</v>
      </c>
    </row>
    <row r="8" spans="1:17" s="74" customFormat="1" ht="15" customHeight="1" x14ac:dyDescent="0.2">
      <c r="A8" s="51">
        <v>1419</v>
      </c>
      <c r="B8" s="57" t="s">
        <v>1505</v>
      </c>
      <c r="C8" s="345">
        <v>68</v>
      </c>
      <c r="D8" s="54">
        <v>61</v>
      </c>
      <c r="E8" s="54">
        <v>57</v>
      </c>
      <c r="F8" s="55">
        <v>55</v>
      </c>
      <c r="G8" s="54">
        <v>47</v>
      </c>
      <c r="H8" s="54">
        <v>41</v>
      </c>
      <c r="I8" s="54">
        <v>56</v>
      </c>
      <c r="J8" s="56">
        <v>37</v>
      </c>
      <c r="K8" s="77">
        <v>31</v>
      </c>
      <c r="L8" s="78">
        <v>28</v>
      </c>
      <c r="M8" s="78">
        <v>28</v>
      </c>
      <c r="N8" s="78">
        <v>32</v>
      </c>
      <c r="O8" s="79">
        <f t="shared" si="0"/>
        <v>4</v>
      </c>
      <c r="P8" s="80">
        <f t="shared" si="1"/>
        <v>0.14285714285714279</v>
      </c>
    </row>
    <row r="9" spans="1:17" s="74" customFormat="1" ht="15" customHeight="1" x14ac:dyDescent="0.2">
      <c r="A9" s="51">
        <v>1428</v>
      </c>
      <c r="B9" s="57" t="s">
        <v>1497</v>
      </c>
      <c r="C9" s="53">
        <v>68</v>
      </c>
      <c r="D9" s="54">
        <v>68</v>
      </c>
      <c r="E9" s="54">
        <v>84</v>
      </c>
      <c r="F9" s="55">
        <v>74</v>
      </c>
      <c r="G9" s="54">
        <v>86</v>
      </c>
      <c r="H9" s="54">
        <v>93</v>
      </c>
      <c r="I9" s="54">
        <v>77</v>
      </c>
      <c r="J9" s="56">
        <v>75</v>
      </c>
      <c r="K9" s="77">
        <v>70</v>
      </c>
      <c r="L9" s="78">
        <v>61</v>
      </c>
      <c r="M9" s="78">
        <v>50</v>
      </c>
      <c r="N9" s="78">
        <v>57</v>
      </c>
      <c r="O9" s="79">
        <f t="shared" si="0"/>
        <v>7</v>
      </c>
      <c r="P9" s="80">
        <f t="shared" si="1"/>
        <v>0.1399999999999999</v>
      </c>
    </row>
    <row r="10" spans="1:17" s="74" customFormat="1" ht="15" customHeight="1" x14ac:dyDescent="0.2">
      <c r="A10" s="51">
        <v>1388</v>
      </c>
      <c r="B10" s="411" t="s">
        <v>1385</v>
      </c>
      <c r="C10" s="53">
        <v>14</v>
      </c>
      <c r="D10" s="54">
        <v>13</v>
      </c>
      <c r="E10" s="54">
        <v>21</v>
      </c>
      <c r="F10" s="55">
        <v>19</v>
      </c>
      <c r="G10" s="54">
        <v>20</v>
      </c>
      <c r="H10" s="54">
        <v>16</v>
      </c>
      <c r="I10" s="54">
        <v>16</v>
      </c>
      <c r="J10" s="56">
        <v>14</v>
      </c>
      <c r="K10" s="340">
        <v>14</v>
      </c>
      <c r="L10" s="78">
        <v>13</v>
      </c>
      <c r="M10" s="78">
        <v>8</v>
      </c>
      <c r="N10" s="78">
        <v>9</v>
      </c>
      <c r="O10" s="79">
        <f t="shared" si="0"/>
        <v>1</v>
      </c>
      <c r="P10" s="80">
        <f t="shared" si="1"/>
        <v>0.125</v>
      </c>
      <c r="Q10" s="338" t="s">
        <v>1596</v>
      </c>
    </row>
    <row r="11" spans="1:17" s="74" customFormat="1" ht="15" customHeight="1" x14ac:dyDescent="0.2">
      <c r="A11" s="51">
        <v>1426</v>
      </c>
      <c r="B11" s="58" t="s">
        <v>1560</v>
      </c>
      <c r="C11" s="345">
        <v>56</v>
      </c>
      <c r="D11" s="54">
        <v>57</v>
      </c>
      <c r="E11" s="54">
        <v>49</v>
      </c>
      <c r="F11" s="55">
        <v>53</v>
      </c>
      <c r="G11" s="54">
        <v>53</v>
      </c>
      <c r="H11" s="54">
        <v>63</v>
      </c>
      <c r="I11" s="54">
        <v>32</v>
      </c>
      <c r="J11" s="56">
        <v>48</v>
      </c>
      <c r="K11" s="77">
        <v>33</v>
      </c>
      <c r="L11" s="78">
        <v>29</v>
      </c>
      <c r="M11" s="78">
        <v>27</v>
      </c>
      <c r="N11" s="78">
        <v>30</v>
      </c>
      <c r="O11" s="79">
        <f t="shared" si="0"/>
        <v>3</v>
      </c>
      <c r="P11" s="80">
        <f t="shared" si="1"/>
        <v>0.11111111111111116</v>
      </c>
    </row>
    <row r="12" spans="1:17" s="74" customFormat="1" ht="15" customHeight="1" x14ac:dyDescent="0.2">
      <c r="A12" s="51">
        <v>24507</v>
      </c>
      <c r="B12" s="57" t="s">
        <v>1372</v>
      </c>
      <c r="C12" s="345">
        <v>25</v>
      </c>
      <c r="D12" s="54">
        <v>26</v>
      </c>
      <c r="E12" s="54">
        <v>28</v>
      </c>
      <c r="F12" s="55">
        <v>28</v>
      </c>
      <c r="G12" s="54">
        <v>28</v>
      </c>
      <c r="H12" s="54">
        <v>25</v>
      </c>
      <c r="I12" s="54">
        <v>26</v>
      </c>
      <c r="J12" s="56">
        <v>33</v>
      </c>
      <c r="K12" s="77">
        <v>33</v>
      </c>
      <c r="L12" s="78">
        <v>31</v>
      </c>
      <c r="M12" s="78">
        <v>27</v>
      </c>
      <c r="N12" s="78">
        <v>30</v>
      </c>
      <c r="O12" s="79">
        <f t="shared" si="0"/>
        <v>3</v>
      </c>
      <c r="P12" s="80">
        <f t="shared" si="1"/>
        <v>0.11111111111111116</v>
      </c>
    </row>
    <row r="13" spans="1:17" s="74" customFormat="1" ht="15" customHeight="1" x14ac:dyDescent="0.2">
      <c r="A13" s="51">
        <v>50035</v>
      </c>
      <c r="B13" s="57" t="s">
        <v>1362</v>
      </c>
      <c r="C13" s="345">
        <v>25</v>
      </c>
      <c r="D13" s="54">
        <v>19</v>
      </c>
      <c r="E13" s="54">
        <v>15</v>
      </c>
      <c r="F13" s="55">
        <v>14</v>
      </c>
      <c r="G13" s="54">
        <v>15</v>
      </c>
      <c r="H13" s="54">
        <v>13</v>
      </c>
      <c r="I13" s="54">
        <v>11</v>
      </c>
      <c r="J13" s="56">
        <v>8</v>
      </c>
      <c r="K13" s="77">
        <v>11</v>
      </c>
      <c r="L13" s="78">
        <v>11</v>
      </c>
      <c r="M13" s="78">
        <v>10</v>
      </c>
      <c r="N13" s="78">
        <v>11</v>
      </c>
      <c r="O13" s="79">
        <f t="shared" si="0"/>
        <v>1</v>
      </c>
      <c r="P13" s="80">
        <f t="shared" si="1"/>
        <v>0.10000000000000009</v>
      </c>
    </row>
    <row r="14" spans="1:17" s="74" customFormat="1" ht="15" customHeight="1" x14ac:dyDescent="0.2">
      <c r="A14" s="51">
        <v>1407</v>
      </c>
      <c r="B14" s="52" t="s">
        <v>1383</v>
      </c>
      <c r="C14" s="53">
        <v>25</v>
      </c>
      <c r="D14" s="54">
        <v>25</v>
      </c>
      <c r="E14" s="54">
        <v>26</v>
      </c>
      <c r="F14" s="55">
        <v>27</v>
      </c>
      <c r="G14" s="54">
        <v>26</v>
      </c>
      <c r="H14" s="54">
        <v>26</v>
      </c>
      <c r="I14" s="54">
        <v>66</v>
      </c>
      <c r="J14" s="56">
        <v>23</v>
      </c>
      <c r="K14" s="77">
        <v>24</v>
      </c>
      <c r="L14" s="78">
        <v>18</v>
      </c>
      <c r="M14" s="78">
        <v>21</v>
      </c>
      <c r="N14" s="78">
        <v>23</v>
      </c>
      <c r="O14" s="79">
        <f t="shared" si="0"/>
        <v>2</v>
      </c>
      <c r="P14" s="80">
        <f t="shared" si="1"/>
        <v>9.5238095238095344E-2</v>
      </c>
    </row>
    <row r="15" spans="1:17" s="74" customFormat="1" ht="15" customHeight="1" x14ac:dyDescent="0.2">
      <c r="A15" s="51">
        <v>1413</v>
      </c>
      <c r="B15" s="57" t="s">
        <v>1566</v>
      </c>
      <c r="C15" s="53">
        <v>64</v>
      </c>
      <c r="D15" s="54">
        <v>64</v>
      </c>
      <c r="E15" s="54">
        <v>56</v>
      </c>
      <c r="F15" s="55">
        <v>54</v>
      </c>
      <c r="G15" s="54">
        <v>59</v>
      </c>
      <c r="H15" s="54">
        <v>56</v>
      </c>
      <c r="I15" s="54">
        <v>100</v>
      </c>
      <c r="J15" s="56">
        <v>49</v>
      </c>
      <c r="K15" s="77">
        <v>46</v>
      </c>
      <c r="L15" s="78">
        <v>47</v>
      </c>
      <c r="M15" s="78">
        <v>43</v>
      </c>
      <c r="N15" s="78">
        <v>47</v>
      </c>
      <c r="O15" s="79">
        <f t="shared" si="0"/>
        <v>4</v>
      </c>
      <c r="P15" s="80">
        <f t="shared" si="1"/>
        <v>9.3023255813953432E-2</v>
      </c>
    </row>
    <row r="16" spans="1:17" s="74" customFormat="1" ht="15" customHeight="1" x14ac:dyDescent="0.2">
      <c r="A16" s="51">
        <v>1406</v>
      </c>
      <c r="B16" s="52" t="s">
        <v>1340</v>
      </c>
      <c r="C16" s="345">
        <v>56</v>
      </c>
      <c r="D16" s="54">
        <v>55</v>
      </c>
      <c r="E16" s="54">
        <v>48</v>
      </c>
      <c r="F16" s="55">
        <v>54</v>
      </c>
      <c r="G16" s="54">
        <v>69</v>
      </c>
      <c r="H16" s="54">
        <v>71</v>
      </c>
      <c r="I16" s="54">
        <v>23</v>
      </c>
      <c r="J16" s="56">
        <v>73</v>
      </c>
      <c r="K16" s="77">
        <v>64</v>
      </c>
      <c r="L16" s="78">
        <v>58</v>
      </c>
      <c r="M16" s="78">
        <v>56</v>
      </c>
      <c r="N16" s="78">
        <v>61</v>
      </c>
      <c r="O16" s="79">
        <f t="shared" si="0"/>
        <v>5</v>
      </c>
      <c r="P16" s="80">
        <f t="shared" si="1"/>
        <v>8.9285714285714191E-2</v>
      </c>
    </row>
    <row r="17" spans="1:16" s="74" customFormat="1" ht="15" customHeight="1" x14ac:dyDescent="0.2">
      <c r="A17" s="51">
        <v>1396</v>
      </c>
      <c r="B17" s="58" t="s">
        <v>1338</v>
      </c>
      <c r="C17" s="53">
        <v>60</v>
      </c>
      <c r="D17" s="54">
        <v>52</v>
      </c>
      <c r="E17" s="54">
        <v>50</v>
      </c>
      <c r="F17" s="55">
        <v>50</v>
      </c>
      <c r="G17" s="54">
        <v>45</v>
      </c>
      <c r="H17" s="54">
        <v>45</v>
      </c>
      <c r="I17" s="54">
        <v>9</v>
      </c>
      <c r="J17" s="56">
        <v>40</v>
      </c>
      <c r="K17" s="77">
        <v>38</v>
      </c>
      <c r="L17" s="78">
        <v>32</v>
      </c>
      <c r="M17" s="78">
        <v>35</v>
      </c>
      <c r="N17" s="78">
        <v>38</v>
      </c>
      <c r="O17" s="79">
        <f t="shared" si="0"/>
        <v>3</v>
      </c>
      <c r="P17" s="80">
        <f t="shared" si="1"/>
        <v>8.5714285714285632E-2</v>
      </c>
    </row>
    <row r="18" spans="1:16" s="74" customFormat="1" ht="15" customHeight="1" x14ac:dyDescent="0.2">
      <c r="A18" s="51">
        <v>27847</v>
      </c>
      <c r="B18" s="58" t="s">
        <v>1369</v>
      </c>
      <c r="C18" s="53">
        <v>59</v>
      </c>
      <c r="D18" s="346">
        <v>61</v>
      </c>
      <c r="E18" s="54">
        <v>62</v>
      </c>
      <c r="F18" s="55">
        <v>56</v>
      </c>
      <c r="G18" s="54">
        <v>48</v>
      </c>
      <c r="H18" s="54">
        <v>48</v>
      </c>
      <c r="I18" s="54">
        <v>29</v>
      </c>
      <c r="J18" s="56">
        <v>50</v>
      </c>
      <c r="K18" s="77">
        <v>45</v>
      </c>
      <c r="L18" s="78">
        <v>39</v>
      </c>
      <c r="M18" s="78">
        <v>37</v>
      </c>
      <c r="N18" s="78">
        <v>40</v>
      </c>
      <c r="O18" s="79">
        <f t="shared" si="0"/>
        <v>3</v>
      </c>
      <c r="P18" s="80">
        <f t="shared" si="1"/>
        <v>8.1081081081081141E-2</v>
      </c>
    </row>
    <row r="19" spans="1:16" s="74" customFormat="1" ht="15" customHeight="1" x14ac:dyDescent="0.2">
      <c r="A19" s="51">
        <v>1416</v>
      </c>
      <c r="B19" s="57" t="s">
        <v>1352</v>
      </c>
      <c r="C19" s="53">
        <v>62</v>
      </c>
      <c r="D19" s="54">
        <v>61</v>
      </c>
      <c r="E19" s="54">
        <v>61</v>
      </c>
      <c r="F19" s="55">
        <v>61</v>
      </c>
      <c r="G19" s="54">
        <v>66</v>
      </c>
      <c r="H19" s="54">
        <v>63</v>
      </c>
      <c r="I19" s="54">
        <v>82</v>
      </c>
      <c r="J19" s="56">
        <v>60</v>
      </c>
      <c r="K19" s="77">
        <v>59</v>
      </c>
      <c r="L19" s="78">
        <v>58</v>
      </c>
      <c r="M19" s="78">
        <v>58</v>
      </c>
      <c r="N19" s="78">
        <v>62</v>
      </c>
      <c r="O19" s="79">
        <f t="shared" si="0"/>
        <v>4</v>
      </c>
      <c r="P19" s="80">
        <f t="shared" si="1"/>
        <v>6.8965517241379226E-2</v>
      </c>
    </row>
    <row r="20" spans="1:16" s="74" customFormat="1" ht="15" customHeight="1" x14ac:dyDescent="0.2">
      <c r="A20" s="51">
        <v>1409</v>
      </c>
      <c r="B20" s="57" t="s">
        <v>1375</v>
      </c>
      <c r="C20" s="53">
        <v>28</v>
      </c>
      <c r="D20" s="357" t="s">
        <v>64</v>
      </c>
      <c r="E20" s="54">
        <v>29</v>
      </c>
      <c r="F20" s="55">
        <v>30</v>
      </c>
      <c r="G20" s="54">
        <v>28</v>
      </c>
      <c r="H20" s="54">
        <v>28</v>
      </c>
      <c r="I20" s="54">
        <v>53</v>
      </c>
      <c r="J20" s="56">
        <v>23</v>
      </c>
      <c r="K20" s="77">
        <v>22</v>
      </c>
      <c r="L20" s="78">
        <v>21</v>
      </c>
      <c r="M20" s="78">
        <v>19</v>
      </c>
      <c r="N20" s="78">
        <v>20</v>
      </c>
      <c r="O20" s="79">
        <f t="shared" si="0"/>
        <v>1</v>
      </c>
      <c r="P20" s="80">
        <f t="shared" si="1"/>
        <v>5.2631578947368363E-2</v>
      </c>
    </row>
    <row r="21" spans="1:16" s="74" customFormat="1" ht="15" customHeight="1" x14ac:dyDescent="0.2">
      <c r="A21" s="51">
        <v>21827</v>
      </c>
      <c r="B21" s="57" t="s">
        <v>1370</v>
      </c>
      <c r="C21" s="53">
        <v>35</v>
      </c>
      <c r="D21" s="54">
        <v>35</v>
      </c>
      <c r="E21" s="54">
        <v>28</v>
      </c>
      <c r="F21" s="55">
        <v>30</v>
      </c>
      <c r="G21" s="54">
        <v>33</v>
      </c>
      <c r="H21" s="54">
        <v>32</v>
      </c>
      <c r="I21" s="54">
        <v>34</v>
      </c>
      <c r="J21" s="56">
        <v>37</v>
      </c>
      <c r="K21" s="77">
        <v>36</v>
      </c>
      <c r="L21" s="78">
        <v>26</v>
      </c>
      <c r="M21" s="78">
        <v>28</v>
      </c>
      <c r="N21" s="78">
        <v>29</v>
      </c>
      <c r="O21" s="79">
        <f t="shared" si="0"/>
        <v>1</v>
      </c>
      <c r="P21" s="80">
        <f t="shared" si="1"/>
        <v>3.5714285714285809E-2</v>
      </c>
    </row>
    <row r="22" spans="1:16" s="74" customFormat="1" ht="15" customHeight="1" x14ac:dyDescent="0.2">
      <c r="A22" s="51">
        <v>1399</v>
      </c>
      <c r="B22" s="57" t="s">
        <v>1380</v>
      </c>
      <c r="C22" s="53">
        <v>50</v>
      </c>
      <c r="D22" s="54">
        <v>47</v>
      </c>
      <c r="E22" s="54">
        <v>46</v>
      </c>
      <c r="F22" s="55">
        <v>47</v>
      </c>
      <c r="G22" s="54">
        <v>46</v>
      </c>
      <c r="H22" s="54">
        <v>44</v>
      </c>
      <c r="I22" s="54">
        <v>21</v>
      </c>
      <c r="J22" s="56">
        <v>44</v>
      </c>
      <c r="K22" s="77">
        <v>41</v>
      </c>
      <c r="L22" s="78">
        <v>36</v>
      </c>
      <c r="M22" s="78">
        <v>33</v>
      </c>
      <c r="N22" s="78">
        <v>34</v>
      </c>
      <c r="O22" s="79">
        <f t="shared" si="0"/>
        <v>1</v>
      </c>
      <c r="P22" s="80">
        <f t="shared" si="1"/>
        <v>3.0303030303030276E-2</v>
      </c>
    </row>
    <row r="23" spans="1:16" s="74" customFormat="1" ht="15" customHeight="1" x14ac:dyDescent="0.2">
      <c r="A23" s="51">
        <v>1401</v>
      </c>
      <c r="B23" s="57" t="s">
        <v>1563</v>
      </c>
      <c r="C23" s="53">
        <v>35</v>
      </c>
      <c r="D23" s="54">
        <v>37</v>
      </c>
      <c r="E23" s="54">
        <v>38</v>
      </c>
      <c r="F23" s="55">
        <v>45</v>
      </c>
      <c r="G23" s="54">
        <v>43</v>
      </c>
      <c r="H23" s="54">
        <v>44</v>
      </c>
      <c r="I23" s="54">
        <v>25</v>
      </c>
      <c r="J23" s="56">
        <v>39</v>
      </c>
      <c r="K23" s="77">
        <v>39</v>
      </c>
      <c r="L23" s="78">
        <v>39</v>
      </c>
      <c r="M23" s="78">
        <v>34</v>
      </c>
      <c r="N23" s="78">
        <v>35</v>
      </c>
      <c r="O23" s="79">
        <f t="shared" si="0"/>
        <v>1</v>
      </c>
      <c r="P23" s="80">
        <f t="shared" si="1"/>
        <v>2.9411764705882248E-2</v>
      </c>
    </row>
    <row r="24" spans="1:16" s="74" customFormat="1" ht="15" customHeight="1" x14ac:dyDescent="0.2">
      <c r="A24" s="51">
        <v>1418</v>
      </c>
      <c r="B24" s="52" t="s">
        <v>1341</v>
      </c>
      <c r="C24" s="53">
        <v>78</v>
      </c>
      <c r="D24" s="54">
        <v>78</v>
      </c>
      <c r="E24" s="54">
        <v>78</v>
      </c>
      <c r="F24" s="55">
        <v>76</v>
      </c>
      <c r="G24" s="54">
        <v>79</v>
      </c>
      <c r="H24" s="54">
        <v>76</v>
      </c>
      <c r="I24" s="54">
        <v>37</v>
      </c>
      <c r="J24" s="56">
        <v>71</v>
      </c>
      <c r="K24" s="77">
        <v>70</v>
      </c>
      <c r="L24" s="78">
        <v>71</v>
      </c>
      <c r="M24" s="78">
        <v>69</v>
      </c>
      <c r="N24" s="78">
        <v>71</v>
      </c>
      <c r="O24" s="79">
        <f t="shared" si="0"/>
        <v>2</v>
      </c>
      <c r="P24" s="80">
        <f t="shared" si="1"/>
        <v>2.8985507246376718E-2</v>
      </c>
    </row>
    <row r="25" spans="1:16" s="74" customFormat="1" ht="15" customHeight="1" x14ac:dyDescent="0.2">
      <c r="A25" s="51">
        <v>80851</v>
      </c>
      <c r="B25" s="58" t="s">
        <v>1558</v>
      </c>
      <c r="C25" s="53">
        <v>41</v>
      </c>
      <c r="D25" s="54">
        <v>40</v>
      </c>
      <c r="E25" s="54">
        <v>40</v>
      </c>
      <c r="F25" s="55">
        <v>36</v>
      </c>
      <c r="G25" s="54">
        <v>44</v>
      </c>
      <c r="H25" s="54">
        <v>40</v>
      </c>
      <c r="I25" s="54">
        <v>27</v>
      </c>
      <c r="J25" s="56">
        <v>41</v>
      </c>
      <c r="K25" s="77">
        <v>34</v>
      </c>
      <c r="L25" s="78">
        <v>37</v>
      </c>
      <c r="M25" s="78">
        <v>38</v>
      </c>
      <c r="N25" s="78">
        <v>39</v>
      </c>
      <c r="O25" s="79">
        <f t="shared" si="0"/>
        <v>1</v>
      </c>
      <c r="P25" s="80">
        <f t="shared" si="1"/>
        <v>2.6315789473684292E-2</v>
      </c>
    </row>
    <row r="26" spans="1:16" s="74" customFormat="1" ht="15" customHeight="1" x14ac:dyDescent="0.2">
      <c r="A26" s="51">
        <v>21611</v>
      </c>
      <c r="B26" s="57" t="s">
        <v>1374</v>
      </c>
      <c r="C26" s="53">
        <v>79</v>
      </c>
      <c r="D26" s="54">
        <v>76</v>
      </c>
      <c r="E26" s="54">
        <v>76</v>
      </c>
      <c r="F26" s="55">
        <v>77</v>
      </c>
      <c r="G26" s="54">
        <v>79</v>
      </c>
      <c r="H26" s="54">
        <v>74</v>
      </c>
      <c r="I26" s="54">
        <v>60</v>
      </c>
      <c r="J26" s="56">
        <v>76</v>
      </c>
      <c r="K26" s="77">
        <v>73</v>
      </c>
      <c r="L26" s="78">
        <v>67</v>
      </c>
      <c r="M26" s="78">
        <v>66</v>
      </c>
      <c r="N26" s="78">
        <v>67</v>
      </c>
      <c r="O26" s="79">
        <f t="shared" si="0"/>
        <v>1</v>
      </c>
      <c r="P26" s="80">
        <f t="shared" si="1"/>
        <v>1.5151515151515138E-2</v>
      </c>
    </row>
    <row r="27" spans="1:16" s="74" customFormat="1" ht="15" customHeight="1" x14ac:dyDescent="0.2">
      <c r="A27" s="51">
        <v>1417</v>
      </c>
      <c r="B27" s="52" t="s">
        <v>1567</v>
      </c>
      <c r="C27" s="53">
        <v>95</v>
      </c>
      <c r="D27" s="54">
        <v>104</v>
      </c>
      <c r="E27" s="54">
        <v>99</v>
      </c>
      <c r="F27" s="55">
        <v>97</v>
      </c>
      <c r="G27" s="54">
        <v>92</v>
      </c>
      <c r="H27" s="54">
        <v>92</v>
      </c>
      <c r="I27" s="54">
        <v>68</v>
      </c>
      <c r="J27" s="56">
        <v>71</v>
      </c>
      <c r="K27" s="77">
        <v>70</v>
      </c>
      <c r="L27" s="78">
        <v>66</v>
      </c>
      <c r="M27" s="78">
        <v>69</v>
      </c>
      <c r="N27" s="78">
        <v>69</v>
      </c>
      <c r="O27" s="79">
        <f t="shared" si="0"/>
        <v>0</v>
      </c>
      <c r="P27" s="80">
        <f t="shared" si="1"/>
        <v>0</v>
      </c>
    </row>
    <row r="28" spans="1:16" s="74" customFormat="1" ht="15" customHeight="1" x14ac:dyDescent="0.2">
      <c r="A28" s="51">
        <v>1398</v>
      </c>
      <c r="B28" s="57" t="s">
        <v>1520</v>
      </c>
      <c r="C28" s="345">
        <v>31</v>
      </c>
      <c r="D28" s="54">
        <v>33</v>
      </c>
      <c r="E28" s="54">
        <v>36</v>
      </c>
      <c r="F28" s="55">
        <v>35</v>
      </c>
      <c r="G28" s="54">
        <v>34</v>
      </c>
      <c r="H28" s="54">
        <v>34</v>
      </c>
      <c r="I28" s="54">
        <v>42</v>
      </c>
      <c r="J28" s="56">
        <v>50</v>
      </c>
      <c r="K28" s="77">
        <v>44</v>
      </c>
      <c r="L28" s="78">
        <v>43</v>
      </c>
      <c r="M28" s="78">
        <v>42</v>
      </c>
      <c r="N28" s="78">
        <v>42</v>
      </c>
      <c r="O28" s="79">
        <f t="shared" si="0"/>
        <v>0</v>
      </c>
      <c r="P28" s="80">
        <f t="shared" si="1"/>
        <v>0</v>
      </c>
    </row>
    <row r="29" spans="1:16" s="74" customFormat="1" ht="15" customHeight="1" x14ac:dyDescent="0.2">
      <c r="A29" s="51">
        <v>1403</v>
      </c>
      <c r="B29" s="58" t="s">
        <v>1557</v>
      </c>
      <c r="C29" s="53">
        <v>32</v>
      </c>
      <c r="D29" s="54">
        <v>37</v>
      </c>
      <c r="E29" s="54">
        <v>37</v>
      </c>
      <c r="F29" s="55">
        <v>39</v>
      </c>
      <c r="G29" s="54">
        <v>41</v>
      </c>
      <c r="H29" s="54">
        <v>38</v>
      </c>
      <c r="I29" s="54">
        <v>10</v>
      </c>
      <c r="J29" s="56">
        <v>39</v>
      </c>
      <c r="K29" s="77">
        <v>42</v>
      </c>
      <c r="L29" s="78">
        <v>50</v>
      </c>
      <c r="M29" s="78">
        <v>37</v>
      </c>
      <c r="N29" s="78">
        <v>37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1385</v>
      </c>
      <c r="B30" s="58" t="s">
        <v>1344</v>
      </c>
      <c r="C30" s="345">
        <v>39</v>
      </c>
      <c r="D30" s="54">
        <v>49</v>
      </c>
      <c r="E30" s="54">
        <v>51</v>
      </c>
      <c r="F30" s="55">
        <v>48</v>
      </c>
      <c r="G30" s="54">
        <v>47</v>
      </c>
      <c r="H30" s="54">
        <v>43</v>
      </c>
      <c r="I30" s="54">
        <v>48</v>
      </c>
      <c r="J30" s="56">
        <v>45</v>
      </c>
      <c r="K30" s="77">
        <v>43</v>
      </c>
      <c r="L30" s="78">
        <v>43</v>
      </c>
      <c r="M30" s="78">
        <v>36</v>
      </c>
      <c r="N30" s="78">
        <v>36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51">
        <v>29444</v>
      </c>
      <c r="B31" s="58" t="s">
        <v>1568</v>
      </c>
      <c r="C31" s="53">
        <v>29</v>
      </c>
      <c r="D31" s="54">
        <v>27</v>
      </c>
      <c r="E31" s="54">
        <v>25</v>
      </c>
      <c r="F31" s="55">
        <v>24</v>
      </c>
      <c r="G31" s="54">
        <v>21</v>
      </c>
      <c r="H31" s="54">
        <v>20</v>
      </c>
      <c r="I31" s="54">
        <v>33</v>
      </c>
      <c r="J31" s="56">
        <v>19</v>
      </c>
      <c r="K31" s="77">
        <v>25</v>
      </c>
      <c r="L31" s="78">
        <v>27</v>
      </c>
      <c r="M31" s="78">
        <v>26</v>
      </c>
      <c r="N31" s="78">
        <v>26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1427</v>
      </c>
      <c r="B32" s="57" t="s">
        <v>1511</v>
      </c>
      <c r="C32" s="53">
        <v>24</v>
      </c>
      <c r="D32" s="54">
        <v>23</v>
      </c>
      <c r="E32" s="54">
        <v>24</v>
      </c>
      <c r="F32" s="55">
        <v>30</v>
      </c>
      <c r="G32" s="54">
        <v>31</v>
      </c>
      <c r="H32" s="54">
        <v>33</v>
      </c>
      <c r="I32" s="54">
        <v>89</v>
      </c>
      <c r="J32" s="56">
        <v>31</v>
      </c>
      <c r="K32" s="77">
        <v>29</v>
      </c>
      <c r="L32" s="78">
        <v>21</v>
      </c>
      <c r="M32" s="78">
        <v>23</v>
      </c>
      <c r="N32" s="78">
        <v>23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1400</v>
      </c>
      <c r="B33" s="57" t="s">
        <v>1346</v>
      </c>
      <c r="C33" s="53">
        <v>17</v>
      </c>
      <c r="D33" s="54">
        <v>21</v>
      </c>
      <c r="E33" s="54">
        <v>20</v>
      </c>
      <c r="F33" s="55">
        <v>20</v>
      </c>
      <c r="G33" s="54">
        <v>19</v>
      </c>
      <c r="H33" s="54">
        <v>21</v>
      </c>
      <c r="I33" s="54">
        <v>44</v>
      </c>
      <c r="J33" s="56">
        <v>22</v>
      </c>
      <c r="K33" s="77">
        <v>22</v>
      </c>
      <c r="L33" s="78">
        <v>20</v>
      </c>
      <c r="M33" s="78">
        <v>20</v>
      </c>
      <c r="N33" s="78">
        <v>20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28265</v>
      </c>
      <c r="B34" s="57" t="s">
        <v>1564</v>
      </c>
      <c r="C34" s="53">
        <v>25</v>
      </c>
      <c r="D34" s="54">
        <v>19</v>
      </c>
      <c r="E34" s="54">
        <v>21</v>
      </c>
      <c r="F34" s="55">
        <v>22</v>
      </c>
      <c r="G34" s="54">
        <v>21</v>
      </c>
      <c r="H34" s="54">
        <v>22</v>
      </c>
      <c r="I34" s="54">
        <v>28</v>
      </c>
      <c r="J34" s="56">
        <v>19</v>
      </c>
      <c r="K34" s="77">
        <v>20</v>
      </c>
      <c r="L34" s="78">
        <v>20</v>
      </c>
      <c r="M34" s="78">
        <v>18</v>
      </c>
      <c r="N34" s="78">
        <v>18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68396</v>
      </c>
      <c r="B35" s="52" t="s">
        <v>1378</v>
      </c>
      <c r="C35" s="53">
        <v>18</v>
      </c>
      <c r="D35" s="54">
        <v>18</v>
      </c>
      <c r="E35" s="54">
        <v>21</v>
      </c>
      <c r="F35" s="55">
        <v>20</v>
      </c>
      <c r="G35" s="54">
        <v>24</v>
      </c>
      <c r="H35" s="54">
        <v>16</v>
      </c>
      <c r="I35" s="54">
        <v>39</v>
      </c>
      <c r="J35" s="56">
        <v>11</v>
      </c>
      <c r="K35" s="77">
        <v>18</v>
      </c>
      <c r="L35" s="78">
        <v>13</v>
      </c>
      <c r="M35" s="78">
        <v>11</v>
      </c>
      <c r="N35" s="78">
        <v>11</v>
      </c>
      <c r="O35" s="79">
        <f t="shared" ref="O35:O66" si="2">N35-M35</f>
        <v>0</v>
      </c>
      <c r="P35" s="80">
        <f t="shared" ref="P35:P65" si="3">(N35/M35)-1</f>
        <v>0</v>
      </c>
    </row>
    <row r="36" spans="1:16" s="74" customFormat="1" ht="15" customHeight="1" x14ac:dyDescent="0.2">
      <c r="A36" s="51">
        <v>1423</v>
      </c>
      <c r="B36" s="57" t="s">
        <v>1355</v>
      </c>
      <c r="C36" s="53">
        <v>19</v>
      </c>
      <c r="D36" s="346">
        <v>20</v>
      </c>
      <c r="E36" s="54">
        <v>22</v>
      </c>
      <c r="F36" s="55">
        <v>25</v>
      </c>
      <c r="G36" s="54">
        <v>22</v>
      </c>
      <c r="H36" s="54">
        <v>20</v>
      </c>
      <c r="I36" s="54">
        <v>35</v>
      </c>
      <c r="J36" s="56">
        <v>12</v>
      </c>
      <c r="K36" s="77">
        <v>15</v>
      </c>
      <c r="L36" s="78">
        <v>13</v>
      </c>
      <c r="M36" s="78">
        <v>11</v>
      </c>
      <c r="N36" s="78">
        <v>11</v>
      </c>
      <c r="O36" s="79">
        <f t="shared" si="2"/>
        <v>0</v>
      </c>
      <c r="P36" s="80">
        <f t="shared" si="3"/>
        <v>0</v>
      </c>
    </row>
    <row r="37" spans="1:16" s="74" customFormat="1" ht="15" customHeight="1" x14ac:dyDescent="0.2">
      <c r="A37" s="51">
        <v>1404</v>
      </c>
      <c r="B37" s="58" t="s">
        <v>1348</v>
      </c>
      <c r="C37" s="53">
        <v>10</v>
      </c>
      <c r="D37" s="346">
        <v>10</v>
      </c>
      <c r="E37" s="54">
        <v>5</v>
      </c>
      <c r="F37" s="55">
        <v>10</v>
      </c>
      <c r="G37" s="54">
        <v>12</v>
      </c>
      <c r="H37" s="54">
        <v>12</v>
      </c>
      <c r="I37" s="54">
        <v>65</v>
      </c>
      <c r="J37" s="56">
        <v>8</v>
      </c>
      <c r="K37" s="77">
        <v>10</v>
      </c>
      <c r="L37" s="78">
        <v>11</v>
      </c>
      <c r="M37" s="78">
        <v>1</v>
      </c>
      <c r="N37" s="78">
        <v>1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1394</v>
      </c>
      <c r="B38" s="58" t="s">
        <v>1337</v>
      </c>
      <c r="C38" s="53">
        <v>91</v>
      </c>
      <c r="D38" s="346">
        <v>90</v>
      </c>
      <c r="E38" s="54">
        <v>89</v>
      </c>
      <c r="F38" s="55">
        <v>89</v>
      </c>
      <c r="G38" s="54">
        <v>94</v>
      </c>
      <c r="H38" s="54">
        <v>94</v>
      </c>
      <c r="I38" s="54">
        <v>157</v>
      </c>
      <c r="J38" s="56">
        <v>96</v>
      </c>
      <c r="K38" s="77">
        <v>96</v>
      </c>
      <c r="L38" s="78">
        <v>94</v>
      </c>
      <c r="M38" s="78">
        <v>91</v>
      </c>
      <c r="N38" s="78">
        <v>90</v>
      </c>
      <c r="O38" s="79">
        <f t="shared" si="2"/>
        <v>-1</v>
      </c>
      <c r="P38" s="80">
        <f t="shared" si="3"/>
        <v>-1.098901098901095E-2</v>
      </c>
    </row>
    <row r="39" spans="1:16" s="74" customFormat="1" ht="15" customHeight="1" x14ac:dyDescent="0.2">
      <c r="A39" s="51">
        <v>1395</v>
      </c>
      <c r="B39" s="58" t="s">
        <v>1342</v>
      </c>
      <c r="C39" s="345">
        <v>224</v>
      </c>
      <c r="D39" s="346">
        <v>211</v>
      </c>
      <c r="E39" s="54">
        <v>208</v>
      </c>
      <c r="F39" s="55">
        <v>193</v>
      </c>
      <c r="G39" s="54">
        <v>193</v>
      </c>
      <c r="H39" s="54">
        <v>182</v>
      </c>
      <c r="I39" s="54">
        <v>48</v>
      </c>
      <c r="J39" s="56">
        <v>148</v>
      </c>
      <c r="K39" s="77">
        <v>134</v>
      </c>
      <c r="L39" s="78">
        <v>117</v>
      </c>
      <c r="M39" s="78">
        <v>110</v>
      </c>
      <c r="N39" s="78">
        <v>107</v>
      </c>
      <c r="O39" s="79">
        <f t="shared" si="2"/>
        <v>-3</v>
      </c>
      <c r="P39" s="80">
        <f t="shared" si="3"/>
        <v>-2.7272727272727226E-2</v>
      </c>
    </row>
    <row r="40" spans="1:16" s="74" customFormat="1" ht="15" customHeight="1" x14ac:dyDescent="0.2">
      <c r="A40" s="51">
        <v>1420</v>
      </c>
      <c r="B40" s="57" t="s">
        <v>1353</v>
      </c>
      <c r="C40" s="53">
        <v>42</v>
      </c>
      <c r="D40" s="54">
        <v>50</v>
      </c>
      <c r="E40" s="54">
        <v>54</v>
      </c>
      <c r="F40" s="55">
        <v>56</v>
      </c>
      <c r="G40" s="54">
        <v>57</v>
      </c>
      <c r="H40" s="54">
        <v>56</v>
      </c>
      <c r="I40" s="54">
        <v>88</v>
      </c>
      <c r="J40" s="56">
        <v>54</v>
      </c>
      <c r="K40" s="77">
        <v>49</v>
      </c>
      <c r="L40" s="78">
        <v>56</v>
      </c>
      <c r="M40" s="78">
        <v>51</v>
      </c>
      <c r="N40" s="78">
        <v>49</v>
      </c>
      <c r="O40" s="79">
        <f t="shared" si="2"/>
        <v>-2</v>
      </c>
      <c r="P40" s="80">
        <f t="shared" si="3"/>
        <v>-3.9215686274509776E-2</v>
      </c>
    </row>
    <row r="41" spans="1:16" s="74" customFormat="1" ht="15" customHeight="1" x14ac:dyDescent="0.2">
      <c r="A41" s="51">
        <v>1405</v>
      </c>
      <c r="B41" s="58" t="s">
        <v>1368</v>
      </c>
      <c r="C41" s="53">
        <v>72</v>
      </c>
      <c r="D41" s="346">
        <v>67</v>
      </c>
      <c r="E41" s="54">
        <v>67</v>
      </c>
      <c r="F41" s="55">
        <v>66</v>
      </c>
      <c r="G41" s="54">
        <v>63</v>
      </c>
      <c r="H41" s="54">
        <v>68</v>
      </c>
      <c r="I41" s="54">
        <v>67</v>
      </c>
      <c r="J41" s="56">
        <v>69</v>
      </c>
      <c r="K41" s="77">
        <v>62</v>
      </c>
      <c r="L41" s="78">
        <v>57</v>
      </c>
      <c r="M41" s="78">
        <v>48</v>
      </c>
      <c r="N41" s="78">
        <v>46</v>
      </c>
      <c r="O41" s="79">
        <f t="shared" si="2"/>
        <v>-2</v>
      </c>
      <c r="P41" s="80">
        <f t="shared" si="3"/>
        <v>-4.166666666666663E-2</v>
      </c>
    </row>
    <row r="42" spans="1:16" s="74" customFormat="1" ht="15" customHeight="1" x14ac:dyDescent="0.2">
      <c r="A42" s="51">
        <v>21989</v>
      </c>
      <c r="B42" s="57" t="s">
        <v>1357</v>
      </c>
      <c r="C42" s="345">
        <v>29</v>
      </c>
      <c r="D42" s="346">
        <v>30</v>
      </c>
      <c r="E42" s="346">
        <v>31</v>
      </c>
      <c r="F42" s="347">
        <v>28</v>
      </c>
      <c r="G42" s="346">
        <v>31</v>
      </c>
      <c r="H42" s="346">
        <v>34</v>
      </c>
      <c r="I42" s="346">
        <v>20</v>
      </c>
      <c r="J42" s="56">
        <v>33</v>
      </c>
      <c r="K42" s="77">
        <v>33</v>
      </c>
      <c r="L42" s="78">
        <v>30</v>
      </c>
      <c r="M42" s="78">
        <v>24</v>
      </c>
      <c r="N42" s="78">
        <v>23</v>
      </c>
      <c r="O42" s="79">
        <f t="shared" si="2"/>
        <v>-1</v>
      </c>
      <c r="P42" s="80">
        <f t="shared" si="3"/>
        <v>-4.166666666666663E-2</v>
      </c>
    </row>
    <row r="43" spans="1:16" s="74" customFormat="1" ht="15" customHeight="1" x14ac:dyDescent="0.2">
      <c r="A43" s="51">
        <v>1412</v>
      </c>
      <c r="B43" s="57" t="s">
        <v>1350</v>
      </c>
      <c r="C43" s="345">
        <v>52</v>
      </c>
      <c r="D43" s="346">
        <v>44</v>
      </c>
      <c r="E43" s="346">
        <v>47</v>
      </c>
      <c r="F43" s="347">
        <v>56</v>
      </c>
      <c r="G43" s="346">
        <v>53</v>
      </c>
      <c r="H43" s="346">
        <v>53</v>
      </c>
      <c r="I43" s="346">
        <v>56</v>
      </c>
      <c r="J43" s="56">
        <v>48</v>
      </c>
      <c r="K43" s="77">
        <v>50</v>
      </c>
      <c r="L43" s="78">
        <v>49</v>
      </c>
      <c r="M43" s="78">
        <v>47</v>
      </c>
      <c r="N43" s="78">
        <v>45</v>
      </c>
      <c r="O43" s="79">
        <f t="shared" si="2"/>
        <v>-2</v>
      </c>
      <c r="P43" s="80">
        <f t="shared" si="3"/>
        <v>-4.2553191489361653E-2</v>
      </c>
    </row>
    <row r="44" spans="1:16" s="74" customFormat="1" ht="15" customHeight="1" x14ac:dyDescent="0.2">
      <c r="A44" s="51">
        <v>1422</v>
      </c>
      <c r="B44" s="52" t="s">
        <v>1354</v>
      </c>
      <c r="C44" s="345">
        <v>107</v>
      </c>
      <c r="D44" s="54">
        <v>104</v>
      </c>
      <c r="E44" s="346">
        <v>105</v>
      </c>
      <c r="F44" s="347">
        <v>99</v>
      </c>
      <c r="G44" s="346">
        <v>95</v>
      </c>
      <c r="H44" s="346">
        <v>94</v>
      </c>
      <c r="I44" s="346">
        <v>17</v>
      </c>
      <c r="J44" s="56">
        <v>83</v>
      </c>
      <c r="K44" s="77">
        <v>78</v>
      </c>
      <c r="L44" s="78">
        <v>73</v>
      </c>
      <c r="M44" s="78">
        <v>69</v>
      </c>
      <c r="N44" s="78">
        <v>66</v>
      </c>
      <c r="O44" s="79">
        <f t="shared" si="2"/>
        <v>-3</v>
      </c>
      <c r="P44" s="80">
        <f t="shared" si="3"/>
        <v>-4.3478260869565188E-2</v>
      </c>
    </row>
    <row r="45" spans="1:16" s="74" customFormat="1" ht="15" customHeight="1" x14ac:dyDescent="0.2">
      <c r="A45" s="51">
        <v>28491</v>
      </c>
      <c r="B45" s="58" t="s">
        <v>1559</v>
      </c>
      <c r="C45" s="345">
        <v>20</v>
      </c>
      <c r="D45" s="54">
        <v>23</v>
      </c>
      <c r="E45" s="346">
        <v>24</v>
      </c>
      <c r="F45" s="347">
        <v>23</v>
      </c>
      <c r="G45" s="346">
        <v>22</v>
      </c>
      <c r="H45" s="346">
        <v>25</v>
      </c>
      <c r="I45" s="346">
        <v>19</v>
      </c>
      <c r="J45" s="56">
        <v>21</v>
      </c>
      <c r="K45" s="77">
        <v>19</v>
      </c>
      <c r="L45" s="78">
        <v>24</v>
      </c>
      <c r="M45" s="78">
        <v>23</v>
      </c>
      <c r="N45" s="78">
        <v>22</v>
      </c>
      <c r="O45" s="79">
        <f t="shared" si="2"/>
        <v>-1</v>
      </c>
      <c r="P45" s="80">
        <f t="shared" si="3"/>
        <v>-4.3478260869565188E-2</v>
      </c>
    </row>
    <row r="46" spans="1:16" s="74" customFormat="1" ht="15" customHeight="1" x14ac:dyDescent="0.2">
      <c r="A46" s="344">
        <v>1414</v>
      </c>
      <c r="B46" s="52" t="s">
        <v>1339</v>
      </c>
      <c r="C46" s="53">
        <v>102</v>
      </c>
      <c r="D46" s="54">
        <v>109</v>
      </c>
      <c r="E46" s="54">
        <v>109</v>
      </c>
      <c r="F46" s="55">
        <v>110</v>
      </c>
      <c r="G46" s="54">
        <v>107</v>
      </c>
      <c r="H46" s="54">
        <v>109</v>
      </c>
      <c r="I46" s="54">
        <v>27</v>
      </c>
      <c r="J46" s="56">
        <v>110</v>
      </c>
      <c r="K46" s="77">
        <v>114</v>
      </c>
      <c r="L46" s="78">
        <v>114</v>
      </c>
      <c r="M46" s="78">
        <v>109</v>
      </c>
      <c r="N46" s="78">
        <v>104</v>
      </c>
      <c r="O46" s="79">
        <f t="shared" si="2"/>
        <v>-5</v>
      </c>
      <c r="P46" s="80">
        <f t="shared" si="3"/>
        <v>-4.587155963302747E-2</v>
      </c>
    </row>
    <row r="47" spans="1:16" s="74" customFormat="1" ht="15" customHeight="1" x14ac:dyDescent="0.2">
      <c r="A47" s="344">
        <v>1402</v>
      </c>
      <c r="B47" s="57" t="s">
        <v>1347</v>
      </c>
      <c r="C47" s="53">
        <v>34</v>
      </c>
      <c r="D47" s="54">
        <v>36</v>
      </c>
      <c r="E47" s="54">
        <v>29</v>
      </c>
      <c r="F47" s="55">
        <v>25</v>
      </c>
      <c r="G47" s="54">
        <v>28</v>
      </c>
      <c r="H47" s="54">
        <v>26</v>
      </c>
      <c r="I47" s="54">
        <v>39</v>
      </c>
      <c r="J47" s="56">
        <v>22</v>
      </c>
      <c r="K47" s="77">
        <v>22</v>
      </c>
      <c r="L47" s="78">
        <v>18</v>
      </c>
      <c r="M47" s="78">
        <v>21</v>
      </c>
      <c r="N47" s="78">
        <v>20</v>
      </c>
      <c r="O47" s="79">
        <f t="shared" si="2"/>
        <v>-1</v>
      </c>
      <c r="P47" s="80">
        <f t="shared" si="3"/>
        <v>-4.7619047619047672E-2</v>
      </c>
    </row>
    <row r="48" spans="1:16" s="74" customFormat="1" ht="15" customHeight="1" x14ac:dyDescent="0.2">
      <c r="A48" s="344">
        <v>1415</v>
      </c>
      <c r="B48" s="57" t="s">
        <v>1351</v>
      </c>
      <c r="C48" s="53">
        <v>30</v>
      </c>
      <c r="D48" s="54">
        <v>28</v>
      </c>
      <c r="E48" s="54">
        <v>29</v>
      </c>
      <c r="F48" s="55">
        <v>30</v>
      </c>
      <c r="G48" s="54">
        <v>31</v>
      </c>
      <c r="H48" s="54">
        <v>31</v>
      </c>
      <c r="I48" s="54">
        <v>63</v>
      </c>
      <c r="J48" s="56">
        <v>25</v>
      </c>
      <c r="K48" s="77">
        <v>22</v>
      </c>
      <c r="L48" s="78">
        <v>21</v>
      </c>
      <c r="M48" s="78">
        <v>21</v>
      </c>
      <c r="N48" s="78">
        <v>20</v>
      </c>
      <c r="O48" s="79">
        <f t="shared" si="2"/>
        <v>-1</v>
      </c>
      <c r="P48" s="80">
        <f t="shared" si="3"/>
        <v>-4.7619047619047672E-2</v>
      </c>
    </row>
    <row r="49" spans="1:16" s="74" customFormat="1" ht="15" customHeight="1" x14ac:dyDescent="0.2">
      <c r="A49" s="344">
        <v>22583</v>
      </c>
      <c r="B49" s="57" t="s">
        <v>1377</v>
      </c>
      <c r="C49" s="53">
        <v>20</v>
      </c>
      <c r="D49" s="346">
        <v>23</v>
      </c>
      <c r="E49" s="54">
        <v>20</v>
      </c>
      <c r="F49" s="55">
        <v>22</v>
      </c>
      <c r="G49" s="54">
        <v>20</v>
      </c>
      <c r="H49" s="54">
        <v>18</v>
      </c>
      <c r="I49" s="54">
        <v>29</v>
      </c>
      <c r="J49" s="56">
        <v>17</v>
      </c>
      <c r="K49" s="77">
        <v>20</v>
      </c>
      <c r="L49" s="78">
        <v>18</v>
      </c>
      <c r="M49" s="78">
        <v>19</v>
      </c>
      <c r="N49" s="78">
        <v>18</v>
      </c>
      <c r="O49" s="79">
        <f t="shared" si="2"/>
        <v>-1</v>
      </c>
      <c r="P49" s="80">
        <f t="shared" si="3"/>
        <v>-5.2631578947368474E-2</v>
      </c>
    </row>
    <row r="50" spans="1:16" s="74" customFormat="1" ht="15" customHeight="1" x14ac:dyDescent="0.2">
      <c r="A50" s="51">
        <v>1408</v>
      </c>
      <c r="B50" s="58" t="s">
        <v>1367</v>
      </c>
      <c r="C50" s="53">
        <v>78</v>
      </c>
      <c r="D50" s="54">
        <v>75</v>
      </c>
      <c r="E50" s="54">
        <v>75</v>
      </c>
      <c r="F50" s="55">
        <v>78</v>
      </c>
      <c r="G50" s="54">
        <v>75</v>
      </c>
      <c r="H50" s="54">
        <v>76</v>
      </c>
      <c r="I50" s="54">
        <v>24</v>
      </c>
      <c r="J50" s="56">
        <v>67</v>
      </c>
      <c r="K50" s="77">
        <v>64</v>
      </c>
      <c r="L50" s="78">
        <v>71</v>
      </c>
      <c r="M50" s="78">
        <v>70</v>
      </c>
      <c r="N50" s="78">
        <v>66</v>
      </c>
      <c r="O50" s="79">
        <f t="shared" si="2"/>
        <v>-4</v>
      </c>
      <c r="P50" s="80">
        <f t="shared" si="3"/>
        <v>-5.7142857142857162E-2</v>
      </c>
    </row>
    <row r="51" spans="1:16" s="74" customFormat="1" ht="15" customHeight="1" x14ac:dyDescent="0.2">
      <c r="A51" s="51">
        <v>21826</v>
      </c>
      <c r="B51" s="58" t="s">
        <v>1366</v>
      </c>
      <c r="C51" s="53">
        <v>63</v>
      </c>
      <c r="D51" s="54">
        <v>66</v>
      </c>
      <c r="E51" s="54">
        <v>68</v>
      </c>
      <c r="F51" s="55">
        <v>73</v>
      </c>
      <c r="G51" s="54">
        <v>67</v>
      </c>
      <c r="H51" s="54">
        <v>63</v>
      </c>
      <c r="I51" s="54">
        <v>35</v>
      </c>
      <c r="J51" s="56">
        <v>63</v>
      </c>
      <c r="K51" s="77">
        <v>65</v>
      </c>
      <c r="L51" s="78">
        <v>58</v>
      </c>
      <c r="M51" s="78">
        <v>51</v>
      </c>
      <c r="N51" s="78">
        <v>47</v>
      </c>
      <c r="O51" s="79">
        <f t="shared" si="2"/>
        <v>-4</v>
      </c>
      <c r="P51" s="80">
        <f t="shared" si="3"/>
        <v>-7.8431372549019662E-2</v>
      </c>
    </row>
    <row r="52" spans="1:16" s="74" customFormat="1" ht="15" customHeight="1" x14ac:dyDescent="0.2">
      <c r="A52" s="51">
        <v>26232</v>
      </c>
      <c r="B52" s="57" t="s">
        <v>1565</v>
      </c>
      <c r="C52" s="53">
        <v>63</v>
      </c>
      <c r="D52" s="54">
        <v>71</v>
      </c>
      <c r="E52" s="54">
        <v>67</v>
      </c>
      <c r="F52" s="55">
        <v>60</v>
      </c>
      <c r="G52" s="54">
        <v>54</v>
      </c>
      <c r="H52" s="54">
        <v>57</v>
      </c>
      <c r="I52" s="54">
        <v>40</v>
      </c>
      <c r="J52" s="56">
        <v>66</v>
      </c>
      <c r="K52" s="77">
        <v>68</v>
      </c>
      <c r="L52" s="78">
        <v>74</v>
      </c>
      <c r="M52" s="78">
        <v>73</v>
      </c>
      <c r="N52" s="78">
        <v>67</v>
      </c>
      <c r="O52" s="79">
        <f t="shared" si="2"/>
        <v>-6</v>
      </c>
      <c r="P52" s="80">
        <f t="shared" si="3"/>
        <v>-8.2191780821917804E-2</v>
      </c>
    </row>
    <row r="53" spans="1:16" s="74" customFormat="1" ht="15" customHeight="1" x14ac:dyDescent="0.2">
      <c r="A53" s="344">
        <v>1397</v>
      </c>
      <c r="B53" s="57" t="s">
        <v>1561</v>
      </c>
      <c r="C53" s="53">
        <v>15</v>
      </c>
      <c r="D53" s="54">
        <v>15</v>
      </c>
      <c r="E53" s="54">
        <v>14</v>
      </c>
      <c r="F53" s="55">
        <v>13</v>
      </c>
      <c r="G53" s="54">
        <v>11</v>
      </c>
      <c r="H53" s="54">
        <v>10</v>
      </c>
      <c r="I53" s="54">
        <v>33</v>
      </c>
      <c r="J53" s="56">
        <v>13</v>
      </c>
      <c r="K53" s="77">
        <v>12</v>
      </c>
      <c r="L53" s="78">
        <v>12</v>
      </c>
      <c r="M53" s="78">
        <v>12</v>
      </c>
      <c r="N53" s="78">
        <v>11</v>
      </c>
      <c r="O53" s="79">
        <f t="shared" si="2"/>
        <v>-1</v>
      </c>
      <c r="P53" s="80">
        <f t="shared" si="3"/>
        <v>-8.333333333333337E-2</v>
      </c>
    </row>
    <row r="54" spans="1:16" s="74" customFormat="1" ht="15" customHeight="1" x14ac:dyDescent="0.2">
      <c r="A54" s="51">
        <v>1424</v>
      </c>
      <c r="B54" s="57" t="s">
        <v>1364</v>
      </c>
      <c r="C54" s="53">
        <v>34</v>
      </c>
      <c r="D54" s="54">
        <v>28</v>
      </c>
      <c r="E54" s="54">
        <v>28</v>
      </c>
      <c r="F54" s="55">
        <v>26</v>
      </c>
      <c r="G54" s="54">
        <v>32</v>
      </c>
      <c r="H54" s="54">
        <v>38</v>
      </c>
      <c r="I54" s="54">
        <v>22</v>
      </c>
      <c r="J54" s="56">
        <v>45</v>
      </c>
      <c r="K54" s="77">
        <v>36</v>
      </c>
      <c r="L54" s="78">
        <v>30</v>
      </c>
      <c r="M54" s="78">
        <v>23</v>
      </c>
      <c r="N54" s="78">
        <v>21</v>
      </c>
      <c r="O54" s="79">
        <f t="shared" si="2"/>
        <v>-2</v>
      </c>
      <c r="P54" s="80">
        <f t="shared" si="3"/>
        <v>-8.6956521739130488E-2</v>
      </c>
    </row>
    <row r="55" spans="1:16" s="74" customFormat="1" ht="15" customHeight="1" x14ac:dyDescent="0.2">
      <c r="A55" s="351">
        <v>24936</v>
      </c>
      <c r="B55" s="57" t="s">
        <v>1358</v>
      </c>
      <c r="C55" s="53">
        <v>21</v>
      </c>
      <c r="D55" s="346">
        <v>17</v>
      </c>
      <c r="E55" s="54">
        <v>18</v>
      </c>
      <c r="F55" s="55">
        <v>17</v>
      </c>
      <c r="G55" s="54">
        <v>20</v>
      </c>
      <c r="H55" s="54">
        <v>23</v>
      </c>
      <c r="I55" s="54">
        <v>18</v>
      </c>
      <c r="J55" s="56">
        <v>26</v>
      </c>
      <c r="K55" s="77">
        <v>30</v>
      </c>
      <c r="L55" s="78">
        <v>24</v>
      </c>
      <c r="M55" s="78">
        <v>23</v>
      </c>
      <c r="N55" s="78">
        <v>21</v>
      </c>
      <c r="O55" s="79">
        <f t="shared" si="2"/>
        <v>-2</v>
      </c>
      <c r="P55" s="80">
        <f t="shared" si="3"/>
        <v>-8.6956521739130488E-2</v>
      </c>
    </row>
    <row r="56" spans="1:16" s="74" customFormat="1" ht="15" customHeight="1" x14ac:dyDescent="0.2">
      <c r="A56" s="51">
        <v>1389</v>
      </c>
      <c r="B56" s="57" t="s">
        <v>1371</v>
      </c>
      <c r="C56" s="345">
        <v>112</v>
      </c>
      <c r="D56" s="54">
        <v>109</v>
      </c>
      <c r="E56" s="346">
        <v>109</v>
      </c>
      <c r="F56" s="347">
        <v>113</v>
      </c>
      <c r="G56" s="346">
        <v>110</v>
      </c>
      <c r="H56" s="346">
        <v>107</v>
      </c>
      <c r="I56" s="346">
        <v>106</v>
      </c>
      <c r="J56" s="56">
        <v>110</v>
      </c>
      <c r="K56" s="77">
        <v>104</v>
      </c>
      <c r="L56" s="78">
        <v>100</v>
      </c>
      <c r="M56" s="78">
        <v>108</v>
      </c>
      <c r="N56" s="78">
        <v>96</v>
      </c>
      <c r="O56" s="79">
        <f t="shared" si="2"/>
        <v>-12</v>
      </c>
      <c r="P56" s="80">
        <f t="shared" si="3"/>
        <v>-0.11111111111111116</v>
      </c>
    </row>
    <row r="57" spans="1:16" s="74" customFormat="1" ht="15" customHeight="1" x14ac:dyDescent="0.2">
      <c r="A57" s="51">
        <v>1425</v>
      </c>
      <c r="B57" s="57" t="s">
        <v>1356</v>
      </c>
      <c r="C57" s="345">
        <v>25</v>
      </c>
      <c r="D57" s="54">
        <v>24</v>
      </c>
      <c r="E57" s="346">
        <v>27</v>
      </c>
      <c r="F57" s="347">
        <v>29</v>
      </c>
      <c r="G57" s="346">
        <v>33</v>
      </c>
      <c r="H57" s="346">
        <v>39</v>
      </c>
      <c r="I57" s="346">
        <v>62</v>
      </c>
      <c r="J57" s="56">
        <v>21</v>
      </c>
      <c r="K57" s="77">
        <v>22</v>
      </c>
      <c r="L57" s="78">
        <v>18</v>
      </c>
      <c r="M57" s="78">
        <v>18</v>
      </c>
      <c r="N57" s="78">
        <v>16</v>
      </c>
      <c r="O57" s="79">
        <f t="shared" si="2"/>
        <v>-2</v>
      </c>
      <c r="P57" s="80">
        <f t="shared" si="3"/>
        <v>-0.11111111111111116</v>
      </c>
    </row>
    <row r="58" spans="1:16" s="74" customFormat="1" ht="15" customHeight="1" x14ac:dyDescent="0.2">
      <c r="A58" s="51">
        <v>88069</v>
      </c>
      <c r="B58" s="57" t="s">
        <v>1556</v>
      </c>
      <c r="C58" s="347"/>
      <c r="D58" s="54"/>
      <c r="E58" s="78"/>
      <c r="F58" s="78"/>
      <c r="G58" s="78"/>
      <c r="H58" s="78"/>
      <c r="I58" s="78"/>
      <c r="J58" s="56">
        <v>23</v>
      </c>
      <c r="K58" s="77">
        <v>23</v>
      </c>
      <c r="L58" s="78">
        <v>18</v>
      </c>
      <c r="M58" s="78">
        <v>17</v>
      </c>
      <c r="N58" s="78">
        <v>15</v>
      </c>
      <c r="O58" s="79">
        <f t="shared" si="2"/>
        <v>-2</v>
      </c>
      <c r="P58" s="80">
        <f t="shared" si="3"/>
        <v>-0.11764705882352944</v>
      </c>
    </row>
    <row r="59" spans="1:16" s="74" customFormat="1" ht="15" customHeight="1" x14ac:dyDescent="0.2">
      <c r="A59" s="51">
        <v>1390</v>
      </c>
      <c r="B59" s="52" t="s">
        <v>1365</v>
      </c>
      <c r="C59" s="345">
        <v>111</v>
      </c>
      <c r="D59" s="346">
        <v>107</v>
      </c>
      <c r="E59" s="346">
        <v>103</v>
      </c>
      <c r="F59" s="347">
        <v>100</v>
      </c>
      <c r="G59" s="346">
        <v>108</v>
      </c>
      <c r="H59" s="346">
        <v>103</v>
      </c>
      <c r="I59" s="346">
        <v>109</v>
      </c>
      <c r="J59" s="56">
        <v>104</v>
      </c>
      <c r="K59" s="77">
        <v>96</v>
      </c>
      <c r="L59" s="78">
        <v>94</v>
      </c>
      <c r="M59" s="78">
        <v>92</v>
      </c>
      <c r="N59" s="78">
        <v>81</v>
      </c>
      <c r="O59" s="79">
        <f t="shared" si="2"/>
        <v>-11</v>
      </c>
      <c r="P59" s="80">
        <f t="shared" si="3"/>
        <v>-0.11956521739130432</v>
      </c>
    </row>
    <row r="60" spans="1:16" s="74" customFormat="1" ht="15" customHeight="1" x14ac:dyDescent="0.2">
      <c r="A60" s="344">
        <v>1411</v>
      </c>
      <c r="B60" s="57" t="s">
        <v>1349</v>
      </c>
      <c r="C60" s="53">
        <v>48</v>
      </c>
      <c r="D60" s="54">
        <v>47</v>
      </c>
      <c r="E60" s="54">
        <v>47</v>
      </c>
      <c r="F60" s="55">
        <v>49</v>
      </c>
      <c r="G60" s="54">
        <v>50</v>
      </c>
      <c r="H60" s="54">
        <v>49</v>
      </c>
      <c r="I60" s="54">
        <v>47</v>
      </c>
      <c r="J60" s="56">
        <v>45</v>
      </c>
      <c r="K60" s="77">
        <v>36</v>
      </c>
      <c r="L60" s="78">
        <v>30</v>
      </c>
      <c r="M60" s="78">
        <v>33</v>
      </c>
      <c r="N60" s="78">
        <v>28</v>
      </c>
      <c r="O60" s="79">
        <f t="shared" si="2"/>
        <v>-5</v>
      </c>
      <c r="P60" s="80">
        <f t="shared" si="3"/>
        <v>-0.15151515151515149</v>
      </c>
    </row>
    <row r="61" spans="1:16" s="74" customFormat="1" ht="15" customHeight="1" x14ac:dyDescent="0.2">
      <c r="A61" s="51">
        <v>1410</v>
      </c>
      <c r="B61" s="58" t="s">
        <v>1373</v>
      </c>
      <c r="C61" s="345">
        <v>46</v>
      </c>
      <c r="D61" s="346">
        <v>47</v>
      </c>
      <c r="E61" s="346">
        <v>50</v>
      </c>
      <c r="F61" s="347">
        <v>51</v>
      </c>
      <c r="G61" s="346">
        <v>51</v>
      </c>
      <c r="H61" s="346">
        <v>59</v>
      </c>
      <c r="I61" s="346">
        <v>45</v>
      </c>
      <c r="J61" s="56">
        <v>52</v>
      </c>
      <c r="K61" s="77">
        <v>54</v>
      </c>
      <c r="L61" s="78">
        <v>53</v>
      </c>
      <c r="M61" s="78">
        <v>46</v>
      </c>
      <c r="N61" s="78">
        <v>38</v>
      </c>
      <c r="O61" s="79">
        <f t="shared" si="2"/>
        <v>-8</v>
      </c>
      <c r="P61" s="80">
        <f t="shared" si="3"/>
        <v>-0.17391304347826086</v>
      </c>
    </row>
    <row r="62" spans="1:16" s="74" customFormat="1" ht="15" customHeight="1" x14ac:dyDescent="0.2">
      <c r="A62" s="51">
        <v>28547</v>
      </c>
      <c r="B62" s="52" t="s">
        <v>1343</v>
      </c>
      <c r="C62" s="345">
        <v>27</v>
      </c>
      <c r="D62" s="346">
        <v>23</v>
      </c>
      <c r="E62" s="346">
        <v>22</v>
      </c>
      <c r="F62" s="347">
        <v>24</v>
      </c>
      <c r="G62" s="346">
        <v>24</v>
      </c>
      <c r="H62" s="346">
        <v>24</v>
      </c>
      <c r="I62" s="346">
        <v>21</v>
      </c>
      <c r="J62" s="56">
        <v>23</v>
      </c>
      <c r="K62" s="77">
        <v>25</v>
      </c>
      <c r="L62" s="78">
        <v>24</v>
      </c>
      <c r="M62" s="78">
        <v>27</v>
      </c>
      <c r="N62" s="78">
        <v>22</v>
      </c>
      <c r="O62" s="79">
        <f t="shared" si="2"/>
        <v>-5</v>
      </c>
      <c r="P62" s="80">
        <f t="shared" si="3"/>
        <v>-0.18518518518518523</v>
      </c>
    </row>
    <row r="63" spans="1:16" s="74" customFormat="1" ht="16" x14ac:dyDescent="0.2">
      <c r="A63" s="344">
        <v>27971</v>
      </c>
      <c r="B63" s="57" t="s">
        <v>1376</v>
      </c>
      <c r="C63" s="345">
        <v>37</v>
      </c>
      <c r="D63" s="54">
        <v>38</v>
      </c>
      <c r="E63" s="346">
        <v>31</v>
      </c>
      <c r="F63" s="347">
        <v>37</v>
      </c>
      <c r="G63" s="346">
        <v>34</v>
      </c>
      <c r="H63" s="346">
        <v>34</v>
      </c>
      <c r="I63" s="346">
        <v>21</v>
      </c>
      <c r="J63" s="56">
        <v>22</v>
      </c>
      <c r="K63" s="77">
        <v>22</v>
      </c>
      <c r="L63" s="78">
        <v>16</v>
      </c>
      <c r="M63" s="78">
        <v>19</v>
      </c>
      <c r="N63" s="78">
        <v>15</v>
      </c>
      <c r="O63" s="79">
        <f t="shared" si="2"/>
        <v>-4</v>
      </c>
      <c r="P63" s="80">
        <f t="shared" si="3"/>
        <v>-0.21052631578947367</v>
      </c>
    </row>
    <row r="64" spans="1:16" s="74" customFormat="1" ht="15" customHeight="1" x14ac:dyDescent="0.2">
      <c r="A64" s="344">
        <v>1392</v>
      </c>
      <c r="B64" s="57" t="s">
        <v>1379</v>
      </c>
      <c r="C64" s="53">
        <v>32</v>
      </c>
      <c r="D64" s="54">
        <v>29</v>
      </c>
      <c r="E64" s="54">
        <v>36</v>
      </c>
      <c r="F64" s="55">
        <v>33</v>
      </c>
      <c r="G64" s="54">
        <v>37</v>
      </c>
      <c r="H64" s="54">
        <v>34</v>
      </c>
      <c r="I64" s="54">
        <v>31</v>
      </c>
      <c r="J64" s="56">
        <v>30</v>
      </c>
      <c r="K64" s="77">
        <v>31</v>
      </c>
      <c r="L64" s="78">
        <v>29</v>
      </c>
      <c r="M64" s="78">
        <v>27</v>
      </c>
      <c r="N64" s="78">
        <v>21</v>
      </c>
      <c r="O64" s="79">
        <f t="shared" si="2"/>
        <v>-6</v>
      </c>
      <c r="P64" s="80">
        <f t="shared" si="3"/>
        <v>-0.22222222222222221</v>
      </c>
    </row>
    <row r="65" spans="1:17" s="74" customFormat="1" ht="15" customHeight="1" x14ac:dyDescent="0.2">
      <c r="A65" s="51">
        <v>22547</v>
      </c>
      <c r="B65" s="57" t="s">
        <v>1562</v>
      </c>
      <c r="C65" s="53">
        <v>19</v>
      </c>
      <c r="D65" s="54">
        <v>21</v>
      </c>
      <c r="E65" s="54">
        <v>19</v>
      </c>
      <c r="F65" s="55">
        <v>18</v>
      </c>
      <c r="G65" s="54">
        <v>17</v>
      </c>
      <c r="H65" s="54">
        <v>21</v>
      </c>
      <c r="I65" s="54">
        <v>18</v>
      </c>
      <c r="J65" s="56">
        <v>22</v>
      </c>
      <c r="K65" s="77">
        <v>19</v>
      </c>
      <c r="L65" s="78">
        <v>19</v>
      </c>
      <c r="M65" s="78">
        <v>19</v>
      </c>
      <c r="N65" s="78">
        <v>14</v>
      </c>
      <c r="O65" s="79">
        <f t="shared" si="2"/>
        <v>-5</v>
      </c>
      <c r="P65" s="80">
        <f t="shared" si="3"/>
        <v>-0.26315789473684215</v>
      </c>
    </row>
    <row r="66" spans="1:17" s="74" customFormat="1" ht="15" customHeight="1" x14ac:dyDescent="0.2">
      <c r="A66" s="344">
        <v>67182</v>
      </c>
      <c r="B66" s="411" t="s">
        <v>1363</v>
      </c>
      <c r="C66" s="53">
        <v>12</v>
      </c>
      <c r="D66" s="54">
        <v>11</v>
      </c>
      <c r="E66" s="54">
        <v>10</v>
      </c>
      <c r="F66" s="55">
        <v>7</v>
      </c>
      <c r="G66" s="54">
        <v>9</v>
      </c>
      <c r="H66" s="54">
        <v>11</v>
      </c>
      <c r="I66" s="54">
        <v>12</v>
      </c>
      <c r="J66" s="56">
        <v>11</v>
      </c>
      <c r="K66" s="340">
        <v>9</v>
      </c>
      <c r="L66" s="78">
        <v>8</v>
      </c>
      <c r="M66" s="78">
        <v>8</v>
      </c>
      <c r="N66" s="78">
        <v>0</v>
      </c>
      <c r="O66" s="79">
        <f t="shared" si="2"/>
        <v>-8</v>
      </c>
      <c r="P66" s="405">
        <v>-1</v>
      </c>
      <c r="Q66" s="338" t="s">
        <v>1588</v>
      </c>
    </row>
    <row r="67" spans="1:17" s="74" customFormat="1" ht="15" customHeight="1" x14ac:dyDescent="0.2">
      <c r="A67" s="344"/>
      <c r="B67" s="343"/>
      <c r="C67" s="53"/>
      <c r="D67" s="54"/>
      <c r="E67" s="54"/>
      <c r="F67" s="55"/>
      <c r="G67" s="54"/>
      <c r="H67" s="54"/>
      <c r="I67" s="54"/>
      <c r="J67" s="56"/>
      <c r="K67" s="77"/>
      <c r="L67" s="78"/>
      <c r="M67" s="78"/>
      <c r="N67" s="78"/>
      <c r="O67" s="79"/>
      <c r="P67" s="80"/>
      <c r="Q67" s="410"/>
    </row>
    <row r="69" spans="1:17" s="74" customFormat="1" ht="15" customHeight="1" x14ac:dyDescent="0.2">
      <c r="A69" s="51">
        <v>30746</v>
      </c>
      <c r="B69" s="59" t="s">
        <v>1361</v>
      </c>
      <c r="C69" s="345">
        <v>28</v>
      </c>
      <c r="D69" s="346">
        <v>27</v>
      </c>
      <c r="E69" s="346">
        <v>25</v>
      </c>
      <c r="F69" s="347">
        <v>23</v>
      </c>
      <c r="G69" s="346">
        <v>20</v>
      </c>
      <c r="H69" s="346">
        <v>15</v>
      </c>
      <c r="I69" s="346">
        <v>28</v>
      </c>
      <c r="J69" s="348">
        <v>16</v>
      </c>
      <c r="K69" s="340">
        <v>7</v>
      </c>
      <c r="L69" s="78">
        <v>0</v>
      </c>
      <c r="M69" s="78"/>
      <c r="N69" s="78"/>
      <c r="O69" s="78"/>
      <c r="P69" s="126"/>
    </row>
    <row r="70" spans="1:17" s="74" customFormat="1" ht="15" customHeight="1" x14ac:dyDescent="0.2">
      <c r="A70" s="344"/>
      <c r="B70" s="349"/>
      <c r="C70" s="345"/>
      <c r="D70" s="346"/>
      <c r="E70" s="346"/>
      <c r="F70" s="347"/>
      <c r="G70" s="346"/>
      <c r="H70" s="346"/>
      <c r="I70" s="346"/>
      <c r="J70" s="348"/>
      <c r="K70" s="340"/>
      <c r="L70" s="78"/>
      <c r="M70" s="78"/>
      <c r="N70" s="78"/>
      <c r="O70" s="78"/>
      <c r="P70" s="126"/>
      <c r="Q70" s="338"/>
    </row>
    <row r="71" spans="1:17" s="74" customFormat="1" ht="15" customHeight="1" x14ac:dyDescent="0.2">
      <c r="A71" s="344"/>
      <c r="B71" s="349"/>
      <c r="C71" s="345"/>
      <c r="D71" s="346"/>
      <c r="E71" s="346"/>
      <c r="F71" s="347"/>
      <c r="G71" s="346"/>
      <c r="H71" s="346"/>
      <c r="I71" s="346"/>
      <c r="J71" s="348"/>
      <c r="K71" s="340"/>
      <c r="L71" s="78"/>
      <c r="M71" s="78"/>
      <c r="N71" s="78"/>
      <c r="O71" s="78"/>
      <c r="P71" s="126"/>
      <c r="Q71" s="338"/>
    </row>
    <row r="72" spans="1:17" s="74" customFormat="1" ht="15" customHeight="1" x14ac:dyDescent="0.2">
      <c r="A72" s="51">
        <v>31534</v>
      </c>
      <c r="B72" s="349" t="s">
        <v>1382</v>
      </c>
      <c r="C72" s="345">
        <v>30</v>
      </c>
      <c r="D72" s="346">
        <v>33</v>
      </c>
      <c r="E72" s="346">
        <v>30</v>
      </c>
      <c r="F72" s="347">
        <v>30</v>
      </c>
      <c r="G72" s="346">
        <v>32</v>
      </c>
      <c r="H72" s="346">
        <v>27</v>
      </c>
      <c r="I72" s="346">
        <v>13</v>
      </c>
      <c r="J72" s="348">
        <v>24</v>
      </c>
      <c r="K72" s="340">
        <v>22</v>
      </c>
      <c r="L72" s="78">
        <v>19</v>
      </c>
      <c r="M72" s="78">
        <v>0</v>
      </c>
      <c r="N72" s="78"/>
      <c r="O72" s="78"/>
      <c r="P72" s="126"/>
      <c r="Q72" s="338" t="s">
        <v>1589</v>
      </c>
    </row>
    <row r="73" spans="1:17" s="74" customFormat="1" ht="15" customHeight="1" x14ac:dyDescent="0.2">
      <c r="A73" s="73"/>
      <c r="B73" s="60"/>
      <c r="C73" s="55"/>
      <c r="D73" s="54"/>
      <c r="E73" s="78"/>
      <c r="F73" s="78"/>
      <c r="G73" s="78"/>
      <c r="H73" s="78"/>
      <c r="I73" s="78"/>
      <c r="J73" s="54"/>
      <c r="K73" s="54"/>
      <c r="L73" s="54"/>
      <c r="M73" s="346"/>
      <c r="N73" s="54"/>
      <c r="O73" s="79"/>
      <c r="P73" s="80"/>
    </row>
    <row r="74" spans="1:17" s="74" customFormat="1" ht="15" customHeight="1" x14ac:dyDescent="0.2">
      <c r="A74" s="73"/>
      <c r="B74" s="61" t="s">
        <v>1526</v>
      </c>
      <c r="C74" s="78">
        <f>SUM(C3:C69)</f>
        <v>2926</v>
      </c>
      <c r="D74" s="82">
        <f>SUM(D$3:D73)</f>
        <v>2998</v>
      </c>
      <c r="E74" s="82">
        <f>SUM(E$3:E73)</f>
        <v>3027</v>
      </c>
      <c r="F74" s="82">
        <f>SUM(F$3:F73)</f>
        <v>3023</v>
      </c>
      <c r="G74" s="82">
        <f>SUM(G$3:G73)</f>
        <v>3045</v>
      </c>
      <c r="H74" s="82">
        <f>SUM(H$3:H73)</f>
        <v>3008</v>
      </c>
      <c r="I74" s="82">
        <f>SUM(I$3:I73)</f>
        <v>2851</v>
      </c>
      <c r="J74" s="82">
        <f>SUM(J$3:J73)</f>
        <v>2837</v>
      </c>
      <c r="K74" s="82">
        <f>SUM(K$3:K73)</f>
        <v>2719</v>
      </c>
      <c r="L74" s="82">
        <f>SUM(L$3:L73)</f>
        <v>2548</v>
      </c>
      <c r="M74" s="82">
        <f>SUM(M$3:M73)</f>
        <v>2415</v>
      </c>
      <c r="N74" s="82">
        <f>SUM(N$3:N73)</f>
        <v>2380</v>
      </c>
      <c r="O74" s="78">
        <f>SUM(O$3:O73)</f>
        <v>-35</v>
      </c>
      <c r="P74" s="80">
        <f>(N74/M74)-1</f>
        <v>-1.4492753623188359E-2</v>
      </c>
    </row>
    <row r="75" spans="1:17" s="74" customFormat="1" ht="15" x14ac:dyDescent="0.2">
      <c r="A75" s="73"/>
      <c r="B75" s="83"/>
      <c r="C75" s="78"/>
      <c r="D75" s="79">
        <f t="shared" ref="D75:N75" si="4">D74-C74</f>
        <v>72</v>
      </c>
      <c r="E75" s="79">
        <f t="shared" si="4"/>
        <v>29</v>
      </c>
      <c r="F75" s="79">
        <f t="shared" si="4"/>
        <v>-4</v>
      </c>
      <c r="G75" s="79">
        <f t="shared" si="4"/>
        <v>22</v>
      </c>
      <c r="H75" s="79">
        <f t="shared" si="4"/>
        <v>-37</v>
      </c>
      <c r="I75" s="79">
        <f t="shared" si="4"/>
        <v>-157</v>
      </c>
      <c r="J75" s="79">
        <f t="shared" si="4"/>
        <v>-14</v>
      </c>
      <c r="K75" s="79">
        <f t="shared" si="4"/>
        <v>-118</v>
      </c>
      <c r="L75" s="79">
        <f t="shared" si="4"/>
        <v>-171</v>
      </c>
      <c r="M75" s="79">
        <f t="shared" si="4"/>
        <v>-133</v>
      </c>
      <c r="N75" s="79">
        <f t="shared" si="4"/>
        <v>-35</v>
      </c>
      <c r="O75" s="79"/>
      <c r="P75" s="73"/>
    </row>
    <row r="76" spans="1:17" s="74" customFormat="1" ht="15" x14ac:dyDescent="0.2">
      <c r="A76" s="73"/>
      <c r="B76" s="62" t="s">
        <v>1456</v>
      </c>
      <c r="C76" s="84"/>
      <c r="D76" s="84"/>
      <c r="E76" s="84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7" s="74" customFormat="1" ht="15" x14ac:dyDescent="0.2">
      <c r="A77" s="73"/>
      <c r="B77" s="85" t="s">
        <v>1457</v>
      </c>
      <c r="C77" s="84"/>
      <c r="D77" s="84"/>
      <c r="E77" s="84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7" s="74" customFormat="1" ht="15" x14ac:dyDescent="0.2">
      <c r="A78" s="73"/>
      <c r="B78" s="86" t="s">
        <v>1458</v>
      </c>
      <c r="C78" s="84"/>
      <c r="D78" s="84"/>
      <c r="E78" s="84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73"/>
      <c r="B79" s="87" t="s">
        <v>1459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73"/>
      <c r="B80" s="88" t="s">
        <v>1460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20" s="74" customFormat="1" ht="15" x14ac:dyDescent="0.2">
      <c r="A81" s="73"/>
      <c r="B81" s="89" t="s">
        <v>1461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20" s="74" customFormat="1" ht="15" x14ac:dyDescent="0.2">
      <c r="A82" s="73"/>
      <c r="B82" s="406" t="s">
        <v>1597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20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20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93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364" t="s">
        <v>28</v>
      </c>
      <c r="K86" s="92"/>
      <c r="L86" s="92"/>
      <c r="M86" s="92"/>
      <c r="N86" s="92"/>
      <c r="O86" s="92"/>
      <c r="P86" s="90"/>
      <c r="Q86" s="93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93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93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93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93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93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93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93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93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93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93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93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93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93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93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93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93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93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93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93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93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93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93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93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93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93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93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93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93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93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93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93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93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93"/>
      <c r="R119" s="93"/>
      <c r="S119" s="93"/>
      <c r="T119" s="93"/>
    </row>
    <row r="120" spans="1:20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Q66">
    <sortCondition descending="1" ref="P3:P66"/>
    <sortCondition descending="1" ref="N3:N66"/>
  </sortState>
  <mergeCells count="1">
    <mergeCell ref="O1:P1"/>
  </mergeCells>
  <phoneticPr fontId="37" type="noConversion"/>
  <conditionalFormatting sqref="D74:N74">
    <cfRule type="expression" dxfId="209" priority="7">
      <formula>D75&lt;0</formula>
    </cfRule>
    <cfRule type="expression" dxfId="208" priority="8">
      <formula>D75=0</formula>
    </cfRule>
    <cfRule type="expression" dxfId="207" priority="9">
      <formula>D75&gt;0</formula>
    </cfRule>
  </conditionalFormatting>
  <conditionalFormatting sqref="B3:B66">
    <cfRule type="expression" dxfId="206" priority="15">
      <formula>$P3&lt;0</formula>
    </cfRule>
    <cfRule type="expression" dxfId="205" priority="16">
      <formula>$P3=0</formula>
    </cfRule>
    <cfRule type="expression" dxfId="204" priority="17">
      <formula>$P3&gt;0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Q291"/>
  <sheetViews>
    <sheetView zoomScaleNormal="80" zoomScalePageLayoutView="80" workbookViewId="0">
      <pane xSplit="2" ySplit="2" topLeftCell="H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23" sqref="Q23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1640625" style="2" customWidth="1"/>
    <col min="4" max="4" width="10" style="2" customWidth="1"/>
    <col min="5" max="8" width="9.5" style="2" customWidth="1"/>
    <col min="9" max="9" width="10" style="2" customWidth="1"/>
    <col min="10" max="10" width="9.1640625" style="2" customWidth="1"/>
    <col min="11" max="11" width="9.5" style="2" customWidth="1"/>
    <col min="12" max="13" width="11.1640625" style="2" customWidth="1"/>
    <col min="14" max="14" width="12.5" style="2" customWidth="1"/>
    <col min="15" max="15" width="8.5" style="2" customWidth="1"/>
    <col min="16" max="16" width="8.5" style="67" customWidth="1"/>
    <col min="17" max="17" width="18.83203125" style="69" customWidth="1"/>
    <col min="18" max="18" width="9.83203125" style="2" customWidth="1"/>
    <col min="19" max="16384" width="9" style="2"/>
  </cols>
  <sheetData>
    <row r="1" spans="1:17" s="74" customFormat="1" ht="16" x14ac:dyDescent="0.2">
      <c r="A1" s="73"/>
      <c r="B1" s="47" t="s">
        <v>385</v>
      </c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74" customFormat="1" ht="14" customHeight="1" x14ac:dyDescent="0.2">
      <c r="A3" s="95">
        <v>2683</v>
      </c>
      <c r="B3" s="98" t="s">
        <v>415</v>
      </c>
      <c r="C3" s="97">
        <v>50</v>
      </c>
      <c r="D3" s="97">
        <v>46</v>
      </c>
      <c r="E3" s="97">
        <v>43</v>
      </c>
      <c r="F3" s="97">
        <v>45</v>
      </c>
      <c r="G3" s="97">
        <v>39</v>
      </c>
      <c r="H3" s="97">
        <v>35</v>
      </c>
      <c r="I3" s="97">
        <v>34</v>
      </c>
      <c r="J3" s="56">
        <v>34</v>
      </c>
      <c r="K3" s="79">
        <v>34</v>
      </c>
      <c r="L3" s="78">
        <v>34</v>
      </c>
      <c r="M3" s="78">
        <v>28</v>
      </c>
      <c r="N3" s="78">
        <v>39</v>
      </c>
      <c r="O3" s="79">
        <f t="shared" ref="O3:O34" si="0">N3-M3</f>
        <v>11</v>
      </c>
      <c r="P3" s="80">
        <f t="shared" ref="P3:P34" si="1">(N3/M3)-1</f>
        <v>0.39285714285714279</v>
      </c>
    </row>
    <row r="4" spans="1:17" s="74" customFormat="1" ht="14" customHeight="1" x14ac:dyDescent="0.2">
      <c r="A4" s="95">
        <v>2679</v>
      </c>
      <c r="B4" s="96" t="s">
        <v>435</v>
      </c>
      <c r="C4" s="97">
        <v>49</v>
      </c>
      <c r="D4" s="97">
        <v>44</v>
      </c>
      <c r="E4" s="97">
        <v>36</v>
      </c>
      <c r="F4" s="97">
        <v>39</v>
      </c>
      <c r="G4" s="97">
        <v>38</v>
      </c>
      <c r="H4" s="97">
        <v>36</v>
      </c>
      <c r="I4" s="97">
        <v>37</v>
      </c>
      <c r="J4" s="56">
        <v>38</v>
      </c>
      <c r="K4" s="79">
        <v>40</v>
      </c>
      <c r="L4" s="78">
        <v>33</v>
      </c>
      <c r="M4" s="78">
        <v>31</v>
      </c>
      <c r="N4" s="78">
        <v>39</v>
      </c>
      <c r="O4" s="79">
        <f t="shared" si="0"/>
        <v>8</v>
      </c>
      <c r="P4" s="80">
        <f t="shared" si="1"/>
        <v>0.25806451612903225</v>
      </c>
    </row>
    <row r="5" spans="1:17" s="74" customFormat="1" ht="14" customHeight="1" x14ac:dyDescent="0.2">
      <c r="A5" s="95">
        <v>24016</v>
      </c>
      <c r="B5" s="98" t="s">
        <v>388</v>
      </c>
      <c r="C5" s="97">
        <v>38</v>
      </c>
      <c r="D5" s="97">
        <v>36</v>
      </c>
      <c r="E5" s="97">
        <v>34</v>
      </c>
      <c r="F5" s="97">
        <v>33</v>
      </c>
      <c r="G5" s="97">
        <v>35</v>
      </c>
      <c r="H5" s="97">
        <v>36</v>
      </c>
      <c r="I5" s="97">
        <v>28</v>
      </c>
      <c r="J5" s="56">
        <v>33</v>
      </c>
      <c r="K5" s="79">
        <v>29</v>
      </c>
      <c r="L5" s="78">
        <v>31</v>
      </c>
      <c r="M5" s="78">
        <v>23</v>
      </c>
      <c r="N5" s="78">
        <v>28</v>
      </c>
      <c r="O5" s="79">
        <f t="shared" si="0"/>
        <v>5</v>
      </c>
      <c r="P5" s="80">
        <f t="shared" si="1"/>
        <v>0.21739130434782616</v>
      </c>
    </row>
    <row r="6" spans="1:17" s="74" customFormat="1" ht="14" customHeight="1" x14ac:dyDescent="0.2">
      <c r="A6" s="95">
        <v>85723</v>
      </c>
      <c r="B6" s="101" t="s">
        <v>426</v>
      </c>
      <c r="C6" s="97"/>
      <c r="D6" s="97"/>
      <c r="E6" s="97"/>
      <c r="F6" s="97">
        <v>24</v>
      </c>
      <c r="G6" s="97">
        <v>24</v>
      </c>
      <c r="H6" s="97">
        <v>17</v>
      </c>
      <c r="I6" s="97">
        <v>22</v>
      </c>
      <c r="J6" s="56">
        <v>20</v>
      </c>
      <c r="K6" s="79">
        <v>19</v>
      </c>
      <c r="L6" s="78">
        <v>17</v>
      </c>
      <c r="M6" s="78">
        <v>11</v>
      </c>
      <c r="N6" s="78">
        <v>13</v>
      </c>
      <c r="O6" s="79">
        <f t="shared" si="0"/>
        <v>2</v>
      </c>
      <c r="P6" s="80">
        <f t="shared" si="1"/>
        <v>0.18181818181818188</v>
      </c>
    </row>
    <row r="7" spans="1:17" s="74" customFormat="1" ht="14" customHeight="1" x14ac:dyDescent="0.2">
      <c r="A7" s="95">
        <v>2693</v>
      </c>
      <c r="B7" s="98" t="s">
        <v>417</v>
      </c>
      <c r="C7" s="97">
        <v>40</v>
      </c>
      <c r="D7" s="97">
        <v>39</v>
      </c>
      <c r="E7" s="97">
        <v>37</v>
      </c>
      <c r="F7" s="97">
        <v>34</v>
      </c>
      <c r="G7" s="97">
        <v>35</v>
      </c>
      <c r="H7" s="97">
        <v>41</v>
      </c>
      <c r="I7" s="97">
        <v>45</v>
      </c>
      <c r="J7" s="56">
        <v>48</v>
      </c>
      <c r="K7" s="79">
        <v>39</v>
      </c>
      <c r="L7" s="78">
        <v>37</v>
      </c>
      <c r="M7" s="78">
        <v>44</v>
      </c>
      <c r="N7" s="78">
        <v>51</v>
      </c>
      <c r="O7" s="79">
        <f t="shared" si="0"/>
        <v>7</v>
      </c>
      <c r="P7" s="80">
        <f t="shared" si="1"/>
        <v>0.15909090909090917</v>
      </c>
    </row>
    <row r="8" spans="1:17" s="74" customFormat="1" ht="14" customHeight="1" x14ac:dyDescent="0.2">
      <c r="A8" s="95">
        <v>2681</v>
      </c>
      <c r="B8" s="98" t="s">
        <v>397</v>
      </c>
      <c r="C8" s="97">
        <v>34</v>
      </c>
      <c r="D8" s="97">
        <v>33</v>
      </c>
      <c r="E8" s="97">
        <v>30</v>
      </c>
      <c r="F8" s="97">
        <v>28</v>
      </c>
      <c r="G8" s="97">
        <v>26</v>
      </c>
      <c r="H8" s="97">
        <v>25</v>
      </c>
      <c r="I8" s="97">
        <v>25</v>
      </c>
      <c r="J8" s="56">
        <v>25</v>
      </c>
      <c r="K8" s="79">
        <v>24</v>
      </c>
      <c r="L8" s="78">
        <v>25</v>
      </c>
      <c r="M8" s="78">
        <v>23</v>
      </c>
      <c r="N8" s="78">
        <v>26</v>
      </c>
      <c r="O8" s="79">
        <f t="shared" si="0"/>
        <v>3</v>
      </c>
      <c r="P8" s="80">
        <f t="shared" si="1"/>
        <v>0.13043478260869557</v>
      </c>
    </row>
    <row r="9" spans="1:17" s="74" customFormat="1" ht="14" customHeight="1" x14ac:dyDescent="0.2">
      <c r="A9" s="95">
        <v>2722</v>
      </c>
      <c r="B9" s="98" t="s">
        <v>246</v>
      </c>
      <c r="C9" s="97">
        <v>25</v>
      </c>
      <c r="D9" s="97">
        <v>23</v>
      </c>
      <c r="E9" s="97">
        <v>23</v>
      </c>
      <c r="F9" s="97">
        <v>30</v>
      </c>
      <c r="G9" s="97">
        <v>34</v>
      </c>
      <c r="H9" s="97">
        <v>32</v>
      </c>
      <c r="I9" s="97">
        <v>32</v>
      </c>
      <c r="J9" s="56">
        <v>35</v>
      </c>
      <c r="K9" s="79">
        <v>39</v>
      </c>
      <c r="L9" s="78">
        <v>31</v>
      </c>
      <c r="M9" s="78">
        <v>27</v>
      </c>
      <c r="N9" s="78">
        <v>30</v>
      </c>
      <c r="O9" s="79">
        <f t="shared" si="0"/>
        <v>3</v>
      </c>
      <c r="P9" s="80">
        <f t="shared" si="1"/>
        <v>0.11111111111111116</v>
      </c>
    </row>
    <row r="10" spans="1:17" s="74" customFormat="1" ht="14" customHeight="1" x14ac:dyDescent="0.2">
      <c r="A10" s="95">
        <v>75122</v>
      </c>
      <c r="B10" s="101" t="s">
        <v>404</v>
      </c>
      <c r="C10" s="97">
        <v>36</v>
      </c>
      <c r="D10" s="97">
        <v>33</v>
      </c>
      <c r="E10" s="97">
        <v>31</v>
      </c>
      <c r="F10" s="97">
        <v>27</v>
      </c>
      <c r="G10" s="97">
        <v>33</v>
      </c>
      <c r="H10" s="97">
        <v>35</v>
      </c>
      <c r="I10" s="97">
        <v>31</v>
      </c>
      <c r="J10" s="56">
        <v>35</v>
      </c>
      <c r="K10" s="79">
        <v>36</v>
      </c>
      <c r="L10" s="78">
        <v>37</v>
      </c>
      <c r="M10" s="78">
        <v>37</v>
      </c>
      <c r="N10" s="78">
        <v>41</v>
      </c>
      <c r="O10" s="79">
        <f t="shared" si="0"/>
        <v>4</v>
      </c>
      <c r="P10" s="80">
        <f t="shared" si="1"/>
        <v>0.10810810810810811</v>
      </c>
    </row>
    <row r="11" spans="1:17" s="74" customFormat="1" ht="14" customHeight="1" x14ac:dyDescent="0.2">
      <c r="A11" s="95">
        <v>2717</v>
      </c>
      <c r="B11" s="98" t="s">
        <v>423</v>
      </c>
      <c r="C11" s="97">
        <v>36</v>
      </c>
      <c r="D11" s="97">
        <v>37</v>
      </c>
      <c r="E11" s="97">
        <v>38</v>
      </c>
      <c r="F11" s="97">
        <v>39</v>
      </c>
      <c r="G11" s="97">
        <v>33</v>
      </c>
      <c r="H11" s="97">
        <v>26</v>
      </c>
      <c r="I11" s="97">
        <v>29</v>
      </c>
      <c r="J11" s="56">
        <v>30</v>
      </c>
      <c r="K11" s="79">
        <v>30</v>
      </c>
      <c r="L11" s="78">
        <v>26</v>
      </c>
      <c r="M11" s="78">
        <v>28</v>
      </c>
      <c r="N11" s="78">
        <v>31</v>
      </c>
      <c r="O11" s="79">
        <f t="shared" si="0"/>
        <v>3</v>
      </c>
      <c r="P11" s="80">
        <f t="shared" si="1"/>
        <v>0.10714285714285721</v>
      </c>
    </row>
    <row r="12" spans="1:17" s="74" customFormat="1" ht="14" customHeight="1" x14ac:dyDescent="0.2">
      <c r="A12" s="95">
        <v>2702</v>
      </c>
      <c r="B12" s="96" t="s">
        <v>387</v>
      </c>
      <c r="C12" s="97">
        <v>27</v>
      </c>
      <c r="D12" s="97">
        <v>29</v>
      </c>
      <c r="E12" s="97">
        <v>31</v>
      </c>
      <c r="F12" s="97">
        <v>32</v>
      </c>
      <c r="G12" s="97">
        <v>37</v>
      </c>
      <c r="H12" s="97">
        <v>35</v>
      </c>
      <c r="I12" s="97">
        <v>39</v>
      </c>
      <c r="J12" s="56">
        <v>34</v>
      </c>
      <c r="K12" s="79">
        <v>33</v>
      </c>
      <c r="L12" s="78">
        <v>32</v>
      </c>
      <c r="M12" s="78">
        <v>38</v>
      </c>
      <c r="N12" s="78">
        <v>42</v>
      </c>
      <c r="O12" s="79">
        <f t="shared" si="0"/>
        <v>4</v>
      </c>
      <c r="P12" s="80">
        <f t="shared" si="1"/>
        <v>0.10526315789473695</v>
      </c>
    </row>
    <row r="13" spans="1:17" s="74" customFormat="1" ht="14" customHeight="1" x14ac:dyDescent="0.2">
      <c r="A13" s="95">
        <v>84277</v>
      </c>
      <c r="B13" s="98" t="s">
        <v>411</v>
      </c>
      <c r="C13" s="97"/>
      <c r="D13" s="97">
        <v>36</v>
      </c>
      <c r="E13" s="97">
        <v>37</v>
      </c>
      <c r="F13" s="97">
        <v>30</v>
      </c>
      <c r="G13" s="97">
        <v>29</v>
      </c>
      <c r="H13" s="97">
        <v>30</v>
      </c>
      <c r="I13" s="97">
        <v>29</v>
      </c>
      <c r="J13" s="56">
        <v>29</v>
      </c>
      <c r="K13" s="79">
        <v>26</v>
      </c>
      <c r="L13" s="78">
        <v>30</v>
      </c>
      <c r="M13" s="78">
        <v>29</v>
      </c>
      <c r="N13" s="78">
        <v>32</v>
      </c>
      <c r="O13" s="79">
        <f t="shared" si="0"/>
        <v>3</v>
      </c>
      <c r="P13" s="80">
        <f t="shared" si="1"/>
        <v>0.10344827586206895</v>
      </c>
    </row>
    <row r="14" spans="1:17" s="74" customFormat="1" ht="14" customHeight="1" x14ac:dyDescent="0.2">
      <c r="A14" s="95">
        <v>2714</v>
      </c>
      <c r="B14" s="98" t="s">
        <v>422</v>
      </c>
      <c r="C14" s="97">
        <v>21</v>
      </c>
      <c r="D14" s="97">
        <v>21</v>
      </c>
      <c r="E14" s="97">
        <v>20</v>
      </c>
      <c r="F14" s="97">
        <v>21</v>
      </c>
      <c r="G14" s="97">
        <v>18</v>
      </c>
      <c r="H14" s="97">
        <v>19</v>
      </c>
      <c r="I14" s="97">
        <v>20</v>
      </c>
      <c r="J14" s="56">
        <v>20</v>
      </c>
      <c r="K14" s="79">
        <v>20</v>
      </c>
      <c r="L14" s="78">
        <v>21</v>
      </c>
      <c r="M14" s="78">
        <v>24</v>
      </c>
      <c r="N14" s="78">
        <v>26</v>
      </c>
      <c r="O14" s="79">
        <f t="shared" si="0"/>
        <v>2</v>
      </c>
      <c r="P14" s="80">
        <f t="shared" si="1"/>
        <v>8.3333333333333259E-2</v>
      </c>
      <c r="Q14" s="338"/>
    </row>
    <row r="15" spans="1:17" s="74" customFormat="1" ht="14" customHeight="1" x14ac:dyDescent="0.2">
      <c r="A15" s="95">
        <v>2716</v>
      </c>
      <c r="B15" s="96" t="s">
        <v>392</v>
      </c>
      <c r="C15" s="97">
        <v>61</v>
      </c>
      <c r="D15" s="97">
        <v>50</v>
      </c>
      <c r="E15" s="97">
        <v>48</v>
      </c>
      <c r="F15" s="97">
        <v>51</v>
      </c>
      <c r="G15" s="97">
        <v>47</v>
      </c>
      <c r="H15" s="97">
        <v>51</v>
      </c>
      <c r="I15" s="97">
        <v>46</v>
      </c>
      <c r="J15" s="56">
        <v>47</v>
      </c>
      <c r="K15" s="79">
        <v>34</v>
      </c>
      <c r="L15" s="78">
        <v>37</v>
      </c>
      <c r="M15" s="78">
        <v>37</v>
      </c>
      <c r="N15" s="78">
        <v>40</v>
      </c>
      <c r="O15" s="79">
        <f t="shared" si="0"/>
        <v>3</v>
      </c>
      <c r="P15" s="80">
        <f t="shared" si="1"/>
        <v>8.1081081081081141E-2</v>
      </c>
    </row>
    <row r="16" spans="1:17" s="74" customFormat="1" ht="14" customHeight="1" x14ac:dyDescent="0.2">
      <c r="A16" s="95">
        <v>2720</v>
      </c>
      <c r="B16" s="98" t="s">
        <v>249</v>
      </c>
      <c r="C16" s="97">
        <v>17</v>
      </c>
      <c r="D16" s="97">
        <v>20</v>
      </c>
      <c r="E16" s="97">
        <v>21</v>
      </c>
      <c r="F16" s="97">
        <v>20</v>
      </c>
      <c r="G16" s="97">
        <v>22</v>
      </c>
      <c r="H16" s="97">
        <v>22</v>
      </c>
      <c r="I16" s="97">
        <v>21</v>
      </c>
      <c r="J16" s="56">
        <v>21</v>
      </c>
      <c r="K16" s="79">
        <v>17</v>
      </c>
      <c r="L16" s="78">
        <v>14</v>
      </c>
      <c r="M16" s="78">
        <v>13</v>
      </c>
      <c r="N16" s="78">
        <v>14</v>
      </c>
      <c r="O16" s="79">
        <f t="shared" si="0"/>
        <v>1</v>
      </c>
      <c r="P16" s="80">
        <f t="shared" si="1"/>
        <v>7.6923076923076872E-2</v>
      </c>
    </row>
    <row r="17" spans="1:17" s="74" customFormat="1" ht="14" customHeight="1" x14ac:dyDescent="0.2">
      <c r="A17" s="95">
        <v>62833</v>
      </c>
      <c r="B17" s="98" t="s">
        <v>425</v>
      </c>
      <c r="C17" s="97">
        <v>19</v>
      </c>
      <c r="D17" s="97">
        <v>23</v>
      </c>
      <c r="E17" s="97">
        <v>23</v>
      </c>
      <c r="F17" s="97">
        <v>23</v>
      </c>
      <c r="G17" s="97">
        <v>23</v>
      </c>
      <c r="H17" s="97">
        <v>23</v>
      </c>
      <c r="I17" s="97">
        <v>20</v>
      </c>
      <c r="J17" s="56">
        <v>19</v>
      </c>
      <c r="K17" s="79">
        <v>17</v>
      </c>
      <c r="L17" s="78">
        <v>18</v>
      </c>
      <c r="M17" s="78">
        <v>16</v>
      </c>
      <c r="N17" s="78">
        <v>17</v>
      </c>
      <c r="O17" s="79">
        <f t="shared" si="0"/>
        <v>1</v>
      </c>
      <c r="P17" s="80">
        <f t="shared" si="1"/>
        <v>6.25E-2</v>
      </c>
    </row>
    <row r="18" spans="1:17" s="74" customFormat="1" ht="14" customHeight="1" x14ac:dyDescent="0.2">
      <c r="A18" s="95">
        <v>2706</v>
      </c>
      <c r="B18" s="101" t="s">
        <v>431</v>
      </c>
      <c r="C18" s="97">
        <v>29</v>
      </c>
      <c r="D18" s="97">
        <v>32</v>
      </c>
      <c r="E18" s="97">
        <v>31</v>
      </c>
      <c r="F18" s="97">
        <v>31</v>
      </c>
      <c r="G18" s="97">
        <v>29</v>
      </c>
      <c r="H18" s="97">
        <v>35</v>
      </c>
      <c r="I18" s="97">
        <v>32</v>
      </c>
      <c r="J18" s="56">
        <v>31</v>
      </c>
      <c r="K18" s="79">
        <v>30</v>
      </c>
      <c r="L18" s="78">
        <v>27</v>
      </c>
      <c r="M18" s="78">
        <v>22</v>
      </c>
      <c r="N18" s="78">
        <v>23</v>
      </c>
      <c r="O18" s="79">
        <f t="shared" si="0"/>
        <v>1</v>
      </c>
      <c r="P18" s="80">
        <f t="shared" si="1"/>
        <v>4.5454545454545414E-2</v>
      </c>
    </row>
    <row r="19" spans="1:17" s="74" customFormat="1" ht="14" customHeight="1" x14ac:dyDescent="0.2">
      <c r="A19" s="95">
        <v>21115</v>
      </c>
      <c r="B19" s="101" t="s">
        <v>407</v>
      </c>
      <c r="C19" s="97">
        <v>40</v>
      </c>
      <c r="D19" s="97">
        <v>42</v>
      </c>
      <c r="E19" s="97">
        <v>39</v>
      </c>
      <c r="F19" s="97">
        <v>35</v>
      </c>
      <c r="G19" s="97">
        <v>33</v>
      </c>
      <c r="H19" s="97">
        <v>32</v>
      </c>
      <c r="I19" s="97">
        <v>27</v>
      </c>
      <c r="J19" s="56">
        <v>41</v>
      </c>
      <c r="K19" s="79">
        <v>46</v>
      </c>
      <c r="L19" s="78">
        <v>45</v>
      </c>
      <c r="M19" s="78">
        <v>45</v>
      </c>
      <c r="N19" s="78">
        <v>47</v>
      </c>
      <c r="O19" s="79">
        <f t="shared" si="0"/>
        <v>2</v>
      </c>
      <c r="P19" s="80">
        <f t="shared" si="1"/>
        <v>4.4444444444444509E-2</v>
      </c>
    </row>
    <row r="20" spans="1:17" s="74" customFormat="1" ht="14" customHeight="1" x14ac:dyDescent="0.2">
      <c r="A20" s="95">
        <v>2678</v>
      </c>
      <c r="B20" s="98" t="s">
        <v>409</v>
      </c>
      <c r="C20" s="97">
        <v>80</v>
      </c>
      <c r="D20" s="97">
        <v>79</v>
      </c>
      <c r="E20" s="97">
        <v>67</v>
      </c>
      <c r="F20" s="97">
        <v>68</v>
      </c>
      <c r="G20" s="97">
        <v>70</v>
      </c>
      <c r="H20" s="97">
        <v>64</v>
      </c>
      <c r="I20" s="97">
        <v>62</v>
      </c>
      <c r="J20" s="56">
        <v>55</v>
      </c>
      <c r="K20" s="79">
        <v>56</v>
      </c>
      <c r="L20" s="78">
        <v>53</v>
      </c>
      <c r="M20" s="78">
        <v>51</v>
      </c>
      <c r="N20" s="78">
        <v>53</v>
      </c>
      <c r="O20" s="79">
        <f t="shared" si="0"/>
        <v>2</v>
      </c>
      <c r="P20" s="80">
        <f t="shared" si="1"/>
        <v>3.9215686274509887E-2</v>
      </c>
    </row>
    <row r="21" spans="1:17" s="74" customFormat="1" ht="14" customHeight="1" x14ac:dyDescent="0.2">
      <c r="A21" s="95">
        <v>2688</v>
      </c>
      <c r="B21" s="98" t="s">
        <v>585</v>
      </c>
      <c r="C21" s="97">
        <v>122</v>
      </c>
      <c r="D21" s="97">
        <v>117</v>
      </c>
      <c r="E21" s="97">
        <v>104</v>
      </c>
      <c r="F21" s="97">
        <v>105</v>
      </c>
      <c r="G21" s="97">
        <v>111</v>
      </c>
      <c r="H21" s="97">
        <v>102</v>
      </c>
      <c r="I21" s="97">
        <v>100</v>
      </c>
      <c r="J21" s="56">
        <v>95</v>
      </c>
      <c r="K21" s="79">
        <v>87</v>
      </c>
      <c r="L21" s="78">
        <v>84</v>
      </c>
      <c r="M21" s="78">
        <v>80</v>
      </c>
      <c r="N21" s="78">
        <v>83</v>
      </c>
      <c r="O21" s="79">
        <f t="shared" si="0"/>
        <v>3</v>
      </c>
      <c r="P21" s="80">
        <f t="shared" si="1"/>
        <v>3.7500000000000089E-2</v>
      </c>
    </row>
    <row r="22" spans="1:17" s="74" customFormat="1" ht="14" customHeight="1" x14ac:dyDescent="0.2">
      <c r="A22" s="70">
        <v>2689</v>
      </c>
      <c r="B22" s="101" t="s">
        <v>541</v>
      </c>
      <c r="C22" s="97">
        <v>33</v>
      </c>
      <c r="D22" s="97">
        <v>30</v>
      </c>
      <c r="E22" s="97">
        <v>26</v>
      </c>
      <c r="F22" s="97">
        <v>26</v>
      </c>
      <c r="G22" s="97">
        <v>25</v>
      </c>
      <c r="H22" s="97">
        <v>26</v>
      </c>
      <c r="I22" s="97">
        <v>25</v>
      </c>
      <c r="J22" s="56">
        <v>26</v>
      </c>
      <c r="K22" s="79">
        <v>27</v>
      </c>
      <c r="L22" s="78">
        <v>29</v>
      </c>
      <c r="M22" s="78">
        <v>28</v>
      </c>
      <c r="N22" s="78">
        <v>29</v>
      </c>
      <c r="O22" s="79">
        <f t="shared" si="0"/>
        <v>1</v>
      </c>
      <c r="P22" s="80">
        <f t="shared" si="1"/>
        <v>3.5714285714285809E-2</v>
      </c>
    </row>
    <row r="23" spans="1:17" s="74" customFormat="1" ht="14" customHeight="1" x14ac:dyDescent="0.2">
      <c r="A23" s="95">
        <v>26002</v>
      </c>
      <c r="B23" s="98" t="s">
        <v>424</v>
      </c>
      <c r="C23" s="97">
        <v>28</v>
      </c>
      <c r="D23" s="97">
        <v>25</v>
      </c>
      <c r="E23" s="97">
        <v>23</v>
      </c>
      <c r="F23" s="97">
        <v>25</v>
      </c>
      <c r="G23" s="97">
        <v>25</v>
      </c>
      <c r="H23" s="97">
        <v>25</v>
      </c>
      <c r="I23" s="97">
        <v>25</v>
      </c>
      <c r="J23" s="56">
        <v>24</v>
      </c>
      <c r="K23" s="79">
        <v>21</v>
      </c>
      <c r="L23" s="78">
        <v>20</v>
      </c>
      <c r="M23" s="78">
        <v>31</v>
      </c>
      <c r="N23" s="78">
        <v>32</v>
      </c>
      <c r="O23" s="79">
        <f t="shared" si="0"/>
        <v>1</v>
      </c>
      <c r="P23" s="80">
        <f t="shared" si="1"/>
        <v>3.2258064516129004E-2</v>
      </c>
      <c r="Q23" s="338" t="s">
        <v>1585</v>
      </c>
    </row>
    <row r="24" spans="1:17" s="74" customFormat="1" ht="14" customHeight="1" x14ac:dyDescent="0.2">
      <c r="A24" s="95">
        <v>2719</v>
      </c>
      <c r="B24" s="96" t="s">
        <v>395</v>
      </c>
      <c r="C24" s="97">
        <v>90</v>
      </c>
      <c r="D24" s="97">
        <v>87</v>
      </c>
      <c r="E24" s="97">
        <v>86</v>
      </c>
      <c r="F24" s="97">
        <v>88</v>
      </c>
      <c r="G24" s="97">
        <v>90</v>
      </c>
      <c r="H24" s="97">
        <v>88</v>
      </c>
      <c r="I24" s="97">
        <v>90</v>
      </c>
      <c r="J24" s="56">
        <v>88</v>
      </c>
      <c r="K24" s="79">
        <v>84</v>
      </c>
      <c r="L24" s="78">
        <v>83</v>
      </c>
      <c r="M24" s="78">
        <v>86</v>
      </c>
      <c r="N24" s="78">
        <v>88</v>
      </c>
      <c r="O24" s="79">
        <f t="shared" si="0"/>
        <v>2</v>
      </c>
      <c r="P24" s="80">
        <f t="shared" si="1"/>
        <v>2.3255813953488413E-2</v>
      </c>
    </row>
    <row r="25" spans="1:17" s="74" customFormat="1" ht="14" customHeight="1" x14ac:dyDescent="0.2">
      <c r="A25" s="95">
        <v>2680</v>
      </c>
      <c r="B25" s="98" t="s">
        <v>413</v>
      </c>
      <c r="C25" s="97">
        <v>67</v>
      </c>
      <c r="D25" s="97">
        <v>72</v>
      </c>
      <c r="E25" s="97">
        <v>72</v>
      </c>
      <c r="F25" s="97">
        <v>71</v>
      </c>
      <c r="G25" s="97">
        <v>65</v>
      </c>
      <c r="H25" s="97">
        <v>67</v>
      </c>
      <c r="I25" s="97">
        <v>60</v>
      </c>
      <c r="J25" s="56">
        <v>62</v>
      </c>
      <c r="K25" s="79">
        <v>54</v>
      </c>
      <c r="L25" s="78">
        <v>51</v>
      </c>
      <c r="M25" s="78">
        <v>52</v>
      </c>
      <c r="N25" s="78">
        <v>53</v>
      </c>
      <c r="O25" s="79">
        <f t="shared" si="0"/>
        <v>1</v>
      </c>
      <c r="P25" s="80">
        <f t="shared" si="1"/>
        <v>1.9230769230769162E-2</v>
      </c>
    </row>
    <row r="26" spans="1:17" s="74" customFormat="1" ht="14" customHeight="1" x14ac:dyDescent="0.2">
      <c r="A26" s="95">
        <v>2698</v>
      </c>
      <c r="B26" s="98" t="s">
        <v>430</v>
      </c>
      <c r="C26" s="97">
        <v>77</v>
      </c>
      <c r="D26" s="97">
        <v>75</v>
      </c>
      <c r="E26" s="97">
        <v>79</v>
      </c>
      <c r="F26" s="97">
        <v>74</v>
      </c>
      <c r="G26" s="97">
        <v>79</v>
      </c>
      <c r="H26" s="97">
        <v>79</v>
      </c>
      <c r="I26" s="97">
        <v>73</v>
      </c>
      <c r="J26" s="56">
        <v>78</v>
      </c>
      <c r="K26" s="79">
        <v>74</v>
      </c>
      <c r="L26" s="78">
        <v>71</v>
      </c>
      <c r="M26" s="78">
        <v>69</v>
      </c>
      <c r="N26" s="78">
        <v>69</v>
      </c>
      <c r="O26" s="79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83721</v>
      </c>
      <c r="B27" s="96" t="s">
        <v>390</v>
      </c>
      <c r="C27" s="97">
        <v>25</v>
      </c>
      <c r="D27" s="97">
        <v>38</v>
      </c>
      <c r="E27" s="97">
        <v>41</v>
      </c>
      <c r="F27" s="97">
        <v>44</v>
      </c>
      <c r="G27" s="97">
        <v>59</v>
      </c>
      <c r="H27" s="97">
        <v>74</v>
      </c>
      <c r="I27" s="97">
        <v>83</v>
      </c>
      <c r="J27" s="56">
        <v>81</v>
      </c>
      <c r="K27" s="79">
        <v>67</v>
      </c>
      <c r="L27" s="78">
        <v>59</v>
      </c>
      <c r="M27" s="78">
        <v>61</v>
      </c>
      <c r="N27" s="78">
        <v>61</v>
      </c>
      <c r="O27" s="79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2701</v>
      </c>
      <c r="B28" s="98" t="s">
        <v>419</v>
      </c>
      <c r="C28" s="97">
        <v>79</v>
      </c>
      <c r="D28" s="97">
        <v>75</v>
      </c>
      <c r="E28" s="97">
        <v>64</v>
      </c>
      <c r="F28" s="97">
        <v>62</v>
      </c>
      <c r="G28" s="97">
        <v>53</v>
      </c>
      <c r="H28" s="97">
        <v>52</v>
      </c>
      <c r="I28" s="97">
        <v>46</v>
      </c>
      <c r="J28" s="56">
        <v>44</v>
      </c>
      <c r="K28" s="79">
        <v>38</v>
      </c>
      <c r="L28" s="78">
        <v>38</v>
      </c>
      <c r="M28" s="78">
        <v>33</v>
      </c>
      <c r="N28" s="78">
        <v>33</v>
      </c>
      <c r="O28" s="79">
        <f t="shared" si="0"/>
        <v>0</v>
      </c>
      <c r="P28" s="80">
        <f t="shared" si="1"/>
        <v>0</v>
      </c>
    </row>
    <row r="29" spans="1:17" s="74" customFormat="1" ht="14" customHeight="1" x14ac:dyDescent="0.2">
      <c r="A29" s="95">
        <v>2677</v>
      </c>
      <c r="B29" s="96" t="s">
        <v>412</v>
      </c>
      <c r="C29" s="97">
        <v>35</v>
      </c>
      <c r="D29" s="97">
        <v>30</v>
      </c>
      <c r="E29" s="97">
        <v>29</v>
      </c>
      <c r="F29" s="97">
        <v>27</v>
      </c>
      <c r="G29" s="97">
        <v>29</v>
      </c>
      <c r="H29" s="97">
        <v>32</v>
      </c>
      <c r="I29" s="97">
        <v>30</v>
      </c>
      <c r="J29" s="56">
        <v>30</v>
      </c>
      <c r="K29" s="79">
        <v>33</v>
      </c>
      <c r="L29" s="78">
        <v>27</v>
      </c>
      <c r="M29" s="78">
        <v>25</v>
      </c>
      <c r="N29" s="78">
        <v>25</v>
      </c>
      <c r="O29" s="79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25609</v>
      </c>
      <c r="B30" s="96" t="s">
        <v>393</v>
      </c>
      <c r="C30" s="97">
        <v>16</v>
      </c>
      <c r="D30" s="97">
        <v>17</v>
      </c>
      <c r="E30" s="97">
        <v>18</v>
      </c>
      <c r="F30" s="97">
        <v>18</v>
      </c>
      <c r="G30" s="97">
        <v>18</v>
      </c>
      <c r="H30" s="97">
        <v>15</v>
      </c>
      <c r="I30" s="97">
        <v>18</v>
      </c>
      <c r="J30" s="56">
        <v>17</v>
      </c>
      <c r="K30" s="79">
        <v>18</v>
      </c>
      <c r="L30" s="78">
        <v>19</v>
      </c>
      <c r="M30" s="78">
        <v>20</v>
      </c>
      <c r="N30" s="78">
        <v>20</v>
      </c>
      <c r="O30" s="79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25665</v>
      </c>
      <c r="B31" s="98" t="s">
        <v>410</v>
      </c>
      <c r="C31" s="97">
        <v>26</v>
      </c>
      <c r="D31" s="97">
        <v>27</v>
      </c>
      <c r="E31" s="97">
        <v>23</v>
      </c>
      <c r="F31" s="97">
        <v>21</v>
      </c>
      <c r="G31" s="97">
        <v>19</v>
      </c>
      <c r="H31" s="97">
        <v>16</v>
      </c>
      <c r="I31" s="97">
        <v>19</v>
      </c>
      <c r="J31" s="56">
        <v>21</v>
      </c>
      <c r="K31" s="79">
        <v>21</v>
      </c>
      <c r="L31" s="78">
        <v>19</v>
      </c>
      <c r="M31" s="78">
        <v>15</v>
      </c>
      <c r="N31" s="78">
        <v>15</v>
      </c>
      <c r="O31" s="79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2686</v>
      </c>
      <c r="B32" s="98" t="s">
        <v>416</v>
      </c>
      <c r="C32" s="97">
        <v>20</v>
      </c>
      <c r="D32" s="97">
        <v>23</v>
      </c>
      <c r="E32" s="97">
        <v>21</v>
      </c>
      <c r="F32" s="97">
        <v>21</v>
      </c>
      <c r="G32" s="97">
        <v>21</v>
      </c>
      <c r="H32" s="97">
        <v>18</v>
      </c>
      <c r="I32" s="97">
        <v>16</v>
      </c>
      <c r="J32" s="56">
        <v>14</v>
      </c>
      <c r="K32" s="79">
        <v>15</v>
      </c>
      <c r="L32" s="78">
        <v>14</v>
      </c>
      <c r="M32" s="78">
        <v>14</v>
      </c>
      <c r="N32" s="78">
        <v>14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2696</v>
      </c>
      <c r="B33" s="101" t="s">
        <v>1416</v>
      </c>
      <c r="C33" s="97">
        <v>492</v>
      </c>
      <c r="D33" s="97">
        <v>491</v>
      </c>
      <c r="E33" s="97">
        <v>499</v>
      </c>
      <c r="F33" s="97">
        <v>500</v>
      </c>
      <c r="G33" s="97">
        <v>504</v>
      </c>
      <c r="H33" s="97">
        <v>504</v>
      </c>
      <c r="I33" s="97">
        <v>472</v>
      </c>
      <c r="J33" s="56">
        <v>485</v>
      </c>
      <c r="K33" s="79">
        <v>467</v>
      </c>
      <c r="L33" s="78">
        <v>442</v>
      </c>
      <c r="M33" s="78">
        <v>424</v>
      </c>
      <c r="N33" s="78">
        <v>420</v>
      </c>
      <c r="O33" s="79">
        <f t="shared" si="0"/>
        <v>-4</v>
      </c>
      <c r="P33" s="80">
        <f t="shared" si="1"/>
        <v>-9.4339622641509413E-3</v>
      </c>
    </row>
    <row r="34" spans="1:16" s="74" customFormat="1" ht="14" customHeight="1" x14ac:dyDescent="0.2">
      <c r="A34" s="95">
        <v>2700</v>
      </c>
      <c r="B34" s="98" t="s">
        <v>432</v>
      </c>
      <c r="C34" s="97">
        <v>68</v>
      </c>
      <c r="D34" s="97">
        <v>65</v>
      </c>
      <c r="E34" s="97">
        <v>66</v>
      </c>
      <c r="F34" s="97">
        <v>68</v>
      </c>
      <c r="G34" s="97">
        <v>66</v>
      </c>
      <c r="H34" s="97">
        <v>64</v>
      </c>
      <c r="I34" s="97">
        <v>64</v>
      </c>
      <c r="J34" s="56">
        <v>68</v>
      </c>
      <c r="K34" s="79">
        <v>59</v>
      </c>
      <c r="L34" s="78">
        <v>54</v>
      </c>
      <c r="M34" s="78">
        <v>55</v>
      </c>
      <c r="N34" s="78">
        <v>54</v>
      </c>
      <c r="O34" s="79">
        <f t="shared" si="0"/>
        <v>-1</v>
      </c>
      <c r="P34" s="80">
        <f t="shared" si="1"/>
        <v>-1.8181818181818188E-2</v>
      </c>
    </row>
    <row r="35" spans="1:16" s="74" customFormat="1" ht="14" customHeight="1" x14ac:dyDescent="0.2">
      <c r="A35" s="95">
        <v>2690</v>
      </c>
      <c r="B35" s="96" t="s">
        <v>405</v>
      </c>
      <c r="C35" s="97">
        <v>174</v>
      </c>
      <c r="D35" s="97">
        <v>166</v>
      </c>
      <c r="E35" s="97">
        <v>162</v>
      </c>
      <c r="F35" s="97">
        <v>162</v>
      </c>
      <c r="G35" s="97">
        <v>167</v>
      </c>
      <c r="H35" s="97">
        <v>170</v>
      </c>
      <c r="I35" s="97">
        <v>178</v>
      </c>
      <c r="J35" s="56">
        <v>186</v>
      </c>
      <c r="K35" s="79">
        <v>185</v>
      </c>
      <c r="L35" s="78">
        <v>187</v>
      </c>
      <c r="M35" s="78">
        <v>184</v>
      </c>
      <c r="N35" s="78">
        <v>179</v>
      </c>
      <c r="O35" s="79">
        <f t="shared" ref="O35:O66" si="2">N35-M35</f>
        <v>-5</v>
      </c>
      <c r="P35" s="80">
        <f t="shared" ref="P35:P60" si="3">(N35/M35)-1</f>
        <v>-2.7173913043478271E-2</v>
      </c>
    </row>
    <row r="36" spans="1:16" s="74" customFormat="1" ht="14" customHeight="1" x14ac:dyDescent="0.2">
      <c r="A36" s="95">
        <v>2691</v>
      </c>
      <c r="B36" s="98" t="s">
        <v>428</v>
      </c>
      <c r="C36" s="97">
        <v>44</v>
      </c>
      <c r="D36" s="97">
        <v>44</v>
      </c>
      <c r="E36" s="97">
        <v>39</v>
      </c>
      <c r="F36" s="97">
        <v>35</v>
      </c>
      <c r="G36" s="97">
        <v>35</v>
      </c>
      <c r="H36" s="97">
        <v>37</v>
      </c>
      <c r="I36" s="97">
        <v>43</v>
      </c>
      <c r="J36" s="56">
        <v>43</v>
      </c>
      <c r="K36" s="79">
        <v>41</v>
      </c>
      <c r="L36" s="78">
        <v>38</v>
      </c>
      <c r="M36" s="78">
        <v>33</v>
      </c>
      <c r="N36" s="78">
        <v>32</v>
      </c>
      <c r="O36" s="79">
        <f t="shared" si="2"/>
        <v>-1</v>
      </c>
      <c r="P36" s="80">
        <f t="shared" si="3"/>
        <v>-3.0303030303030276E-2</v>
      </c>
    </row>
    <row r="37" spans="1:16" s="74" customFormat="1" ht="14" customHeight="1" x14ac:dyDescent="0.2">
      <c r="A37" s="95">
        <v>2676</v>
      </c>
      <c r="B37" s="101" t="s">
        <v>400</v>
      </c>
      <c r="C37" s="97">
        <v>28</v>
      </c>
      <c r="D37" s="97">
        <v>29</v>
      </c>
      <c r="E37" s="97">
        <v>22</v>
      </c>
      <c r="F37" s="97">
        <v>20</v>
      </c>
      <c r="G37" s="97">
        <v>22</v>
      </c>
      <c r="H37" s="97">
        <v>19</v>
      </c>
      <c r="I37" s="97">
        <v>21</v>
      </c>
      <c r="J37" s="56">
        <v>22</v>
      </c>
      <c r="K37" s="79">
        <v>26</v>
      </c>
      <c r="L37" s="78">
        <v>27</v>
      </c>
      <c r="M37" s="78">
        <v>26</v>
      </c>
      <c r="N37" s="78">
        <v>25</v>
      </c>
      <c r="O37" s="79">
        <f t="shared" si="2"/>
        <v>-1</v>
      </c>
      <c r="P37" s="80">
        <f t="shared" si="3"/>
        <v>-3.8461538461538436E-2</v>
      </c>
    </row>
    <row r="38" spans="1:16" s="74" customFormat="1" ht="14" customHeight="1" x14ac:dyDescent="0.2">
      <c r="A38" s="95">
        <v>2704</v>
      </c>
      <c r="B38" s="101" t="s">
        <v>408</v>
      </c>
      <c r="C38" s="97">
        <v>61</v>
      </c>
      <c r="D38" s="97">
        <v>65</v>
      </c>
      <c r="E38" s="97">
        <v>61</v>
      </c>
      <c r="F38" s="97">
        <v>62</v>
      </c>
      <c r="G38" s="97">
        <v>57</v>
      </c>
      <c r="H38" s="97">
        <v>51</v>
      </c>
      <c r="I38" s="97">
        <v>53</v>
      </c>
      <c r="J38" s="56">
        <v>52</v>
      </c>
      <c r="K38" s="79">
        <v>55</v>
      </c>
      <c r="L38" s="78">
        <v>57</v>
      </c>
      <c r="M38" s="78">
        <v>50</v>
      </c>
      <c r="N38" s="78">
        <v>48</v>
      </c>
      <c r="O38" s="79">
        <f t="shared" si="2"/>
        <v>-2</v>
      </c>
      <c r="P38" s="80">
        <f t="shared" si="3"/>
        <v>-4.0000000000000036E-2</v>
      </c>
    </row>
    <row r="39" spans="1:16" s="74" customFormat="1" ht="14" customHeight="1" x14ac:dyDescent="0.2">
      <c r="A39" s="95">
        <v>2694</v>
      </c>
      <c r="B39" s="98" t="s">
        <v>1481</v>
      </c>
      <c r="C39" s="97">
        <v>19</v>
      </c>
      <c r="D39" s="97">
        <v>19</v>
      </c>
      <c r="E39" s="97">
        <v>21</v>
      </c>
      <c r="F39" s="97">
        <v>22</v>
      </c>
      <c r="G39" s="97">
        <v>20</v>
      </c>
      <c r="H39" s="97">
        <v>21</v>
      </c>
      <c r="I39" s="97">
        <v>25</v>
      </c>
      <c r="J39" s="56">
        <v>25</v>
      </c>
      <c r="K39" s="79">
        <v>18</v>
      </c>
      <c r="L39" s="78">
        <v>20</v>
      </c>
      <c r="M39" s="78">
        <v>19</v>
      </c>
      <c r="N39" s="78">
        <v>18</v>
      </c>
      <c r="O39" s="79">
        <f t="shared" si="2"/>
        <v>-1</v>
      </c>
      <c r="P39" s="80">
        <f t="shared" si="3"/>
        <v>-5.2631578947368474E-2</v>
      </c>
    </row>
    <row r="40" spans="1:16" s="74" customFormat="1" ht="14" customHeight="1" x14ac:dyDescent="0.2">
      <c r="A40" s="95">
        <v>2699</v>
      </c>
      <c r="B40" s="98" t="s">
        <v>403</v>
      </c>
      <c r="C40" s="97">
        <v>48</v>
      </c>
      <c r="D40" s="97">
        <v>43</v>
      </c>
      <c r="E40" s="97">
        <v>39</v>
      </c>
      <c r="F40" s="97">
        <v>40</v>
      </c>
      <c r="G40" s="97">
        <v>39</v>
      </c>
      <c r="H40" s="97">
        <v>41</v>
      </c>
      <c r="I40" s="97">
        <v>38</v>
      </c>
      <c r="J40" s="56">
        <v>36</v>
      </c>
      <c r="K40" s="79">
        <v>34</v>
      </c>
      <c r="L40" s="78">
        <v>34</v>
      </c>
      <c r="M40" s="78">
        <v>30</v>
      </c>
      <c r="N40" s="78">
        <v>28</v>
      </c>
      <c r="O40" s="79">
        <f t="shared" si="2"/>
        <v>-2</v>
      </c>
      <c r="P40" s="80">
        <f t="shared" si="3"/>
        <v>-6.6666666666666652E-2</v>
      </c>
    </row>
    <row r="41" spans="1:16" s="74" customFormat="1" ht="14" customHeight="1" x14ac:dyDescent="0.2">
      <c r="A41" s="95">
        <v>23836</v>
      </c>
      <c r="B41" s="101" t="s">
        <v>399</v>
      </c>
      <c r="C41" s="97">
        <v>21</v>
      </c>
      <c r="D41" s="97">
        <v>23</v>
      </c>
      <c r="E41" s="97">
        <v>25</v>
      </c>
      <c r="F41" s="97">
        <v>23</v>
      </c>
      <c r="G41" s="97">
        <v>24</v>
      </c>
      <c r="H41" s="97">
        <v>24</v>
      </c>
      <c r="I41" s="97">
        <v>21</v>
      </c>
      <c r="J41" s="56">
        <v>22</v>
      </c>
      <c r="K41" s="79">
        <v>25</v>
      </c>
      <c r="L41" s="78">
        <v>25</v>
      </c>
      <c r="M41" s="78">
        <v>30</v>
      </c>
      <c r="N41" s="78">
        <v>28</v>
      </c>
      <c r="O41" s="79">
        <f t="shared" si="2"/>
        <v>-2</v>
      </c>
      <c r="P41" s="80">
        <f t="shared" si="3"/>
        <v>-6.6666666666666652E-2</v>
      </c>
    </row>
    <row r="42" spans="1:16" s="74" customFormat="1" ht="14" customHeight="1" x14ac:dyDescent="0.2">
      <c r="A42" s="95">
        <v>31198</v>
      </c>
      <c r="B42" s="98" t="s">
        <v>406</v>
      </c>
      <c r="C42" s="97">
        <v>64</v>
      </c>
      <c r="D42" s="97">
        <v>65</v>
      </c>
      <c r="E42" s="97">
        <v>55</v>
      </c>
      <c r="F42" s="97">
        <v>46</v>
      </c>
      <c r="G42" s="97">
        <v>42</v>
      </c>
      <c r="H42" s="97">
        <v>41</v>
      </c>
      <c r="I42" s="97">
        <v>40</v>
      </c>
      <c r="J42" s="56">
        <v>35</v>
      </c>
      <c r="K42" s="79">
        <v>37</v>
      </c>
      <c r="L42" s="78">
        <v>38</v>
      </c>
      <c r="M42" s="78">
        <v>30</v>
      </c>
      <c r="N42" s="78">
        <v>28</v>
      </c>
      <c r="O42" s="79">
        <f t="shared" si="2"/>
        <v>-2</v>
      </c>
      <c r="P42" s="80">
        <f t="shared" si="3"/>
        <v>-6.6666666666666652E-2</v>
      </c>
    </row>
    <row r="43" spans="1:16" s="74" customFormat="1" ht="14" customHeight="1" x14ac:dyDescent="0.2">
      <c r="A43" s="95">
        <v>30505</v>
      </c>
      <c r="B43" s="98" t="s">
        <v>389</v>
      </c>
      <c r="C43" s="97">
        <v>33</v>
      </c>
      <c r="D43" s="97">
        <v>30</v>
      </c>
      <c r="E43" s="97">
        <v>28</v>
      </c>
      <c r="F43" s="97">
        <v>33</v>
      </c>
      <c r="G43" s="97">
        <v>30</v>
      </c>
      <c r="H43" s="97">
        <v>29</v>
      </c>
      <c r="I43" s="97">
        <v>33</v>
      </c>
      <c r="J43" s="56">
        <v>34</v>
      </c>
      <c r="K43" s="79">
        <v>31</v>
      </c>
      <c r="L43" s="78">
        <v>33</v>
      </c>
      <c r="M43" s="78">
        <v>29</v>
      </c>
      <c r="N43" s="78">
        <v>27</v>
      </c>
      <c r="O43" s="79">
        <f t="shared" si="2"/>
        <v>-2</v>
      </c>
      <c r="P43" s="80">
        <f t="shared" si="3"/>
        <v>-6.8965517241379337E-2</v>
      </c>
    </row>
    <row r="44" spans="1:16" s="74" customFormat="1" ht="14" customHeight="1" x14ac:dyDescent="0.2">
      <c r="A44" s="95">
        <v>2718</v>
      </c>
      <c r="B44" s="98" t="s">
        <v>1423</v>
      </c>
      <c r="C44" s="97">
        <v>70</v>
      </c>
      <c r="D44" s="97">
        <v>66</v>
      </c>
      <c r="E44" s="97">
        <v>71</v>
      </c>
      <c r="F44" s="97">
        <v>64</v>
      </c>
      <c r="G44" s="97">
        <v>60</v>
      </c>
      <c r="H44" s="97">
        <v>55</v>
      </c>
      <c r="I44" s="97">
        <v>55</v>
      </c>
      <c r="J44" s="56">
        <v>53</v>
      </c>
      <c r="K44" s="79">
        <v>55</v>
      </c>
      <c r="L44" s="78">
        <v>47</v>
      </c>
      <c r="M44" s="78">
        <v>43</v>
      </c>
      <c r="N44" s="78">
        <v>40</v>
      </c>
      <c r="O44" s="79">
        <f t="shared" si="2"/>
        <v>-3</v>
      </c>
      <c r="P44" s="80">
        <f t="shared" si="3"/>
        <v>-6.9767441860465129E-2</v>
      </c>
    </row>
    <row r="45" spans="1:16" s="74" customFormat="1" ht="14" customHeight="1" x14ac:dyDescent="0.2">
      <c r="A45" s="95">
        <v>2692</v>
      </c>
      <c r="B45" s="101" t="s">
        <v>402</v>
      </c>
      <c r="C45" s="97">
        <v>67</v>
      </c>
      <c r="D45" s="97">
        <v>64</v>
      </c>
      <c r="E45" s="97">
        <v>66</v>
      </c>
      <c r="F45" s="97">
        <v>68</v>
      </c>
      <c r="G45" s="97">
        <v>66</v>
      </c>
      <c r="H45" s="97">
        <v>69</v>
      </c>
      <c r="I45" s="97">
        <v>66</v>
      </c>
      <c r="J45" s="56">
        <v>62</v>
      </c>
      <c r="K45" s="79">
        <v>65</v>
      </c>
      <c r="L45" s="78">
        <v>64</v>
      </c>
      <c r="M45" s="78">
        <v>57</v>
      </c>
      <c r="N45" s="78">
        <v>53</v>
      </c>
      <c r="O45" s="79">
        <f t="shared" si="2"/>
        <v>-4</v>
      </c>
      <c r="P45" s="80">
        <f t="shared" si="3"/>
        <v>-7.0175438596491224E-2</v>
      </c>
    </row>
    <row r="46" spans="1:16" s="74" customFormat="1" ht="14" customHeight="1" x14ac:dyDescent="0.2">
      <c r="A46" s="95">
        <v>2685</v>
      </c>
      <c r="B46" s="98" t="s">
        <v>398</v>
      </c>
      <c r="C46" s="97">
        <v>62</v>
      </c>
      <c r="D46" s="97">
        <v>60</v>
      </c>
      <c r="E46" s="97">
        <v>58</v>
      </c>
      <c r="F46" s="97">
        <v>59</v>
      </c>
      <c r="G46" s="97">
        <v>55</v>
      </c>
      <c r="H46" s="97">
        <v>46</v>
      </c>
      <c r="I46" s="97">
        <v>45</v>
      </c>
      <c r="J46" s="56">
        <v>46</v>
      </c>
      <c r="K46" s="79">
        <v>48</v>
      </c>
      <c r="L46" s="78">
        <v>43</v>
      </c>
      <c r="M46" s="78">
        <v>42</v>
      </c>
      <c r="N46" s="78">
        <v>39</v>
      </c>
      <c r="O46" s="79">
        <f t="shared" si="2"/>
        <v>-3</v>
      </c>
      <c r="P46" s="80">
        <f t="shared" si="3"/>
        <v>-7.1428571428571397E-2</v>
      </c>
    </row>
    <row r="47" spans="1:16" s="74" customFormat="1" ht="14" customHeight="1" x14ac:dyDescent="0.2">
      <c r="A47" s="95">
        <v>2723</v>
      </c>
      <c r="B47" s="101" t="s">
        <v>427</v>
      </c>
      <c r="C47" s="97">
        <v>111</v>
      </c>
      <c r="D47" s="97">
        <v>104</v>
      </c>
      <c r="E47" s="97">
        <v>98</v>
      </c>
      <c r="F47" s="97">
        <v>92</v>
      </c>
      <c r="G47" s="97">
        <v>86</v>
      </c>
      <c r="H47" s="97">
        <v>82</v>
      </c>
      <c r="I47" s="97">
        <v>76</v>
      </c>
      <c r="J47" s="56">
        <v>64</v>
      </c>
      <c r="K47" s="79">
        <v>59</v>
      </c>
      <c r="L47" s="78">
        <v>53</v>
      </c>
      <c r="M47" s="78">
        <v>53</v>
      </c>
      <c r="N47" s="78">
        <v>49</v>
      </c>
      <c r="O47" s="79">
        <f t="shared" si="2"/>
        <v>-4</v>
      </c>
      <c r="P47" s="80">
        <f t="shared" si="3"/>
        <v>-7.547169811320753E-2</v>
      </c>
    </row>
    <row r="48" spans="1:16" s="74" customFormat="1" ht="14" customHeight="1" x14ac:dyDescent="0.2">
      <c r="A48" s="95">
        <v>24883</v>
      </c>
      <c r="B48" s="98" t="s">
        <v>250</v>
      </c>
      <c r="C48" s="97">
        <v>18</v>
      </c>
      <c r="D48" s="97">
        <v>18</v>
      </c>
      <c r="E48" s="97">
        <v>15</v>
      </c>
      <c r="F48" s="97">
        <v>13</v>
      </c>
      <c r="G48" s="97">
        <v>12</v>
      </c>
      <c r="H48" s="97">
        <v>15</v>
      </c>
      <c r="I48" s="97">
        <v>13</v>
      </c>
      <c r="J48" s="56">
        <v>10</v>
      </c>
      <c r="K48" s="79">
        <v>10</v>
      </c>
      <c r="L48" s="78">
        <v>9</v>
      </c>
      <c r="M48" s="78">
        <v>9</v>
      </c>
      <c r="N48" s="78">
        <v>8</v>
      </c>
      <c r="O48" s="79">
        <f t="shared" si="2"/>
        <v>-1</v>
      </c>
      <c r="P48" s="80">
        <f t="shared" si="3"/>
        <v>-0.11111111111111116</v>
      </c>
    </row>
    <row r="49" spans="1:17" s="74" customFormat="1" ht="14" customHeight="1" x14ac:dyDescent="0.2">
      <c r="A49" s="95">
        <v>2715</v>
      </c>
      <c r="B49" s="101" t="s">
        <v>396</v>
      </c>
      <c r="C49" s="97">
        <v>54</v>
      </c>
      <c r="D49" s="97">
        <v>47</v>
      </c>
      <c r="E49" s="97">
        <v>48</v>
      </c>
      <c r="F49" s="97">
        <v>48</v>
      </c>
      <c r="G49" s="97">
        <v>48</v>
      </c>
      <c r="H49" s="97">
        <v>45</v>
      </c>
      <c r="I49" s="97">
        <v>45</v>
      </c>
      <c r="J49" s="56">
        <v>49</v>
      </c>
      <c r="K49" s="79">
        <v>46</v>
      </c>
      <c r="L49" s="78">
        <v>48</v>
      </c>
      <c r="M49" s="78">
        <v>42</v>
      </c>
      <c r="N49" s="78">
        <v>37</v>
      </c>
      <c r="O49" s="79">
        <f t="shared" si="2"/>
        <v>-5</v>
      </c>
      <c r="P49" s="80">
        <f t="shared" si="3"/>
        <v>-0.11904761904761907</v>
      </c>
    </row>
    <row r="50" spans="1:17" s="74" customFormat="1" ht="14" customHeight="1" x14ac:dyDescent="0.2">
      <c r="A50" s="95">
        <v>2711</v>
      </c>
      <c r="B50" s="98" t="s">
        <v>421</v>
      </c>
      <c r="C50" s="97">
        <v>32</v>
      </c>
      <c r="D50" s="97">
        <v>35</v>
      </c>
      <c r="E50" s="97">
        <v>35</v>
      </c>
      <c r="F50" s="97">
        <v>35</v>
      </c>
      <c r="G50" s="97">
        <v>28</v>
      </c>
      <c r="H50" s="97">
        <v>29</v>
      </c>
      <c r="I50" s="97">
        <v>26</v>
      </c>
      <c r="J50" s="56">
        <v>26</v>
      </c>
      <c r="K50" s="79">
        <v>27</v>
      </c>
      <c r="L50" s="78">
        <v>25</v>
      </c>
      <c r="M50" s="78">
        <v>25</v>
      </c>
      <c r="N50" s="78">
        <v>22</v>
      </c>
      <c r="O50" s="79">
        <f t="shared" si="2"/>
        <v>-3</v>
      </c>
      <c r="P50" s="80">
        <f t="shared" si="3"/>
        <v>-0.12</v>
      </c>
    </row>
    <row r="51" spans="1:17" s="74" customFormat="1" ht="14" customHeight="1" x14ac:dyDescent="0.2">
      <c r="A51" s="95">
        <v>2709</v>
      </c>
      <c r="B51" s="96" t="s">
        <v>386</v>
      </c>
      <c r="C51" s="97">
        <v>39</v>
      </c>
      <c r="D51" s="97">
        <v>39</v>
      </c>
      <c r="E51" s="97">
        <v>39</v>
      </c>
      <c r="F51" s="97">
        <v>39</v>
      </c>
      <c r="G51" s="97">
        <v>41</v>
      </c>
      <c r="H51" s="97">
        <v>41</v>
      </c>
      <c r="I51" s="97">
        <v>38</v>
      </c>
      <c r="J51" s="56">
        <v>37</v>
      </c>
      <c r="K51" s="79">
        <v>30</v>
      </c>
      <c r="L51" s="78">
        <v>34</v>
      </c>
      <c r="M51" s="78">
        <v>33</v>
      </c>
      <c r="N51" s="78">
        <v>29</v>
      </c>
      <c r="O51" s="79">
        <f t="shared" si="2"/>
        <v>-4</v>
      </c>
      <c r="P51" s="80">
        <f t="shared" si="3"/>
        <v>-0.12121212121212122</v>
      </c>
    </row>
    <row r="52" spans="1:17" s="74" customFormat="1" ht="14" customHeight="1" x14ac:dyDescent="0.2">
      <c r="A52" s="95">
        <v>2697</v>
      </c>
      <c r="B52" s="98" t="s">
        <v>418</v>
      </c>
      <c r="C52" s="97">
        <v>31</v>
      </c>
      <c r="D52" s="97">
        <v>28</v>
      </c>
      <c r="E52" s="97">
        <v>20</v>
      </c>
      <c r="F52" s="97">
        <v>15</v>
      </c>
      <c r="G52" s="97">
        <v>15</v>
      </c>
      <c r="H52" s="97">
        <v>14</v>
      </c>
      <c r="I52" s="97">
        <v>12</v>
      </c>
      <c r="J52" s="56">
        <v>16</v>
      </c>
      <c r="K52" s="79">
        <v>15</v>
      </c>
      <c r="L52" s="78">
        <v>15</v>
      </c>
      <c r="M52" s="78">
        <v>15</v>
      </c>
      <c r="N52" s="78">
        <v>13</v>
      </c>
      <c r="O52" s="79">
        <f t="shared" si="2"/>
        <v>-2</v>
      </c>
      <c r="P52" s="80">
        <f t="shared" si="3"/>
        <v>-0.1333333333333333</v>
      </c>
    </row>
    <row r="53" spans="1:17" s="74" customFormat="1" ht="14" customHeight="1" x14ac:dyDescent="0.2">
      <c r="A53" s="95">
        <v>2713</v>
      </c>
      <c r="B53" s="98" t="s">
        <v>434</v>
      </c>
      <c r="C53" s="97">
        <v>21</v>
      </c>
      <c r="D53" s="97">
        <v>19</v>
      </c>
      <c r="E53" s="97">
        <v>17</v>
      </c>
      <c r="F53" s="97">
        <v>18</v>
      </c>
      <c r="G53" s="97">
        <v>20</v>
      </c>
      <c r="H53" s="97">
        <v>17</v>
      </c>
      <c r="I53" s="97">
        <v>20</v>
      </c>
      <c r="J53" s="56">
        <v>22</v>
      </c>
      <c r="K53" s="79">
        <v>22</v>
      </c>
      <c r="L53" s="78">
        <v>22</v>
      </c>
      <c r="M53" s="78">
        <v>19</v>
      </c>
      <c r="N53" s="78">
        <v>16</v>
      </c>
      <c r="O53" s="79">
        <f t="shared" si="2"/>
        <v>-3</v>
      </c>
      <c r="P53" s="80">
        <f t="shared" si="3"/>
        <v>-0.15789473684210531</v>
      </c>
    </row>
    <row r="54" spans="1:17" s="74" customFormat="1" ht="14" customHeight="1" x14ac:dyDescent="0.2">
      <c r="A54" s="95">
        <v>29366</v>
      </c>
      <c r="B54" s="96" t="s">
        <v>401</v>
      </c>
      <c r="C54" s="97">
        <v>72</v>
      </c>
      <c r="D54" s="97">
        <v>66</v>
      </c>
      <c r="E54" s="97">
        <v>61</v>
      </c>
      <c r="F54" s="97">
        <v>59</v>
      </c>
      <c r="G54" s="97">
        <v>63</v>
      </c>
      <c r="H54" s="97">
        <v>62</v>
      </c>
      <c r="I54" s="97">
        <v>58</v>
      </c>
      <c r="J54" s="56">
        <v>55</v>
      </c>
      <c r="K54" s="79">
        <v>52</v>
      </c>
      <c r="L54" s="78">
        <v>52</v>
      </c>
      <c r="M54" s="78">
        <v>43</v>
      </c>
      <c r="N54" s="78">
        <v>35</v>
      </c>
      <c r="O54" s="79">
        <f t="shared" si="2"/>
        <v>-8</v>
      </c>
      <c r="P54" s="80">
        <f t="shared" si="3"/>
        <v>-0.18604651162790697</v>
      </c>
    </row>
    <row r="55" spans="1:17" s="74" customFormat="1" ht="14" customHeight="1" x14ac:dyDescent="0.2">
      <c r="A55" s="95">
        <v>22161</v>
      </c>
      <c r="B55" s="101" t="s">
        <v>429</v>
      </c>
      <c r="C55" s="97">
        <v>48</v>
      </c>
      <c r="D55" s="97">
        <v>49</v>
      </c>
      <c r="E55" s="97">
        <v>43</v>
      </c>
      <c r="F55" s="97">
        <v>41</v>
      </c>
      <c r="G55" s="97">
        <v>42</v>
      </c>
      <c r="H55" s="97">
        <v>42</v>
      </c>
      <c r="I55" s="97">
        <v>39</v>
      </c>
      <c r="J55" s="56">
        <v>39</v>
      </c>
      <c r="K55" s="79">
        <v>41</v>
      </c>
      <c r="L55" s="78">
        <v>33</v>
      </c>
      <c r="M55" s="78">
        <v>32</v>
      </c>
      <c r="N55" s="78">
        <v>26</v>
      </c>
      <c r="O55" s="79">
        <f t="shared" si="2"/>
        <v>-6</v>
      </c>
      <c r="P55" s="80">
        <f t="shared" si="3"/>
        <v>-0.1875</v>
      </c>
    </row>
    <row r="56" spans="1:17" s="74" customFormat="1" ht="14" customHeight="1" x14ac:dyDescent="0.2">
      <c r="A56" s="95">
        <v>86505</v>
      </c>
      <c r="B56" s="101" t="s">
        <v>391</v>
      </c>
      <c r="C56" s="97"/>
      <c r="D56" s="97"/>
      <c r="E56" s="97"/>
      <c r="F56" s="97"/>
      <c r="G56" s="97">
        <v>27</v>
      </c>
      <c r="H56" s="97">
        <v>25</v>
      </c>
      <c r="I56" s="97">
        <v>20</v>
      </c>
      <c r="J56" s="56">
        <v>31</v>
      </c>
      <c r="K56" s="79">
        <v>28</v>
      </c>
      <c r="L56" s="78">
        <v>22</v>
      </c>
      <c r="M56" s="78">
        <v>20</v>
      </c>
      <c r="N56" s="78">
        <v>16</v>
      </c>
      <c r="O56" s="79">
        <f t="shared" si="2"/>
        <v>-4</v>
      </c>
      <c r="P56" s="80">
        <f t="shared" si="3"/>
        <v>-0.19999999999999996</v>
      </c>
    </row>
    <row r="57" spans="1:17" s="74" customFormat="1" ht="14" customHeight="1" x14ac:dyDescent="0.2">
      <c r="A57" s="95">
        <v>2682</v>
      </c>
      <c r="B57" s="98" t="s">
        <v>414</v>
      </c>
      <c r="C57" s="97">
        <v>56</v>
      </c>
      <c r="D57" s="97">
        <v>46</v>
      </c>
      <c r="E57" s="97">
        <v>45</v>
      </c>
      <c r="F57" s="97">
        <v>38</v>
      </c>
      <c r="G57" s="97">
        <v>35</v>
      </c>
      <c r="H57" s="97">
        <v>40</v>
      </c>
      <c r="I57" s="97">
        <v>41</v>
      </c>
      <c r="J57" s="56">
        <v>43</v>
      </c>
      <c r="K57" s="79">
        <v>49</v>
      </c>
      <c r="L57" s="78">
        <v>46</v>
      </c>
      <c r="M57" s="78">
        <v>39</v>
      </c>
      <c r="N57" s="78">
        <v>31</v>
      </c>
      <c r="O57" s="79">
        <f t="shared" si="2"/>
        <v>-8</v>
      </c>
      <c r="P57" s="80">
        <f t="shared" si="3"/>
        <v>-0.20512820512820518</v>
      </c>
    </row>
    <row r="58" spans="1:17" s="74" customFormat="1" ht="14" customHeight="1" x14ac:dyDescent="0.2">
      <c r="A58" s="95">
        <v>27387</v>
      </c>
      <c r="B58" s="98" t="s">
        <v>433</v>
      </c>
      <c r="C58" s="97">
        <v>25</v>
      </c>
      <c r="D58" s="97">
        <v>22</v>
      </c>
      <c r="E58" s="97">
        <v>23</v>
      </c>
      <c r="F58" s="97">
        <v>27</v>
      </c>
      <c r="G58" s="97">
        <v>29</v>
      </c>
      <c r="H58" s="97">
        <v>30</v>
      </c>
      <c r="I58" s="97">
        <v>29</v>
      </c>
      <c r="J58" s="56">
        <v>28</v>
      </c>
      <c r="K58" s="79">
        <v>27</v>
      </c>
      <c r="L58" s="78">
        <v>22</v>
      </c>
      <c r="M58" s="78">
        <v>22</v>
      </c>
      <c r="N58" s="78">
        <v>17</v>
      </c>
      <c r="O58" s="79">
        <f t="shared" si="2"/>
        <v>-5</v>
      </c>
      <c r="P58" s="80">
        <f t="shared" si="3"/>
        <v>-0.22727272727272729</v>
      </c>
    </row>
    <row r="59" spans="1:17" s="74" customFormat="1" ht="14" customHeight="1" x14ac:dyDescent="0.2">
      <c r="A59" s="95">
        <v>85086</v>
      </c>
      <c r="B59" s="96" t="s">
        <v>394</v>
      </c>
      <c r="C59" s="97"/>
      <c r="D59" s="97"/>
      <c r="E59" s="97">
        <v>33</v>
      </c>
      <c r="F59" s="97">
        <v>35</v>
      </c>
      <c r="G59" s="97">
        <v>30</v>
      </c>
      <c r="H59" s="97">
        <v>25</v>
      </c>
      <c r="I59" s="97">
        <v>20</v>
      </c>
      <c r="J59" s="56">
        <v>18</v>
      </c>
      <c r="K59" s="79">
        <v>20</v>
      </c>
      <c r="L59" s="78">
        <v>29</v>
      </c>
      <c r="M59" s="78">
        <v>27</v>
      </c>
      <c r="N59" s="78">
        <v>19</v>
      </c>
      <c r="O59" s="79">
        <f t="shared" si="2"/>
        <v>-8</v>
      </c>
      <c r="P59" s="80">
        <f t="shared" si="3"/>
        <v>-0.29629629629629628</v>
      </c>
    </row>
    <row r="60" spans="1:17" s="74" customFormat="1" ht="14" customHeight="1" x14ac:dyDescent="0.2">
      <c r="A60" s="95">
        <v>2708</v>
      </c>
      <c r="B60" s="98" t="s">
        <v>420</v>
      </c>
      <c r="C60" s="97">
        <v>23</v>
      </c>
      <c r="D60" s="97">
        <v>25</v>
      </c>
      <c r="E60" s="97">
        <v>24</v>
      </c>
      <c r="F60" s="97">
        <v>22</v>
      </c>
      <c r="G60" s="97">
        <v>23</v>
      </c>
      <c r="H60" s="97">
        <v>22</v>
      </c>
      <c r="I60" s="97">
        <v>20</v>
      </c>
      <c r="J60" s="56">
        <v>19</v>
      </c>
      <c r="K60" s="79">
        <v>18</v>
      </c>
      <c r="L60" s="78">
        <v>18</v>
      </c>
      <c r="M60" s="78">
        <v>13</v>
      </c>
      <c r="N60" s="78">
        <v>0</v>
      </c>
      <c r="O60" s="79">
        <f t="shared" si="2"/>
        <v>-13</v>
      </c>
      <c r="P60" s="80">
        <f t="shared" si="3"/>
        <v>-1</v>
      </c>
    </row>
    <row r="61" spans="1:17" s="74" customFormat="1" ht="14" customHeight="1" x14ac:dyDescent="0.2">
      <c r="A61" s="95"/>
      <c r="B61" s="110"/>
      <c r="C61" s="97"/>
      <c r="D61" s="97"/>
      <c r="E61" s="97"/>
      <c r="F61" s="97"/>
      <c r="G61" s="97"/>
      <c r="H61" s="97"/>
      <c r="I61" s="97"/>
      <c r="J61" s="56"/>
      <c r="K61" s="79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252</v>
      </c>
      <c r="C62" s="97"/>
      <c r="D62" s="97"/>
      <c r="E62" s="97"/>
      <c r="F62" s="97"/>
      <c r="G62" s="97"/>
      <c r="H62" s="97"/>
      <c r="I62" s="97"/>
      <c r="J62" s="102"/>
      <c r="K62" s="106"/>
      <c r="L62" s="107"/>
      <c r="M62" s="107"/>
      <c r="N62" s="78"/>
      <c r="O62" s="79"/>
      <c r="P62" s="80"/>
    </row>
    <row r="63" spans="1:17" s="74" customFormat="1" ht="14" customHeight="1" x14ac:dyDescent="0.2">
      <c r="A63" s="104">
        <v>31702</v>
      </c>
      <c r="B63" s="105" t="s">
        <v>424</v>
      </c>
      <c r="C63" s="97">
        <v>13</v>
      </c>
      <c r="D63" s="97">
        <v>15</v>
      </c>
      <c r="E63" s="97">
        <v>15</v>
      </c>
      <c r="F63" s="97">
        <v>18</v>
      </c>
      <c r="G63" s="97">
        <v>21</v>
      </c>
      <c r="H63" s="97">
        <v>23</v>
      </c>
      <c r="I63" s="97">
        <v>25</v>
      </c>
      <c r="J63" s="106">
        <v>18</v>
      </c>
      <c r="K63" s="106">
        <v>18</v>
      </c>
      <c r="L63" s="107">
        <v>17</v>
      </c>
      <c r="M63" s="107">
        <v>0</v>
      </c>
      <c r="N63" s="78"/>
      <c r="O63" s="79"/>
      <c r="P63" s="80"/>
      <c r="Q63" s="338" t="s">
        <v>1584</v>
      </c>
    </row>
    <row r="64" spans="1:17" s="74" customFormat="1" ht="14" customHeight="1" x14ac:dyDescent="0.2">
      <c r="A64" s="95"/>
      <c r="B64" s="105" t="s">
        <v>257</v>
      </c>
      <c r="C64" s="97">
        <v>19</v>
      </c>
      <c r="D64" s="97">
        <v>18</v>
      </c>
      <c r="E64" s="97">
        <v>15</v>
      </c>
      <c r="F64" s="97">
        <v>15</v>
      </c>
      <c r="G64" s="97">
        <v>15</v>
      </c>
      <c r="H64" s="97">
        <v>14</v>
      </c>
      <c r="I64" s="97">
        <v>14</v>
      </c>
      <c r="J64" s="99">
        <v>14</v>
      </c>
      <c r="K64" s="79">
        <v>0</v>
      </c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255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253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/>
      <c r="B67" s="105" t="s">
        <v>1473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74" customFormat="1" ht="14" customHeight="1" x14ac:dyDescent="0.2">
      <c r="A68" s="104"/>
      <c r="B68" s="105" t="s">
        <v>256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254</v>
      </c>
      <c r="C69" s="97"/>
      <c r="D69" s="97"/>
      <c r="E69" s="97"/>
      <c r="F69" s="97"/>
      <c r="G69" s="97"/>
      <c r="H69" s="97"/>
      <c r="I69" s="97"/>
      <c r="J69" s="97"/>
      <c r="K69" s="106"/>
      <c r="L69" s="107"/>
      <c r="M69" s="107"/>
      <c r="N69" s="107"/>
      <c r="O69" s="79"/>
      <c r="P69" s="80"/>
    </row>
    <row r="70" spans="1:17" s="74" customFormat="1" ht="14" customHeight="1" x14ac:dyDescent="0.2">
      <c r="A70" s="95">
        <v>2707</v>
      </c>
      <c r="B70" s="105" t="s">
        <v>248</v>
      </c>
      <c r="C70" s="97">
        <v>14</v>
      </c>
      <c r="D70" s="97">
        <v>14</v>
      </c>
      <c r="E70" s="97">
        <v>15</v>
      </c>
      <c r="F70" s="97">
        <v>13</v>
      </c>
      <c r="G70" s="97">
        <v>11</v>
      </c>
      <c r="H70" s="97">
        <v>11</v>
      </c>
      <c r="I70" s="97">
        <v>10</v>
      </c>
      <c r="J70" s="122">
        <v>9</v>
      </c>
      <c r="K70" s="79">
        <v>9</v>
      </c>
      <c r="L70" s="78">
        <v>0</v>
      </c>
      <c r="M70" s="78"/>
      <c r="N70" s="107"/>
      <c r="O70" s="79"/>
      <c r="P70" s="80"/>
    </row>
    <row r="71" spans="1:17" s="74" customFormat="1" ht="14" customHeight="1" x14ac:dyDescent="0.2">
      <c r="A71" s="104"/>
      <c r="B71" s="105" t="s">
        <v>1470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95">
        <v>29011</v>
      </c>
      <c r="B72" s="105" t="s">
        <v>247</v>
      </c>
      <c r="C72" s="97">
        <v>28</v>
      </c>
      <c r="D72" s="97">
        <v>18</v>
      </c>
      <c r="E72" s="97">
        <v>16</v>
      </c>
      <c r="F72" s="97">
        <v>25</v>
      </c>
      <c r="G72" s="97">
        <v>18</v>
      </c>
      <c r="H72" s="97">
        <v>16</v>
      </c>
      <c r="I72" s="97">
        <v>16</v>
      </c>
      <c r="J72" s="348">
        <v>16</v>
      </c>
      <c r="K72" s="79">
        <v>14</v>
      </c>
      <c r="L72" s="78">
        <v>13</v>
      </c>
      <c r="M72" s="78">
        <v>0</v>
      </c>
      <c r="N72" s="78"/>
      <c r="O72" s="79"/>
      <c r="P72" s="80"/>
      <c r="Q72" s="338" t="s">
        <v>1583</v>
      </c>
    </row>
    <row r="73" spans="1:17" s="74" customFormat="1" ht="14" customHeight="1" x14ac:dyDescent="0.2">
      <c r="A73" s="104"/>
      <c r="B73" s="105" t="s">
        <v>251</v>
      </c>
      <c r="C73" s="97">
        <v>9</v>
      </c>
      <c r="D73" s="97">
        <v>9</v>
      </c>
      <c r="E73" s="97">
        <v>6</v>
      </c>
      <c r="F73" s="97">
        <v>9</v>
      </c>
      <c r="G73" s="97">
        <v>12</v>
      </c>
      <c r="H73" s="97">
        <v>7</v>
      </c>
      <c r="I73" s="97">
        <v>0</v>
      </c>
      <c r="J73" s="97"/>
      <c r="K73" s="79"/>
      <c r="L73" s="78"/>
      <c r="M73" s="78"/>
      <c r="N73" s="107"/>
      <c r="O73" s="79"/>
      <c r="P73" s="80"/>
    </row>
    <row r="74" spans="1:17" s="74" customFormat="1" ht="14" customHeight="1" x14ac:dyDescent="0.2">
      <c r="A74" s="104"/>
      <c r="B74" s="105" t="s">
        <v>1510</v>
      </c>
      <c r="C74" s="97"/>
      <c r="D74" s="97"/>
      <c r="E74" s="97"/>
      <c r="F74" s="97"/>
      <c r="G74" s="97"/>
      <c r="H74" s="97"/>
      <c r="I74" s="97"/>
      <c r="J74" s="102"/>
      <c r="K74" s="106"/>
      <c r="L74" s="107"/>
      <c r="M74" s="107"/>
      <c r="N74" s="78"/>
      <c r="O74" s="79"/>
      <c r="P74" s="80"/>
    </row>
    <row r="75" spans="1:17" s="74" customFormat="1" ht="14" customHeight="1" x14ac:dyDescent="0.2">
      <c r="A75" s="109"/>
      <c r="B75" s="110"/>
      <c r="C75" s="106"/>
      <c r="D75" s="106"/>
      <c r="E75" s="106"/>
      <c r="F75" s="106"/>
      <c r="G75" s="106"/>
      <c r="H75" s="106"/>
      <c r="I75" s="106"/>
      <c r="J75" s="106"/>
      <c r="K75" s="106"/>
      <c r="L75" s="79"/>
      <c r="M75" s="79"/>
      <c r="N75" s="79"/>
      <c r="O75" s="79"/>
      <c r="P75" s="73"/>
    </row>
    <row r="76" spans="1:17" s="74" customFormat="1" ht="14" customHeight="1" x14ac:dyDescent="0.2">
      <c r="A76" s="109"/>
      <c r="B76" s="110" t="s">
        <v>1526</v>
      </c>
      <c r="C76" s="106">
        <f t="shared" ref="C76" si="4">SUM(C3:C74)</f>
        <v>3084</v>
      </c>
      <c r="D76" s="82">
        <f>SUM(D$3:D75)</f>
        <v>3041</v>
      </c>
      <c r="E76" s="82">
        <f>SUM(E$3:E75)</f>
        <v>2955</v>
      </c>
      <c r="F76" s="82">
        <f>SUM(F$3:F75)</f>
        <v>2956</v>
      </c>
      <c r="G76" s="82">
        <f>SUM(G$3:G75)</f>
        <v>2962</v>
      </c>
      <c r="H76" s="82">
        <f>SUM(H$3:H75)</f>
        <v>2919</v>
      </c>
      <c r="I76" s="82">
        <f>SUM(I$3:I75)</f>
        <v>2840</v>
      </c>
      <c r="J76" s="82">
        <f>SUM(J$3:J75)</f>
        <v>2858</v>
      </c>
      <c r="K76" s="82">
        <f>SUM(K$3:K75)</f>
        <v>2739</v>
      </c>
      <c r="L76" s="82">
        <f>SUM(L$3:L75)</f>
        <v>2629</v>
      </c>
      <c r="M76" s="82">
        <f>SUM(M$3:M75)</f>
        <v>2485</v>
      </c>
      <c r="N76" s="82">
        <f>SUM(N$3:N75)</f>
        <v>2451</v>
      </c>
      <c r="O76" s="106">
        <f>SUM(O$3:O75)</f>
        <v>-34</v>
      </c>
      <c r="P76" s="80">
        <f>(N76/M76)-1</f>
        <v>-1.3682092555332037E-2</v>
      </c>
    </row>
    <row r="77" spans="1:17" s="74" customFormat="1" ht="14" customHeight="1" x14ac:dyDescent="0.2">
      <c r="A77" s="109"/>
      <c r="B77" s="111" t="s">
        <v>1456</v>
      </c>
      <c r="C77" s="106"/>
      <c r="D77" s="79">
        <f t="shared" ref="D77:N77" si="5">D76-C76</f>
        <v>-43</v>
      </c>
      <c r="E77" s="79">
        <f t="shared" si="5"/>
        <v>-86</v>
      </c>
      <c r="F77" s="79">
        <f t="shared" si="5"/>
        <v>1</v>
      </c>
      <c r="G77" s="79">
        <f t="shared" si="5"/>
        <v>6</v>
      </c>
      <c r="H77" s="79">
        <f t="shared" si="5"/>
        <v>-43</v>
      </c>
      <c r="I77" s="79">
        <f t="shared" si="5"/>
        <v>-79</v>
      </c>
      <c r="J77" s="79">
        <f t="shared" si="5"/>
        <v>18</v>
      </c>
      <c r="K77" s="79">
        <f t="shared" si="5"/>
        <v>-119</v>
      </c>
      <c r="L77" s="79">
        <f t="shared" si="5"/>
        <v>-110</v>
      </c>
      <c r="M77" s="79">
        <f t="shared" si="5"/>
        <v>-144</v>
      </c>
      <c r="N77" s="79">
        <f t="shared" si="5"/>
        <v>-34</v>
      </c>
      <c r="O77" s="79"/>
      <c r="P77" s="73"/>
    </row>
    <row r="78" spans="1:17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7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315" t="s">
        <v>52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9" t="s">
        <v>1461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1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7" type="noConversion"/>
  <conditionalFormatting sqref="B3:B60">
    <cfRule type="expression" dxfId="38" priority="4">
      <formula>O3&lt;0</formula>
    </cfRule>
    <cfRule type="expression" dxfId="37" priority="5">
      <formula>O3=0</formula>
    </cfRule>
    <cfRule type="expression" dxfId="36" priority="8">
      <formula>O3&gt;0</formula>
    </cfRule>
  </conditionalFormatting>
  <conditionalFormatting sqref="D76:N76">
    <cfRule type="expression" dxfId="35" priority="1">
      <formula>D77&lt;0</formula>
    </cfRule>
    <cfRule type="expression" dxfId="34" priority="2">
      <formula>D77=0</formula>
    </cfRule>
    <cfRule type="expression" dxfId="33" priority="3">
      <formula>D77&gt;0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Q291"/>
  <sheetViews>
    <sheetView zoomScaleNormal="80" zoomScalePageLayoutView="80" workbookViewId="0">
      <pane xSplit="2" ySplit="2" topLeftCell="H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55" sqref="O55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5" style="2" customWidth="1"/>
    <col min="4" max="4" width="9.5" style="2" bestFit="1" customWidth="1"/>
    <col min="5" max="5" width="10" style="2" customWidth="1"/>
    <col min="6" max="6" width="9.5" style="2" customWidth="1"/>
    <col min="7" max="7" width="10.83203125" style="2" customWidth="1"/>
    <col min="8" max="8" width="9.5" style="2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258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2750</v>
      </c>
      <c r="B3" s="98" t="s">
        <v>261</v>
      </c>
      <c r="C3" s="97">
        <v>20</v>
      </c>
      <c r="D3" s="97">
        <v>16</v>
      </c>
      <c r="E3" s="97">
        <v>18</v>
      </c>
      <c r="F3" s="97">
        <v>23</v>
      </c>
      <c r="G3" s="97">
        <v>23</v>
      </c>
      <c r="H3" s="97">
        <v>22</v>
      </c>
      <c r="I3" s="97">
        <v>21</v>
      </c>
      <c r="J3" s="56">
        <v>60</v>
      </c>
      <c r="K3" s="79">
        <v>9</v>
      </c>
      <c r="L3" s="78">
        <v>8</v>
      </c>
      <c r="M3" s="78">
        <v>8</v>
      </c>
      <c r="N3" s="78">
        <v>11</v>
      </c>
      <c r="O3" s="79">
        <f t="shared" ref="O3:O34" si="0">N3-M3</f>
        <v>3</v>
      </c>
      <c r="P3" s="80">
        <f t="shared" ref="P3:P34" si="1">(N3/M3)-1</f>
        <v>0.375</v>
      </c>
    </row>
    <row r="4" spans="1:16" s="74" customFormat="1" ht="14" customHeight="1" x14ac:dyDescent="0.2">
      <c r="A4" s="95">
        <v>2740</v>
      </c>
      <c r="B4" s="101" t="s">
        <v>262</v>
      </c>
      <c r="C4" s="97">
        <v>28</v>
      </c>
      <c r="D4" s="97">
        <v>28</v>
      </c>
      <c r="E4" s="97">
        <v>24</v>
      </c>
      <c r="F4" s="97">
        <v>24</v>
      </c>
      <c r="G4" s="97">
        <v>21</v>
      </c>
      <c r="H4" s="97">
        <v>19</v>
      </c>
      <c r="I4" s="97">
        <v>18</v>
      </c>
      <c r="J4" s="56">
        <v>60</v>
      </c>
      <c r="K4" s="79">
        <v>15</v>
      </c>
      <c r="L4" s="78">
        <v>15</v>
      </c>
      <c r="M4" s="78">
        <v>19</v>
      </c>
      <c r="N4" s="78">
        <v>24</v>
      </c>
      <c r="O4" s="79">
        <f t="shared" si="0"/>
        <v>5</v>
      </c>
      <c r="P4" s="80">
        <f t="shared" si="1"/>
        <v>0.26315789473684204</v>
      </c>
    </row>
    <row r="5" spans="1:16" s="74" customFormat="1" ht="14" customHeight="1" x14ac:dyDescent="0.2">
      <c r="A5" s="95">
        <v>2765</v>
      </c>
      <c r="B5" s="101" t="s">
        <v>300</v>
      </c>
      <c r="C5" s="97">
        <v>46</v>
      </c>
      <c r="D5" s="97">
        <v>42</v>
      </c>
      <c r="E5" s="97">
        <v>40</v>
      </c>
      <c r="F5" s="97">
        <v>41</v>
      </c>
      <c r="G5" s="97">
        <v>45</v>
      </c>
      <c r="H5" s="97">
        <v>54</v>
      </c>
      <c r="I5" s="97">
        <v>52</v>
      </c>
      <c r="J5" s="56">
        <v>77</v>
      </c>
      <c r="K5" s="79">
        <v>52</v>
      </c>
      <c r="L5" s="78">
        <v>47</v>
      </c>
      <c r="M5" s="78">
        <v>43</v>
      </c>
      <c r="N5" s="78">
        <v>51</v>
      </c>
      <c r="O5" s="79">
        <f t="shared" si="0"/>
        <v>8</v>
      </c>
      <c r="P5" s="80">
        <f t="shared" si="1"/>
        <v>0.18604651162790709</v>
      </c>
    </row>
    <row r="6" spans="1:16" s="74" customFormat="1" ht="14" customHeight="1" x14ac:dyDescent="0.2">
      <c r="A6" s="95">
        <v>2742</v>
      </c>
      <c r="B6" s="98" t="s">
        <v>279</v>
      </c>
      <c r="C6" s="97">
        <v>26</v>
      </c>
      <c r="D6" s="97">
        <v>28</v>
      </c>
      <c r="E6" s="97">
        <v>24</v>
      </c>
      <c r="F6" s="97">
        <v>24</v>
      </c>
      <c r="G6" s="97">
        <v>27</v>
      </c>
      <c r="H6" s="97">
        <v>25</v>
      </c>
      <c r="I6" s="97">
        <v>21</v>
      </c>
      <c r="J6" s="56">
        <v>14</v>
      </c>
      <c r="K6" s="79">
        <v>19</v>
      </c>
      <c r="L6" s="78">
        <v>19</v>
      </c>
      <c r="M6" s="78">
        <v>19</v>
      </c>
      <c r="N6" s="78">
        <v>22</v>
      </c>
      <c r="O6" s="79">
        <f t="shared" si="0"/>
        <v>3</v>
      </c>
      <c r="P6" s="80">
        <f t="shared" si="1"/>
        <v>0.15789473684210531</v>
      </c>
    </row>
    <row r="7" spans="1:16" s="74" customFormat="1" ht="14" customHeight="1" x14ac:dyDescent="0.2">
      <c r="A7" s="95">
        <v>2734</v>
      </c>
      <c r="B7" s="101" t="s">
        <v>265</v>
      </c>
      <c r="C7" s="97">
        <v>31</v>
      </c>
      <c r="D7" s="97">
        <v>27</v>
      </c>
      <c r="E7" s="97">
        <v>24</v>
      </c>
      <c r="F7" s="97">
        <v>27</v>
      </c>
      <c r="G7" s="97">
        <v>28</v>
      </c>
      <c r="H7" s="97">
        <v>27</v>
      </c>
      <c r="I7" s="97">
        <v>25</v>
      </c>
      <c r="J7" s="56">
        <v>37</v>
      </c>
      <c r="K7" s="79">
        <v>24</v>
      </c>
      <c r="L7" s="78">
        <v>25</v>
      </c>
      <c r="M7" s="78">
        <v>20</v>
      </c>
      <c r="N7" s="78">
        <v>23</v>
      </c>
      <c r="O7" s="79">
        <f t="shared" si="0"/>
        <v>3</v>
      </c>
      <c r="P7" s="80">
        <f t="shared" si="1"/>
        <v>0.14999999999999991</v>
      </c>
    </row>
    <row r="8" spans="1:16" s="74" customFormat="1" ht="14" customHeight="1" x14ac:dyDescent="0.2">
      <c r="A8" s="95">
        <v>28193</v>
      </c>
      <c r="B8" s="98" t="s">
        <v>288</v>
      </c>
      <c r="C8" s="97">
        <v>11</v>
      </c>
      <c r="D8" s="97">
        <v>10</v>
      </c>
      <c r="E8" s="97">
        <v>10</v>
      </c>
      <c r="F8" s="97">
        <v>12</v>
      </c>
      <c r="G8" s="97">
        <v>8</v>
      </c>
      <c r="H8" s="97">
        <v>7</v>
      </c>
      <c r="I8" s="97">
        <v>16</v>
      </c>
      <c r="J8" s="348">
        <v>20</v>
      </c>
      <c r="K8" s="79">
        <v>12</v>
      </c>
      <c r="L8" s="78">
        <v>11</v>
      </c>
      <c r="M8" s="78">
        <v>8</v>
      </c>
      <c r="N8" s="78">
        <v>9</v>
      </c>
      <c r="O8" s="79">
        <f t="shared" si="0"/>
        <v>1</v>
      </c>
      <c r="P8" s="80">
        <f t="shared" si="1"/>
        <v>0.125</v>
      </c>
    </row>
    <row r="9" spans="1:16" s="74" customFormat="1" ht="14" customHeight="1" x14ac:dyDescent="0.2">
      <c r="A9" s="95">
        <v>2762</v>
      </c>
      <c r="B9" s="98" t="s">
        <v>260</v>
      </c>
      <c r="C9" s="97">
        <v>30</v>
      </c>
      <c r="D9" s="97">
        <v>28</v>
      </c>
      <c r="E9" s="97">
        <v>29</v>
      </c>
      <c r="F9" s="97">
        <v>31</v>
      </c>
      <c r="G9" s="97">
        <v>28</v>
      </c>
      <c r="H9" s="97">
        <v>29</v>
      </c>
      <c r="I9" s="97">
        <v>29</v>
      </c>
      <c r="J9" s="56">
        <v>44</v>
      </c>
      <c r="K9" s="79">
        <v>25</v>
      </c>
      <c r="L9" s="78">
        <v>26</v>
      </c>
      <c r="M9" s="78">
        <v>28</v>
      </c>
      <c r="N9" s="78">
        <v>31</v>
      </c>
      <c r="O9" s="79">
        <f t="shared" si="0"/>
        <v>3</v>
      </c>
      <c r="P9" s="80">
        <f t="shared" si="1"/>
        <v>0.10714285714285721</v>
      </c>
    </row>
    <row r="10" spans="1:16" s="74" customFormat="1" ht="14" customHeight="1" x14ac:dyDescent="0.2">
      <c r="A10" s="70">
        <v>22803</v>
      </c>
      <c r="B10" s="98" t="s">
        <v>287</v>
      </c>
      <c r="C10" s="97">
        <v>30</v>
      </c>
      <c r="D10" s="97">
        <v>30</v>
      </c>
      <c r="E10" s="97">
        <v>27</v>
      </c>
      <c r="F10" s="97">
        <v>31</v>
      </c>
      <c r="G10" s="97">
        <v>31</v>
      </c>
      <c r="H10" s="97">
        <v>29</v>
      </c>
      <c r="I10" s="97">
        <v>25</v>
      </c>
      <c r="J10" s="348">
        <v>53</v>
      </c>
      <c r="K10" s="79">
        <v>22</v>
      </c>
      <c r="L10" s="78">
        <v>22</v>
      </c>
      <c r="M10" s="78">
        <v>22</v>
      </c>
      <c r="N10" s="78">
        <v>24</v>
      </c>
      <c r="O10" s="79">
        <f t="shared" si="0"/>
        <v>2</v>
      </c>
      <c r="P10" s="80">
        <f t="shared" si="1"/>
        <v>9.0909090909090828E-2</v>
      </c>
    </row>
    <row r="11" spans="1:16" s="74" customFormat="1" ht="14" customHeight="1" x14ac:dyDescent="0.2">
      <c r="A11" s="95">
        <v>2743</v>
      </c>
      <c r="B11" s="98" t="s">
        <v>306</v>
      </c>
      <c r="C11" s="97">
        <v>42</v>
      </c>
      <c r="D11" s="97">
        <v>41</v>
      </c>
      <c r="E11" s="97">
        <v>34</v>
      </c>
      <c r="F11" s="97">
        <v>28</v>
      </c>
      <c r="G11" s="97">
        <v>25</v>
      </c>
      <c r="H11" s="97">
        <v>24</v>
      </c>
      <c r="I11" s="97">
        <v>14</v>
      </c>
      <c r="J11" s="56">
        <v>368</v>
      </c>
      <c r="K11" s="79">
        <v>16</v>
      </c>
      <c r="L11" s="78">
        <v>16</v>
      </c>
      <c r="M11" s="78">
        <v>14</v>
      </c>
      <c r="N11" s="78">
        <v>15</v>
      </c>
      <c r="O11" s="79">
        <f t="shared" si="0"/>
        <v>1</v>
      </c>
      <c r="P11" s="80">
        <f t="shared" si="1"/>
        <v>7.1428571428571397E-2</v>
      </c>
    </row>
    <row r="12" spans="1:16" s="74" customFormat="1" ht="14" customHeight="1" x14ac:dyDescent="0.2">
      <c r="A12" s="95">
        <v>2744</v>
      </c>
      <c r="B12" s="96" t="s">
        <v>269</v>
      </c>
      <c r="C12" s="97">
        <v>379</v>
      </c>
      <c r="D12" s="97">
        <v>370</v>
      </c>
      <c r="E12" s="97">
        <v>358</v>
      </c>
      <c r="F12" s="97">
        <v>353</v>
      </c>
      <c r="G12" s="97">
        <v>353</v>
      </c>
      <c r="H12" s="97">
        <v>359</v>
      </c>
      <c r="I12" s="97">
        <v>351</v>
      </c>
      <c r="J12" s="348">
        <v>36</v>
      </c>
      <c r="K12" s="79">
        <v>372</v>
      </c>
      <c r="L12" s="78">
        <v>329</v>
      </c>
      <c r="M12" s="78">
        <v>309</v>
      </c>
      <c r="N12" s="78">
        <v>326</v>
      </c>
      <c r="O12" s="79">
        <f t="shared" si="0"/>
        <v>17</v>
      </c>
      <c r="P12" s="80">
        <f t="shared" si="1"/>
        <v>5.5016181229773364E-2</v>
      </c>
    </row>
    <row r="13" spans="1:16" s="74" customFormat="1" ht="14" customHeight="1" x14ac:dyDescent="0.2">
      <c r="A13" s="95">
        <v>21301</v>
      </c>
      <c r="B13" s="98" t="s">
        <v>286</v>
      </c>
      <c r="C13" s="97">
        <v>21</v>
      </c>
      <c r="D13" s="97">
        <v>23</v>
      </c>
      <c r="E13" s="97">
        <v>24</v>
      </c>
      <c r="F13" s="97">
        <v>26</v>
      </c>
      <c r="G13" s="97">
        <v>30</v>
      </c>
      <c r="H13" s="97">
        <v>31</v>
      </c>
      <c r="I13" s="97">
        <v>30</v>
      </c>
      <c r="J13" s="56">
        <v>39</v>
      </c>
      <c r="K13" s="79">
        <v>26</v>
      </c>
      <c r="L13" s="78">
        <v>26</v>
      </c>
      <c r="M13" s="78">
        <v>20</v>
      </c>
      <c r="N13" s="78">
        <v>21</v>
      </c>
      <c r="O13" s="79">
        <f t="shared" si="0"/>
        <v>1</v>
      </c>
      <c r="P13" s="80">
        <f t="shared" si="1"/>
        <v>5.0000000000000044E-2</v>
      </c>
    </row>
    <row r="14" spans="1:16" s="74" customFormat="1" ht="14" customHeight="1" x14ac:dyDescent="0.2">
      <c r="A14" s="95">
        <v>2754</v>
      </c>
      <c r="B14" s="96" t="s">
        <v>726</v>
      </c>
      <c r="C14" s="97">
        <v>22</v>
      </c>
      <c r="D14" s="97">
        <v>20</v>
      </c>
      <c r="E14" s="97">
        <v>18</v>
      </c>
      <c r="F14" s="97">
        <v>24</v>
      </c>
      <c r="G14" s="97">
        <v>25</v>
      </c>
      <c r="H14" s="97">
        <v>30</v>
      </c>
      <c r="I14" s="97">
        <v>26</v>
      </c>
      <c r="J14" s="56">
        <v>37</v>
      </c>
      <c r="K14" s="79">
        <v>30</v>
      </c>
      <c r="L14" s="78">
        <v>23</v>
      </c>
      <c r="M14" s="78">
        <v>20</v>
      </c>
      <c r="N14" s="78">
        <v>21</v>
      </c>
      <c r="O14" s="79">
        <f t="shared" si="0"/>
        <v>1</v>
      </c>
      <c r="P14" s="80">
        <f t="shared" si="1"/>
        <v>5.0000000000000044E-2</v>
      </c>
    </row>
    <row r="15" spans="1:16" s="74" customFormat="1" ht="14" customHeight="1" x14ac:dyDescent="0.2">
      <c r="A15" s="95">
        <v>2747</v>
      </c>
      <c r="B15" s="98" t="s">
        <v>281</v>
      </c>
      <c r="C15" s="97">
        <v>22</v>
      </c>
      <c r="D15" s="97">
        <v>23</v>
      </c>
      <c r="E15" s="97">
        <v>20</v>
      </c>
      <c r="F15" s="97">
        <v>16</v>
      </c>
      <c r="G15" s="97">
        <v>15</v>
      </c>
      <c r="H15" s="97">
        <v>18</v>
      </c>
      <c r="I15" s="97">
        <v>18</v>
      </c>
      <c r="J15" s="56">
        <v>19</v>
      </c>
      <c r="K15" s="79">
        <v>24</v>
      </c>
      <c r="L15" s="78">
        <v>21</v>
      </c>
      <c r="M15" s="78">
        <v>21</v>
      </c>
      <c r="N15" s="78">
        <v>22</v>
      </c>
      <c r="O15" s="79">
        <f t="shared" si="0"/>
        <v>1</v>
      </c>
      <c r="P15" s="80">
        <f t="shared" si="1"/>
        <v>4.7619047619047672E-2</v>
      </c>
    </row>
    <row r="16" spans="1:16" s="74" customFormat="1" ht="14" customHeight="1" x14ac:dyDescent="0.2">
      <c r="A16" s="95">
        <v>27074</v>
      </c>
      <c r="B16" s="101" t="s">
        <v>271</v>
      </c>
      <c r="C16" s="97">
        <v>57</v>
      </c>
      <c r="D16" s="97">
        <v>54</v>
      </c>
      <c r="E16" s="97">
        <v>60</v>
      </c>
      <c r="F16" s="97">
        <v>58</v>
      </c>
      <c r="G16" s="97">
        <v>60</v>
      </c>
      <c r="H16" s="97">
        <v>60</v>
      </c>
      <c r="I16" s="97">
        <v>51</v>
      </c>
      <c r="J16" s="56">
        <v>88</v>
      </c>
      <c r="K16" s="79">
        <v>47</v>
      </c>
      <c r="L16" s="78">
        <v>48</v>
      </c>
      <c r="M16" s="78">
        <v>55</v>
      </c>
      <c r="N16" s="78">
        <v>57</v>
      </c>
      <c r="O16" s="79">
        <f t="shared" si="0"/>
        <v>2</v>
      </c>
      <c r="P16" s="80">
        <f t="shared" si="1"/>
        <v>3.6363636363636376E-2</v>
      </c>
    </row>
    <row r="17" spans="1:16" s="74" customFormat="1" ht="14" customHeight="1" x14ac:dyDescent="0.2">
      <c r="A17" s="95">
        <v>2764</v>
      </c>
      <c r="B17" s="96" t="s">
        <v>266</v>
      </c>
      <c r="C17" s="97">
        <v>22</v>
      </c>
      <c r="D17" s="97">
        <v>19</v>
      </c>
      <c r="E17" s="97">
        <v>20</v>
      </c>
      <c r="F17" s="97">
        <v>21</v>
      </c>
      <c r="G17" s="97">
        <v>24</v>
      </c>
      <c r="H17" s="97">
        <v>20</v>
      </c>
      <c r="I17" s="97">
        <v>23</v>
      </c>
      <c r="J17" s="56">
        <v>52</v>
      </c>
      <c r="K17" s="79">
        <v>24</v>
      </c>
      <c r="L17" s="78">
        <v>26</v>
      </c>
      <c r="M17" s="78">
        <v>28</v>
      </c>
      <c r="N17" s="78">
        <v>29</v>
      </c>
      <c r="O17" s="79">
        <f t="shared" si="0"/>
        <v>1</v>
      </c>
      <c r="P17" s="80">
        <f t="shared" si="1"/>
        <v>3.5714285714285809E-2</v>
      </c>
    </row>
    <row r="18" spans="1:16" s="74" customFormat="1" ht="14" customHeight="1" x14ac:dyDescent="0.2">
      <c r="A18" s="95">
        <v>2769</v>
      </c>
      <c r="B18" s="96" t="s">
        <v>302</v>
      </c>
      <c r="C18" s="97">
        <v>58</v>
      </c>
      <c r="D18" s="97">
        <v>57</v>
      </c>
      <c r="E18" s="97">
        <v>54</v>
      </c>
      <c r="F18" s="97">
        <v>51</v>
      </c>
      <c r="G18" s="97">
        <v>46</v>
      </c>
      <c r="H18" s="97">
        <v>49</v>
      </c>
      <c r="I18" s="97">
        <v>45</v>
      </c>
      <c r="J18" s="56">
        <v>48</v>
      </c>
      <c r="K18" s="79">
        <v>46</v>
      </c>
      <c r="L18" s="78">
        <v>46</v>
      </c>
      <c r="M18" s="78">
        <v>45</v>
      </c>
      <c r="N18" s="78">
        <v>46</v>
      </c>
      <c r="O18" s="79">
        <f t="shared" si="0"/>
        <v>1</v>
      </c>
      <c r="P18" s="80">
        <f t="shared" si="1"/>
        <v>2.2222222222222143E-2</v>
      </c>
    </row>
    <row r="19" spans="1:16" s="74" customFormat="1" ht="14" customHeight="1" x14ac:dyDescent="0.2">
      <c r="A19" s="95">
        <v>2749</v>
      </c>
      <c r="B19" s="96" t="s">
        <v>296</v>
      </c>
      <c r="C19" s="97">
        <v>88</v>
      </c>
      <c r="D19" s="97">
        <v>82</v>
      </c>
      <c r="E19" s="97">
        <v>68</v>
      </c>
      <c r="F19" s="97">
        <v>54</v>
      </c>
      <c r="G19" s="97">
        <v>60</v>
      </c>
      <c r="H19" s="97">
        <v>56</v>
      </c>
      <c r="I19" s="97">
        <v>57</v>
      </c>
      <c r="J19" s="56">
        <v>16</v>
      </c>
      <c r="K19" s="79">
        <v>53</v>
      </c>
      <c r="L19" s="78">
        <v>43</v>
      </c>
      <c r="M19" s="78">
        <v>45</v>
      </c>
      <c r="N19" s="78">
        <v>46</v>
      </c>
      <c r="O19" s="79">
        <f t="shared" si="0"/>
        <v>1</v>
      </c>
      <c r="P19" s="80">
        <f t="shared" si="1"/>
        <v>2.2222222222222143E-2</v>
      </c>
    </row>
    <row r="20" spans="1:16" s="74" customFormat="1" ht="14" customHeight="1" x14ac:dyDescent="0.2">
      <c r="A20" s="95">
        <v>27051</v>
      </c>
      <c r="B20" s="98" t="s">
        <v>267</v>
      </c>
      <c r="C20" s="97">
        <v>39</v>
      </c>
      <c r="D20" s="97">
        <v>40</v>
      </c>
      <c r="E20" s="97">
        <v>45</v>
      </c>
      <c r="F20" s="97">
        <v>54</v>
      </c>
      <c r="G20" s="97">
        <v>45</v>
      </c>
      <c r="H20" s="97">
        <v>46</v>
      </c>
      <c r="I20" s="97">
        <v>48</v>
      </c>
      <c r="J20" s="56">
        <v>32</v>
      </c>
      <c r="K20" s="79">
        <v>49</v>
      </c>
      <c r="L20" s="78">
        <v>54</v>
      </c>
      <c r="M20" s="78">
        <v>48</v>
      </c>
      <c r="N20" s="78">
        <v>49</v>
      </c>
      <c r="O20" s="79">
        <f t="shared" si="0"/>
        <v>1</v>
      </c>
      <c r="P20" s="80">
        <f t="shared" si="1"/>
        <v>2.0833333333333259E-2</v>
      </c>
    </row>
    <row r="21" spans="1:16" s="74" customFormat="1" ht="14" customHeight="1" x14ac:dyDescent="0.2">
      <c r="A21" s="95">
        <v>2763</v>
      </c>
      <c r="B21" s="98" t="s">
        <v>283</v>
      </c>
      <c r="C21" s="97">
        <v>47</v>
      </c>
      <c r="D21" s="97">
        <v>47</v>
      </c>
      <c r="E21" s="97">
        <v>48</v>
      </c>
      <c r="F21" s="97">
        <v>45</v>
      </c>
      <c r="G21" s="97">
        <v>50</v>
      </c>
      <c r="H21" s="97">
        <v>43</v>
      </c>
      <c r="I21" s="97">
        <v>42</v>
      </c>
      <c r="J21" s="56">
        <v>22</v>
      </c>
      <c r="K21" s="79">
        <v>49</v>
      </c>
      <c r="L21" s="78">
        <v>48</v>
      </c>
      <c r="M21" s="78">
        <v>52</v>
      </c>
      <c r="N21" s="78">
        <v>53</v>
      </c>
      <c r="O21" s="79">
        <f t="shared" si="0"/>
        <v>1</v>
      </c>
      <c r="P21" s="80">
        <f t="shared" si="1"/>
        <v>1.9230769230769162E-2</v>
      </c>
    </row>
    <row r="22" spans="1:16" s="74" customFormat="1" ht="14" customHeight="1" x14ac:dyDescent="0.2">
      <c r="A22" s="95">
        <v>2751</v>
      </c>
      <c r="B22" s="96" t="s">
        <v>268</v>
      </c>
      <c r="C22" s="97">
        <v>72</v>
      </c>
      <c r="D22" s="97">
        <v>67</v>
      </c>
      <c r="E22" s="97">
        <v>72</v>
      </c>
      <c r="F22" s="97">
        <v>70</v>
      </c>
      <c r="G22" s="97">
        <v>73</v>
      </c>
      <c r="H22" s="97">
        <v>74</v>
      </c>
      <c r="I22" s="97">
        <v>68</v>
      </c>
      <c r="J22" s="56">
        <v>72</v>
      </c>
      <c r="K22" s="79">
        <v>60</v>
      </c>
      <c r="L22" s="78">
        <v>62</v>
      </c>
      <c r="M22" s="78">
        <v>59</v>
      </c>
      <c r="N22" s="78">
        <v>60</v>
      </c>
      <c r="O22" s="79">
        <f t="shared" si="0"/>
        <v>1</v>
      </c>
      <c r="P22" s="80">
        <f t="shared" si="1"/>
        <v>1.6949152542372836E-2</v>
      </c>
    </row>
    <row r="23" spans="1:16" s="74" customFormat="1" ht="14" customHeight="1" x14ac:dyDescent="0.2">
      <c r="A23" s="95">
        <v>27684</v>
      </c>
      <c r="B23" s="96" t="s">
        <v>274</v>
      </c>
      <c r="C23" s="97">
        <v>70</v>
      </c>
      <c r="D23" s="97">
        <v>76</v>
      </c>
      <c r="E23" s="97">
        <v>78</v>
      </c>
      <c r="F23" s="97">
        <v>86</v>
      </c>
      <c r="G23" s="97">
        <v>82</v>
      </c>
      <c r="H23" s="97">
        <v>81</v>
      </c>
      <c r="I23" s="97">
        <v>83</v>
      </c>
      <c r="J23" s="56">
        <v>11</v>
      </c>
      <c r="K23" s="79">
        <v>90</v>
      </c>
      <c r="L23" s="78">
        <v>89</v>
      </c>
      <c r="M23" s="78">
        <v>84</v>
      </c>
      <c r="N23" s="78">
        <v>85</v>
      </c>
      <c r="O23" s="79">
        <f t="shared" si="0"/>
        <v>1</v>
      </c>
      <c r="P23" s="80">
        <f t="shared" si="1"/>
        <v>1.1904761904761862E-2</v>
      </c>
    </row>
    <row r="24" spans="1:16" s="74" customFormat="1" ht="14" customHeight="1" x14ac:dyDescent="0.2">
      <c r="A24" s="95">
        <v>2741</v>
      </c>
      <c r="B24" s="98" t="s">
        <v>295</v>
      </c>
      <c r="C24" s="97">
        <v>78</v>
      </c>
      <c r="D24" s="97">
        <v>79</v>
      </c>
      <c r="E24" s="97">
        <v>78</v>
      </c>
      <c r="F24" s="97">
        <v>77</v>
      </c>
      <c r="G24" s="97">
        <v>73</v>
      </c>
      <c r="H24" s="97">
        <v>69</v>
      </c>
      <c r="I24" s="97">
        <v>65</v>
      </c>
      <c r="J24" s="56">
        <v>15</v>
      </c>
      <c r="K24" s="79">
        <v>59</v>
      </c>
      <c r="L24" s="78">
        <v>54</v>
      </c>
      <c r="M24" s="78">
        <v>49</v>
      </c>
      <c r="N24" s="78">
        <v>49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2727</v>
      </c>
      <c r="B25" s="101" t="s">
        <v>292</v>
      </c>
      <c r="C25" s="97">
        <v>74</v>
      </c>
      <c r="D25" s="97">
        <v>72</v>
      </c>
      <c r="E25" s="97">
        <v>68</v>
      </c>
      <c r="F25" s="97">
        <v>65</v>
      </c>
      <c r="G25" s="97">
        <v>62</v>
      </c>
      <c r="H25" s="97">
        <v>66</v>
      </c>
      <c r="I25" s="97">
        <v>68</v>
      </c>
      <c r="J25" s="56">
        <v>68</v>
      </c>
      <c r="K25" s="79">
        <v>55</v>
      </c>
      <c r="L25" s="78">
        <v>54</v>
      </c>
      <c r="M25" s="78">
        <v>48</v>
      </c>
      <c r="N25" s="78">
        <v>48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27197</v>
      </c>
      <c r="B26" s="96" t="s">
        <v>273</v>
      </c>
      <c r="C26" s="97">
        <v>25</v>
      </c>
      <c r="D26" s="97">
        <v>26</v>
      </c>
      <c r="E26" s="97">
        <v>27</v>
      </c>
      <c r="F26" s="97">
        <v>25</v>
      </c>
      <c r="G26" s="97">
        <v>28</v>
      </c>
      <c r="H26" s="97">
        <v>26</v>
      </c>
      <c r="I26" s="97">
        <v>30</v>
      </c>
      <c r="J26" s="56">
        <v>21</v>
      </c>
      <c r="K26" s="79">
        <v>35</v>
      </c>
      <c r="L26" s="78">
        <v>33</v>
      </c>
      <c r="M26" s="78">
        <v>34</v>
      </c>
      <c r="N26" s="78">
        <v>34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2745</v>
      </c>
      <c r="B27" s="98" t="s">
        <v>280</v>
      </c>
      <c r="C27" s="97">
        <v>36</v>
      </c>
      <c r="D27" s="97">
        <v>40</v>
      </c>
      <c r="E27" s="97">
        <v>38</v>
      </c>
      <c r="F27" s="97">
        <v>41</v>
      </c>
      <c r="G27" s="97">
        <v>40</v>
      </c>
      <c r="H27" s="97">
        <v>35</v>
      </c>
      <c r="I27" s="97">
        <v>37</v>
      </c>
      <c r="J27" s="56">
        <v>17</v>
      </c>
      <c r="K27" s="79">
        <v>36</v>
      </c>
      <c r="L27" s="78">
        <v>34</v>
      </c>
      <c r="M27" s="78">
        <v>29</v>
      </c>
      <c r="N27" s="78">
        <v>29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2768</v>
      </c>
      <c r="B28" s="101" t="s">
        <v>309</v>
      </c>
      <c r="C28" s="97">
        <v>35</v>
      </c>
      <c r="D28" s="97">
        <v>30</v>
      </c>
      <c r="E28" s="97">
        <v>31</v>
      </c>
      <c r="F28" s="97">
        <v>34</v>
      </c>
      <c r="G28" s="97">
        <v>37</v>
      </c>
      <c r="H28" s="97">
        <v>34</v>
      </c>
      <c r="I28" s="97">
        <v>36</v>
      </c>
      <c r="J28" s="348">
        <v>45</v>
      </c>
      <c r="K28" s="79">
        <v>33</v>
      </c>
      <c r="L28" s="78">
        <v>26</v>
      </c>
      <c r="M28" s="78">
        <v>25</v>
      </c>
      <c r="N28" s="78">
        <v>25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82637</v>
      </c>
      <c r="B29" s="98" t="s">
        <v>289</v>
      </c>
      <c r="C29" s="97">
        <v>13</v>
      </c>
      <c r="D29" s="97">
        <v>14</v>
      </c>
      <c r="E29" s="97">
        <v>16</v>
      </c>
      <c r="F29" s="97">
        <v>19</v>
      </c>
      <c r="G29" s="97">
        <v>13</v>
      </c>
      <c r="H29" s="97">
        <v>12</v>
      </c>
      <c r="I29" s="97">
        <v>15</v>
      </c>
      <c r="J29" s="348">
        <v>17</v>
      </c>
      <c r="K29" s="79">
        <v>17</v>
      </c>
      <c r="L29" s="78">
        <v>16</v>
      </c>
      <c r="M29" s="78">
        <v>21</v>
      </c>
      <c r="N29" s="78">
        <v>21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2746</v>
      </c>
      <c r="B30" s="98" t="s">
        <v>308</v>
      </c>
      <c r="C30" s="97">
        <v>12</v>
      </c>
      <c r="D30" s="97">
        <v>13</v>
      </c>
      <c r="E30" s="97">
        <v>16</v>
      </c>
      <c r="F30" s="97">
        <v>15</v>
      </c>
      <c r="G30" s="97">
        <v>15</v>
      </c>
      <c r="H30" s="97">
        <v>13</v>
      </c>
      <c r="I30" s="97">
        <v>13</v>
      </c>
      <c r="J30" s="348">
        <v>23</v>
      </c>
      <c r="K30" s="79">
        <v>24</v>
      </c>
      <c r="L30" s="78">
        <v>15</v>
      </c>
      <c r="M30" s="78">
        <v>15</v>
      </c>
      <c r="N30" s="78">
        <v>15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2748</v>
      </c>
      <c r="B31" s="98" t="s">
        <v>282</v>
      </c>
      <c r="C31" s="97">
        <v>19</v>
      </c>
      <c r="D31" s="97">
        <v>17</v>
      </c>
      <c r="E31" s="97">
        <v>19</v>
      </c>
      <c r="F31" s="97">
        <v>23</v>
      </c>
      <c r="G31" s="97">
        <v>25</v>
      </c>
      <c r="H31" s="97">
        <v>21</v>
      </c>
      <c r="I31" s="97">
        <v>23</v>
      </c>
      <c r="J31" s="348">
        <v>56</v>
      </c>
      <c r="K31" s="79">
        <v>17</v>
      </c>
      <c r="L31" s="78">
        <v>17</v>
      </c>
      <c r="M31" s="78">
        <v>14</v>
      </c>
      <c r="N31" s="78">
        <v>14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86490</v>
      </c>
      <c r="B32" s="96" t="s">
        <v>299</v>
      </c>
      <c r="C32" s="97"/>
      <c r="D32" s="97"/>
      <c r="E32" s="97"/>
      <c r="F32" s="97"/>
      <c r="G32" s="97">
        <v>22</v>
      </c>
      <c r="H32" s="97">
        <v>21</v>
      </c>
      <c r="I32" s="97">
        <v>23</v>
      </c>
      <c r="J32" s="127">
        <v>0</v>
      </c>
      <c r="K32" s="79">
        <v>29</v>
      </c>
      <c r="L32" s="78">
        <v>15</v>
      </c>
      <c r="M32" s="78">
        <v>11</v>
      </c>
      <c r="N32" s="78">
        <v>11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2724</v>
      </c>
      <c r="B33" s="101" t="s">
        <v>276</v>
      </c>
      <c r="C33" s="97">
        <v>22</v>
      </c>
      <c r="D33" s="97">
        <v>20</v>
      </c>
      <c r="E33" s="97">
        <v>20</v>
      </c>
      <c r="F33" s="97">
        <v>21</v>
      </c>
      <c r="G33" s="97">
        <v>18</v>
      </c>
      <c r="H33" s="97">
        <v>15</v>
      </c>
      <c r="I33" s="97">
        <v>14</v>
      </c>
      <c r="J33" s="348">
        <v>14</v>
      </c>
      <c r="K33" s="79">
        <v>13</v>
      </c>
      <c r="L33" s="78">
        <v>12</v>
      </c>
      <c r="M33" s="78">
        <v>10</v>
      </c>
      <c r="N33" s="78">
        <v>10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2731</v>
      </c>
      <c r="B34" s="101" t="s">
        <v>303</v>
      </c>
      <c r="C34" s="97">
        <v>73</v>
      </c>
      <c r="D34" s="97">
        <v>75</v>
      </c>
      <c r="E34" s="97">
        <v>73</v>
      </c>
      <c r="F34" s="97">
        <v>76</v>
      </c>
      <c r="G34" s="97">
        <v>79</v>
      </c>
      <c r="H34" s="97">
        <v>78</v>
      </c>
      <c r="I34" s="97">
        <v>82</v>
      </c>
      <c r="J34" s="56">
        <v>84</v>
      </c>
      <c r="K34" s="79">
        <v>87</v>
      </c>
      <c r="L34" s="78">
        <v>84</v>
      </c>
      <c r="M34" s="78">
        <v>80</v>
      </c>
      <c r="N34" s="78">
        <v>79</v>
      </c>
      <c r="O34" s="79">
        <f t="shared" si="0"/>
        <v>-1</v>
      </c>
      <c r="P34" s="80">
        <f t="shared" si="1"/>
        <v>-1.2499999999999956E-2</v>
      </c>
    </row>
    <row r="35" spans="1:16" s="74" customFormat="1" ht="14" customHeight="1" x14ac:dyDescent="0.2">
      <c r="A35" s="95">
        <v>2767</v>
      </c>
      <c r="B35" s="98" t="s">
        <v>298</v>
      </c>
      <c r="C35" s="97">
        <v>40</v>
      </c>
      <c r="D35" s="97">
        <v>38</v>
      </c>
      <c r="E35" s="97">
        <v>31</v>
      </c>
      <c r="F35" s="97">
        <v>32</v>
      </c>
      <c r="G35" s="97">
        <v>41</v>
      </c>
      <c r="H35" s="97">
        <v>44</v>
      </c>
      <c r="I35" s="97">
        <v>44</v>
      </c>
      <c r="J35" s="348">
        <v>35</v>
      </c>
      <c r="K35" s="79">
        <v>48</v>
      </c>
      <c r="L35" s="78">
        <v>48</v>
      </c>
      <c r="M35" s="78">
        <v>44</v>
      </c>
      <c r="N35" s="78">
        <v>43</v>
      </c>
      <c r="O35" s="79">
        <f t="shared" ref="O35:O66" si="2">N35-M35</f>
        <v>-1</v>
      </c>
      <c r="P35" s="80">
        <f t="shared" ref="P35:P56" si="3">(N35/M35)-1</f>
        <v>-2.2727272727272707E-2</v>
      </c>
    </row>
    <row r="36" spans="1:16" s="74" customFormat="1" ht="14" customHeight="1" x14ac:dyDescent="0.2">
      <c r="A36" s="95">
        <v>2726</v>
      </c>
      <c r="B36" s="98" t="s">
        <v>1471</v>
      </c>
      <c r="C36" s="97">
        <v>61</v>
      </c>
      <c r="D36" s="97">
        <v>62</v>
      </c>
      <c r="E36" s="97">
        <v>62</v>
      </c>
      <c r="F36" s="97">
        <v>59</v>
      </c>
      <c r="G36" s="97">
        <v>57</v>
      </c>
      <c r="H36" s="97">
        <v>54</v>
      </c>
      <c r="I36" s="97">
        <v>53</v>
      </c>
      <c r="J36" s="56">
        <v>48</v>
      </c>
      <c r="K36" s="79">
        <v>48</v>
      </c>
      <c r="L36" s="78">
        <v>48</v>
      </c>
      <c r="M36" s="78">
        <v>44</v>
      </c>
      <c r="N36" s="78">
        <v>43</v>
      </c>
      <c r="O36" s="79">
        <f t="shared" si="2"/>
        <v>-1</v>
      </c>
      <c r="P36" s="80">
        <f t="shared" si="3"/>
        <v>-2.2727272727272707E-2</v>
      </c>
    </row>
    <row r="37" spans="1:16" s="74" customFormat="1" ht="14" customHeight="1" x14ac:dyDescent="0.2">
      <c r="A37" s="95">
        <v>2752</v>
      </c>
      <c r="B37" s="101" t="s">
        <v>270</v>
      </c>
      <c r="C37" s="97">
        <v>81</v>
      </c>
      <c r="D37" s="97">
        <v>72</v>
      </c>
      <c r="E37" s="97">
        <v>74</v>
      </c>
      <c r="F37" s="97">
        <v>79</v>
      </c>
      <c r="G37" s="97">
        <v>75</v>
      </c>
      <c r="H37" s="97">
        <v>75</v>
      </c>
      <c r="I37" s="97">
        <v>72</v>
      </c>
      <c r="J37" s="348">
        <v>94</v>
      </c>
      <c r="K37" s="79">
        <v>69</v>
      </c>
      <c r="L37" s="78">
        <v>70</v>
      </c>
      <c r="M37" s="78">
        <v>65</v>
      </c>
      <c r="N37" s="78">
        <v>63</v>
      </c>
      <c r="O37" s="79">
        <f t="shared" si="2"/>
        <v>-2</v>
      </c>
      <c r="P37" s="80">
        <f t="shared" si="3"/>
        <v>-3.0769230769230771E-2</v>
      </c>
    </row>
    <row r="38" spans="1:16" s="74" customFormat="1" ht="14" customHeight="1" x14ac:dyDescent="0.2">
      <c r="A38" s="95">
        <v>2736</v>
      </c>
      <c r="B38" s="101" t="s">
        <v>307</v>
      </c>
      <c r="C38" s="97">
        <v>69</v>
      </c>
      <c r="D38" s="97">
        <v>68</v>
      </c>
      <c r="E38" s="97">
        <v>60</v>
      </c>
      <c r="F38" s="97">
        <v>60</v>
      </c>
      <c r="G38" s="97">
        <v>52</v>
      </c>
      <c r="H38" s="97">
        <v>53</v>
      </c>
      <c r="I38" s="97">
        <v>42</v>
      </c>
      <c r="J38" s="56">
        <v>56</v>
      </c>
      <c r="K38" s="79">
        <v>46</v>
      </c>
      <c r="L38" s="78">
        <v>45</v>
      </c>
      <c r="M38" s="78">
        <v>31</v>
      </c>
      <c r="N38" s="78">
        <v>30</v>
      </c>
      <c r="O38" s="79">
        <f t="shared" si="2"/>
        <v>-1</v>
      </c>
      <c r="P38" s="80">
        <f t="shared" si="3"/>
        <v>-3.2258064516129004E-2</v>
      </c>
    </row>
    <row r="39" spans="1:16" s="74" customFormat="1" ht="14" customHeight="1" x14ac:dyDescent="0.2">
      <c r="A39" s="95">
        <v>2773</v>
      </c>
      <c r="B39" s="98" t="s">
        <v>285</v>
      </c>
      <c r="C39" s="97">
        <v>30</v>
      </c>
      <c r="D39" s="97">
        <v>27</v>
      </c>
      <c r="E39" s="97">
        <v>26</v>
      </c>
      <c r="F39" s="97">
        <v>28</v>
      </c>
      <c r="G39" s="97">
        <v>26</v>
      </c>
      <c r="H39" s="97">
        <v>31</v>
      </c>
      <c r="I39" s="97">
        <v>30</v>
      </c>
      <c r="J39" s="56">
        <v>28</v>
      </c>
      <c r="K39" s="79">
        <v>27</v>
      </c>
      <c r="L39" s="78">
        <v>23</v>
      </c>
      <c r="M39" s="78">
        <v>23</v>
      </c>
      <c r="N39" s="78">
        <v>22</v>
      </c>
      <c r="O39" s="79">
        <f t="shared" si="2"/>
        <v>-1</v>
      </c>
      <c r="P39" s="80">
        <f t="shared" si="3"/>
        <v>-4.3478260869565188E-2</v>
      </c>
    </row>
    <row r="40" spans="1:16" s="74" customFormat="1" ht="14" customHeight="1" x14ac:dyDescent="0.2">
      <c r="A40" s="95">
        <v>2755</v>
      </c>
      <c r="B40" s="98" t="s">
        <v>293</v>
      </c>
      <c r="C40" s="97">
        <v>46</v>
      </c>
      <c r="D40" s="97">
        <v>45</v>
      </c>
      <c r="E40" s="97">
        <v>44</v>
      </c>
      <c r="F40" s="97">
        <v>44</v>
      </c>
      <c r="G40" s="97">
        <v>43</v>
      </c>
      <c r="H40" s="97">
        <v>41</v>
      </c>
      <c r="I40" s="97">
        <v>35</v>
      </c>
      <c r="J40" s="56">
        <v>67</v>
      </c>
      <c r="K40" s="79">
        <v>46</v>
      </c>
      <c r="L40" s="78">
        <v>45</v>
      </c>
      <c r="M40" s="78">
        <v>41</v>
      </c>
      <c r="N40" s="78">
        <v>39</v>
      </c>
      <c r="O40" s="79">
        <f t="shared" si="2"/>
        <v>-2</v>
      </c>
      <c r="P40" s="80">
        <f t="shared" si="3"/>
        <v>-4.8780487804878092E-2</v>
      </c>
    </row>
    <row r="41" spans="1:16" s="74" customFormat="1" ht="14" customHeight="1" x14ac:dyDescent="0.2">
      <c r="A41" s="95">
        <v>2735</v>
      </c>
      <c r="B41" s="98" t="s">
        <v>275</v>
      </c>
      <c r="C41" s="97">
        <v>45</v>
      </c>
      <c r="D41" s="97">
        <v>45</v>
      </c>
      <c r="E41" s="97">
        <v>44</v>
      </c>
      <c r="F41" s="97">
        <v>45</v>
      </c>
      <c r="G41" s="97">
        <v>42</v>
      </c>
      <c r="H41" s="97">
        <v>41</v>
      </c>
      <c r="I41" s="97">
        <v>41</v>
      </c>
      <c r="J41" s="348">
        <v>42</v>
      </c>
      <c r="K41" s="79">
        <v>37</v>
      </c>
      <c r="L41" s="78">
        <v>35</v>
      </c>
      <c r="M41" s="78">
        <v>38</v>
      </c>
      <c r="N41" s="78">
        <v>36</v>
      </c>
      <c r="O41" s="79">
        <f t="shared" si="2"/>
        <v>-2</v>
      </c>
      <c r="P41" s="80">
        <f t="shared" si="3"/>
        <v>-5.2631578947368474E-2</v>
      </c>
    </row>
    <row r="42" spans="1:16" s="74" customFormat="1" ht="14" customHeight="1" x14ac:dyDescent="0.2">
      <c r="A42" s="95">
        <v>82984</v>
      </c>
      <c r="B42" s="101" t="s">
        <v>290</v>
      </c>
      <c r="C42" s="97">
        <v>36</v>
      </c>
      <c r="D42" s="97">
        <v>34</v>
      </c>
      <c r="E42" s="97">
        <v>29</v>
      </c>
      <c r="F42" s="97">
        <v>28</v>
      </c>
      <c r="G42" s="97">
        <v>25</v>
      </c>
      <c r="H42" s="97">
        <v>21</v>
      </c>
      <c r="I42" s="97">
        <v>21</v>
      </c>
      <c r="J42" s="127">
        <v>0</v>
      </c>
      <c r="K42" s="79">
        <v>22</v>
      </c>
      <c r="L42" s="78">
        <v>22</v>
      </c>
      <c r="M42" s="78">
        <v>19</v>
      </c>
      <c r="N42" s="78">
        <v>18</v>
      </c>
      <c r="O42" s="79">
        <f t="shared" si="2"/>
        <v>-1</v>
      </c>
      <c r="P42" s="80">
        <f t="shared" si="3"/>
        <v>-5.2631578947368474E-2</v>
      </c>
    </row>
    <row r="43" spans="1:16" s="74" customFormat="1" ht="14" customHeight="1" x14ac:dyDescent="0.2">
      <c r="A43" s="95">
        <v>2759</v>
      </c>
      <c r="B43" s="101" t="s">
        <v>1482</v>
      </c>
      <c r="C43" s="97">
        <v>69</v>
      </c>
      <c r="D43" s="97">
        <v>69</v>
      </c>
      <c r="E43" s="97">
        <v>71</v>
      </c>
      <c r="F43" s="97">
        <v>69</v>
      </c>
      <c r="G43" s="97">
        <v>72</v>
      </c>
      <c r="H43" s="97">
        <v>69</v>
      </c>
      <c r="I43" s="97">
        <v>73</v>
      </c>
      <c r="J43" s="56">
        <v>94</v>
      </c>
      <c r="K43" s="79">
        <v>63</v>
      </c>
      <c r="L43" s="78">
        <v>62</v>
      </c>
      <c r="M43" s="78">
        <v>51</v>
      </c>
      <c r="N43" s="78">
        <v>48</v>
      </c>
      <c r="O43" s="79">
        <f t="shared" si="2"/>
        <v>-3</v>
      </c>
      <c r="P43" s="80">
        <f t="shared" si="3"/>
        <v>-5.8823529411764719E-2</v>
      </c>
    </row>
    <row r="44" spans="1:16" s="74" customFormat="1" ht="14" customHeight="1" x14ac:dyDescent="0.2">
      <c r="A44" s="95">
        <v>2766</v>
      </c>
      <c r="B44" s="101" t="s">
        <v>305</v>
      </c>
      <c r="C44" s="97">
        <v>70</v>
      </c>
      <c r="D44" s="97">
        <v>77</v>
      </c>
      <c r="E44" s="97">
        <v>75</v>
      </c>
      <c r="F44" s="97">
        <v>74</v>
      </c>
      <c r="G44" s="97">
        <v>69</v>
      </c>
      <c r="H44" s="97">
        <v>71</v>
      </c>
      <c r="I44" s="97">
        <v>74</v>
      </c>
      <c r="J44" s="56">
        <v>43</v>
      </c>
      <c r="K44" s="79">
        <v>67</v>
      </c>
      <c r="L44" s="78">
        <v>57</v>
      </c>
      <c r="M44" s="78">
        <v>51</v>
      </c>
      <c r="N44" s="78">
        <v>48</v>
      </c>
      <c r="O44" s="79">
        <f t="shared" si="2"/>
        <v>-3</v>
      </c>
      <c r="P44" s="80">
        <f t="shared" si="3"/>
        <v>-5.8823529411764719E-2</v>
      </c>
    </row>
    <row r="45" spans="1:16" s="74" customFormat="1" ht="14" customHeight="1" x14ac:dyDescent="0.2">
      <c r="A45" s="95">
        <v>2737</v>
      </c>
      <c r="B45" s="98" t="s">
        <v>278</v>
      </c>
      <c r="C45" s="97">
        <v>64</v>
      </c>
      <c r="D45" s="97">
        <v>63</v>
      </c>
      <c r="E45" s="97">
        <v>66</v>
      </c>
      <c r="F45" s="97">
        <v>62</v>
      </c>
      <c r="G45" s="97">
        <v>63</v>
      </c>
      <c r="H45" s="97">
        <v>65</v>
      </c>
      <c r="I45" s="97">
        <v>65</v>
      </c>
      <c r="J45" s="56">
        <v>83</v>
      </c>
      <c r="K45" s="79">
        <v>55</v>
      </c>
      <c r="L45" s="78">
        <v>56</v>
      </c>
      <c r="M45" s="78">
        <v>49</v>
      </c>
      <c r="N45" s="78">
        <v>46</v>
      </c>
      <c r="O45" s="79">
        <f t="shared" si="2"/>
        <v>-3</v>
      </c>
      <c r="P45" s="80">
        <f t="shared" si="3"/>
        <v>-6.1224489795918324E-2</v>
      </c>
    </row>
    <row r="46" spans="1:16" s="74" customFormat="1" ht="14" customHeight="1" x14ac:dyDescent="0.2">
      <c r="A46" s="95">
        <v>2753</v>
      </c>
      <c r="B46" s="101" t="s">
        <v>301</v>
      </c>
      <c r="C46" s="97">
        <v>133</v>
      </c>
      <c r="D46" s="97">
        <v>127</v>
      </c>
      <c r="E46" s="97">
        <v>128</v>
      </c>
      <c r="F46" s="97">
        <v>109</v>
      </c>
      <c r="G46" s="97">
        <v>117</v>
      </c>
      <c r="H46" s="97">
        <v>113</v>
      </c>
      <c r="I46" s="97">
        <v>106</v>
      </c>
      <c r="J46" s="348">
        <v>29</v>
      </c>
      <c r="K46" s="79">
        <v>94</v>
      </c>
      <c r="L46" s="78">
        <v>90</v>
      </c>
      <c r="M46" s="78">
        <v>81</v>
      </c>
      <c r="N46" s="78">
        <v>76</v>
      </c>
      <c r="O46" s="79">
        <f t="shared" si="2"/>
        <v>-5</v>
      </c>
      <c r="P46" s="80">
        <f t="shared" si="3"/>
        <v>-6.1728395061728447E-2</v>
      </c>
    </row>
    <row r="47" spans="1:16" s="74" customFormat="1" ht="14" customHeight="1" x14ac:dyDescent="0.2">
      <c r="A47" s="95">
        <v>2760</v>
      </c>
      <c r="B47" s="96" t="s">
        <v>272</v>
      </c>
      <c r="C47" s="97">
        <v>127</v>
      </c>
      <c r="D47" s="97">
        <v>112</v>
      </c>
      <c r="E47" s="97">
        <v>102</v>
      </c>
      <c r="F47" s="97">
        <v>103</v>
      </c>
      <c r="G47" s="97">
        <v>103</v>
      </c>
      <c r="H47" s="97">
        <v>100</v>
      </c>
      <c r="I47" s="97">
        <v>101</v>
      </c>
      <c r="J47" s="348">
        <v>25</v>
      </c>
      <c r="K47" s="79">
        <v>98</v>
      </c>
      <c r="L47" s="78">
        <v>102</v>
      </c>
      <c r="M47" s="78">
        <v>91</v>
      </c>
      <c r="N47" s="78">
        <v>85</v>
      </c>
      <c r="O47" s="79">
        <f t="shared" si="2"/>
        <v>-6</v>
      </c>
      <c r="P47" s="80">
        <f t="shared" si="3"/>
        <v>-6.5934065934065922E-2</v>
      </c>
    </row>
    <row r="48" spans="1:16" s="74" customFormat="1" ht="14" customHeight="1" x14ac:dyDescent="0.2">
      <c r="A48" s="95">
        <v>22662</v>
      </c>
      <c r="B48" s="96" t="s">
        <v>291</v>
      </c>
      <c r="C48" s="97">
        <v>80</v>
      </c>
      <c r="D48" s="97">
        <v>85</v>
      </c>
      <c r="E48" s="97">
        <v>83</v>
      </c>
      <c r="F48" s="97">
        <v>86</v>
      </c>
      <c r="G48" s="97">
        <v>106</v>
      </c>
      <c r="H48" s="97">
        <v>111</v>
      </c>
      <c r="I48" s="97">
        <v>104</v>
      </c>
      <c r="J48" s="348">
        <v>54</v>
      </c>
      <c r="K48" s="79">
        <v>110</v>
      </c>
      <c r="L48" s="78">
        <v>109</v>
      </c>
      <c r="M48" s="78">
        <v>102</v>
      </c>
      <c r="N48" s="78">
        <v>95</v>
      </c>
      <c r="O48" s="79">
        <f t="shared" si="2"/>
        <v>-7</v>
      </c>
      <c r="P48" s="80">
        <f t="shared" si="3"/>
        <v>-6.8627450980392135E-2</v>
      </c>
    </row>
    <row r="49" spans="1:16" s="74" customFormat="1" ht="14" customHeight="1" x14ac:dyDescent="0.2">
      <c r="A49" s="95">
        <v>2732</v>
      </c>
      <c r="B49" s="101" t="s">
        <v>304</v>
      </c>
      <c r="C49" s="97">
        <v>152</v>
      </c>
      <c r="D49" s="97">
        <v>150</v>
      </c>
      <c r="E49" s="97">
        <v>153</v>
      </c>
      <c r="F49" s="97">
        <v>150</v>
      </c>
      <c r="G49" s="97">
        <v>143</v>
      </c>
      <c r="H49" s="97">
        <v>141</v>
      </c>
      <c r="I49" s="97">
        <v>132</v>
      </c>
      <c r="J49" s="56">
        <v>131</v>
      </c>
      <c r="K49" s="79">
        <v>125</v>
      </c>
      <c r="L49" s="78">
        <v>117</v>
      </c>
      <c r="M49" s="78">
        <v>118</v>
      </c>
      <c r="N49" s="78">
        <v>109</v>
      </c>
      <c r="O49" s="79">
        <f t="shared" si="2"/>
        <v>-9</v>
      </c>
      <c r="P49" s="80">
        <f t="shared" si="3"/>
        <v>-7.6271186440677985E-2</v>
      </c>
    </row>
    <row r="50" spans="1:16" s="74" customFormat="1" ht="14" customHeight="1" x14ac:dyDescent="0.2">
      <c r="A50" s="95">
        <v>28131</v>
      </c>
      <c r="B50" s="96" t="s">
        <v>263</v>
      </c>
      <c r="C50" s="97">
        <v>34</v>
      </c>
      <c r="D50" s="97">
        <v>34</v>
      </c>
      <c r="E50" s="97">
        <v>31</v>
      </c>
      <c r="F50" s="97">
        <v>30</v>
      </c>
      <c r="G50" s="97">
        <v>29</v>
      </c>
      <c r="H50" s="97">
        <v>25</v>
      </c>
      <c r="I50" s="97">
        <v>24</v>
      </c>
      <c r="J50" s="348">
        <v>16</v>
      </c>
      <c r="K50" s="79">
        <v>21</v>
      </c>
      <c r="L50" s="78">
        <v>20</v>
      </c>
      <c r="M50" s="78">
        <v>20</v>
      </c>
      <c r="N50" s="78">
        <v>18</v>
      </c>
      <c r="O50" s="79">
        <f t="shared" si="2"/>
        <v>-2</v>
      </c>
      <c r="P50" s="80">
        <f t="shared" si="3"/>
        <v>-9.9999999999999978E-2</v>
      </c>
    </row>
    <row r="51" spans="1:16" s="74" customFormat="1" ht="14" customHeight="1" x14ac:dyDescent="0.2">
      <c r="A51" s="95">
        <v>2730</v>
      </c>
      <c r="B51" s="98" t="s">
        <v>297</v>
      </c>
      <c r="C51" s="97">
        <v>45</v>
      </c>
      <c r="D51" s="97">
        <v>41</v>
      </c>
      <c r="E51" s="97">
        <v>40</v>
      </c>
      <c r="F51" s="97">
        <v>42</v>
      </c>
      <c r="G51" s="97">
        <v>44</v>
      </c>
      <c r="H51" s="97">
        <v>43</v>
      </c>
      <c r="I51" s="97">
        <v>52</v>
      </c>
      <c r="J51" s="348">
        <v>55</v>
      </c>
      <c r="K51" s="79">
        <v>51</v>
      </c>
      <c r="L51" s="78">
        <v>51</v>
      </c>
      <c r="M51" s="78">
        <v>48</v>
      </c>
      <c r="N51" s="78">
        <v>43</v>
      </c>
      <c r="O51" s="79">
        <f t="shared" si="2"/>
        <v>-5</v>
      </c>
      <c r="P51" s="80">
        <f t="shared" si="3"/>
        <v>-0.10416666666666663</v>
      </c>
    </row>
    <row r="52" spans="1:16" s="74" customFormat="1" ht="14" customHeight="1" x14ac:dyDescent="0.2">
      <c r="A52" s="95">
        <v>2729</v>
      </c>
      <c r="B52" s="101" t="s">
        <v>277</v>
      </c>
      <c r="C52" s="97">
        <v>25</v>
      </c>
      <c r="D52" s="97">
        <v>21</v>
      </c>
      <c r="E52" s="97">
        <v>22</v>
      </c>
      <c r="F52" s="97">
        <v>19</v>
      </c>
      <c r="G52" s="97">
        <v>14</v>
      </c>
      <c r="H52" s="97">
        <v>13</v>
      </c>
      <c r="I52" s="97">
        <v>12</v>
      </c>
      <c r="J52" s="56">
        <v>18</v>
      </c>
      <c r="K52" s="79">
        <v>17</v>
      </c>
      <c r="L52" s="78">
        <v>17</v>
      </c>
      <c r="M52" s="78">
        <v>17</v>
      </c>
      <c r="N52" s="78">
        <v>15</v>
      </c>
      <c r="O52" s="79">
        <f t="shared" si="2"/>
        <v>-2</v>
      </c>
      <c r="P52" s="80">
        <f t="shared" si="3"/>
        <v>-0.11764705882352944</v>
      </c>
    </row>
    <row r="53" spans="1:16" s="74" customFormat="1" ht="14" customHeight="1" x14ac:dyDescent="0.2">
      <c r="A53" s="95">
        <v>22545</v>
      </c>
      <c r="B53" s="98" t="s">
        <v>264</v>
      </c>
      <c r="C53" s="97">
        <v>43</v>
      </c>
      <c r="D53" s="97">
        <v>47</v>
      </c>
      <c r="E53" s="97">
        <v>45</v>
      </c>
      <c r="F53" s="97">
        <v>45</v>
      </c>
      <c r="G53" s="97">
        <v>43</v>
      </c>
      <c r="H53" s="97">
        <v>42</v>
      </c>
      <c r="I53" s="97">
        <v>44</v>
      </c>
      <c r="J53" s="56">
        <v>23</v>
      </c>
      <c r="K53" s="79">
        <v>42</v>
      </c>
      <c r="L53" s="78">
        <v>42</v>
      </c>
      <c r="M53" s="78">
        <v>41</v>
      </c>
      <c r="N53" s="78">
        <v>36</v>
      </c>
      <c r="O53" s="79">
        <f t="shared" si="2"/>
        <v>-5</v>
      </c>
      <c r="P53" s="80">
        <f t="shared" si="3"/>
        <v>-0.12195121951219512</v>
      </c>
    </row>
    <row r="54" spans="1:16" s="74" customFormat="1" ht="14" customHeight="1" x14ac:dyDescent="0.2">
      <c r="A54" s="95">
        <v>2770</v>
      </c>
      <c r="B54" s="98" t="s">
        <v>259</v>
      </c>
      <c r="C54" s="97">
        <v>89</v>
      </c>
      <c r="D54" s="97">
        <v>89</v>
      </c>
      <c r="E54" s="97">
        <v>83</v>
      </c>
      <c r="F54" s="97">
        <v>79</v>
      </c>
      <c r="G54" s="97">
        <v>78</v>
      </c>
      <c r="H54" s="97">
        <v>66</v>
      </c>
      <c r="I54" s="97">
        <v>55</v>
      </c>
      <c r="J54" s="348">
        <v>31</v>
      </c>
      <c r="K54" s="79">
        <v>41</v>
      </c>
      <c r="L54" s="78">
        <v>45</v>
      </c>
      <c r="M54" s="78">
        <v>46</v>
      </c>
      <c r="N54" s="78">
        <v>40</v>
      </c>
      <c r="O54" s="79">
        <f t="shared" si="2"/>
        <v>-6</v>
      </c>
      <c r="P54" s="80">
        <f t="shared" si="3"/>
        <v>-0.13043478260869568</v>
      </c>
    </row>
    <row r="55" spans="1:16" s="74" customFormat="1" ht="14" customHeight="1" x14ac:dyDescent="0.2">
      <c r="A55" s="95">
        <v>2739</v>
      </c>
      <c r="B55" s="98" t="s">
        <v>294</v>
      </c>
      <c r="C55" s="97">
        <v>87</v>
      </c>
      <c r="D55" s="97">
        <v>91</v>
      </c>
      <c r="E55" s="97">
        <v>89</v>
      </c>
      <c r="F55" s="97">
        <v>92</v>
      </c>
      <c r="G55" s="97">
        <v>90</v>
      </c>
      <c r="H55" s="97">
        <v>88</v>
      </c>
      <c r="I55" s="97">
        <v>89</v>
      </c>
      <c r="J55" s="122">
        <v>18</v>
      </c>
      <c r="K55" s="79">
        <v>72</v>
      </c>
      <c r="L55" s="78">
        <v>69</v>
      </c>
      <c r="M55" s="78">
        <v>67</v>
      </c>
      <c r="N55" s="78">
        <v>50</v>
      </c>
      <c r="O55" s="79">
        <f t="shared" si="2"/>
        <v>-17</v>
      </c>
      <c r="P55" s="80">
        <f t="shared" si="3"/>
        <v>-0.25373134328358204</v>
      </c>
    </row>
    <row r="56" spans="1:16" s="74" customFormat="1" ht="14" customHeight="1" x14ac:dyDescent="0.2">
      <c r="A56" s="95">
        <v>2772</v>
      </c>
      <c r="B56" s="98" t="s">
        <v>284</v>
      </c>
      <c r="C56" s="97">
        <v>34</v>
      </c>
      <c r="D56" s="97">
        <v>44</v>
      </c>
      <c r="E56" s="97">
        <v>47</v>
      </c>
      <c r="F56" s="97">
        <v>48</v>
      </c>
      <c r="G56" s="97">
        <v>44</v>
      </c>
      <c r="H56" s="97">
        <v>36</v>
      </c>
      <c r="I56" s="97">
        <v>33</v>
      </c>
      <c r="J56" s="122">
        <v>30</v>
      </c>
      <c r="K56" s="79">
        <v>30</v>
      </c>
      <c r="L56" s="78">
        <v>26</v>
      </c>
      <c r="M56" s="78">
        <v>26</v>
      </c>
      <c r="N56" s="78">
        <v>19</v>
      </c>
      <c r="O56" s="79">
        <f t="shared" si="2"/>
        <v>-7</v>
      </c>
      <c r="P56" s="80">
        <f t="shared" si="3"/>
        <v>-0.26923076923076927</v>
      </c>
    </row>
    <row r="57" spans="1:16" s="74" customFormat="1" ht="14" customHeight="1" x14ac:dyDescent="0.2">
      <c r="A57" s="95"/>
      <c r="B57" s="110"/>
      <c r="C57" s="97"/>
      <c r="D57" s="97"/>
      <c r="E57" s="97"/>
      <c r="F57" s="97"/>
      <c r="G57" s="97"/>
      <c r="H57" s="97"/>
      <c r="I57" s="97"/>
      <c r="J57" s="55"/>
      <c r="K57" s="79"/>
      <c r="L57" s="78"/>
      <c r="M57" s="78"/>
      <c r="N57" s="78"/>
      <c r="O57" s="79"/>
      <c r="P57" s="80"/>
    </row>
    <row r="58" spans="1:16" s="74" customFormat="1" ht="14" customHeight="1" x14ac:dyDescent="0.2">
      <c r="A58" s="95"/>
      <c r="B58" s="105" t="s">
        <v>312</v>
      </c>
      <c r="C58" s="97"/>
      <c r="D58" s="97"/>
      <c r="E58" s="97"/>
      <c r="F58" s="97"/>
      <c r="G58" s="97"/>
      <c r="H58" s="97"/>
      <c r="I58" s="97"/>
      <c r="J58" s="107"/>
      <c r="K58" s="106"/>
      <c r="L58" s="78"/>
      <c r="M58" s="78"/>
      <c r="N58" s="78"/>
      <c r="O58" s="79"/>
      <c r="P58" s="80"/>
    </row>
    <row r="59" spans="1:16" s="74" customFormat="1" ht="14" customHeight="1" x14ac:dyDescent="0.2">
      <c r="A59" s="95"/>
      <c r="B59" s="105" t="s">
        <v>319</v>
      </c>
      <c r="C59" s="97"/>
      <c r="D59" s="97"/>
      <c r="E59" s="97"/>
      <c r="F59" s="97"/>
      <c r="G59" s="97"/>
      <c r="H59" s="97"/>
      <c r="I59" s="97"/>
      <c r="J59" s="107"/>
      <c r="K59" s="106"/>
      <c r="L59" s="107"/>
      <c r="M59" s="107"/>
      <c r="N59" s="107"/>
      <c r="O59" s="79"/>
      <c r="P59" s="80"/>
    </row>
    <row r="60" spans="1:16" s="74" customFormat="1" ht="14" customHeight="1" x14ac:dyDescent="0.2">
      <c r="A60" s="95"/>
      <c r="B60" s="105" t="s">
        <v>313</v>
      </c>
      <c r="C60" s="97"/>
      <c r="D60" s="97"/>
      <c r="E60" s="97"/>
      <c r="F60" s="97"/>
      <c r="G60" s="97"/>
      <c r="H60" s="97"/>
      <c r="I60" s="97"/>
      <c r="J60" s="107"/>
      <c r="K60" s="106"/>
      <c r="L60" s="78"/>
      <c r="M60" s="78"/>
      <c r="N60" s="78"/>
      <c r="O60" s="79"/>
      <c r="P60" s="80"/>
    </row>
    <row r="61" spans="1:16" s="74" customFormat="1" ht="14" customHeight="1" x14ac:dyDescent="0.2">
      <c r="A61" s="95"/>
      <c r="B61" s="105" t="s">
        <v>310</v>
      </c>
      <c r="C61" s="97"/>
      <c r="D61" s="97"/>
      <c r="E61" s="97"/>
      <c r="F61" s="97"/>
      <c r="G61" s="97"/>
      <c r="H61" s="97"/>
      <c r="I61" s="97"/>
      <c r="J61" s="55">
        <v>27</v>
      </c>
      <c r="K61" s="106">
        <v>0</v>
      </c>
      <c r="L61" s="78"/>
      <c r="M61" s="78"/>
      <c r="N61" s="78"/>
      <c r="O61" s="79"/>
      <c r="P61" s="80"/>
    </row>
    <row r="62" spans="1:16" s="74" customFormat="1" ht="14" customHeight="1" x14ac:dyDescent="0.2">
      <c r="A62" s="95"/>
      <c r="B62" s="105" t="s">
        <v>320</v>
      </c>
      <c r="C62" s="97"/>
      <c r="D62" s="97"/>
      <c r="E62" s="97"/>
      <c r="F62" s="97"/>
      <c r="G62" s="97"/>
      <c r="H62" s="97"/>
      <c r="I62" s="97"/>
      <c r="J62" s="106"/>
      <c r="K62" s="106"/>
      <c r="L62" s="107"/>
      <c r="M62" s="107"/>
      <c r="N62" s="107"/>
      <c r="O62" s="79"/>
      <c r="P62" s="80"/>
    </row>
    <row r="63" spans="1:16" s="74" customFormat="1" ht="14" customHeight="1" x14ac:dyDescent="0.2">
      <c r="A63" s="95"/>
      <c r="B63" s="105" t="s">
        <v>324</v>
      </c>
      <c r="C63" s="97"/>
      <c r="D63" s="97"/>
      <c r="E63" s="97"/>
      <c r="F63" s="97"/>
      <c r="G63" s="97"/>
      <c r="H63" s="97"/>
      <c r="I63" s="97"/>
      <c r="J63" s="106"/>
      <c r="K63" s="106"/>
      <c r="L63" s="107"/>
      <c r="M63" s="107"/>
      <c r="N63" s="107"/>
      <c r="O63" s="79"/>
      <c r="P63" s="80"/>
    </row>
    <row r="64" spans="1:16" s="74" customFormat="1" ht="14" customHeight="1" x14ac:dyDescent="0.2">
      <c r="A64" s="95"/>
      <c r="B64" s="105" t="s">
        <v>321</v>
      </c>
      <c r="C64" s="97"/>
      <c r="D64" s="97"/>
      <c r="E64" s="97"/>
      <c r="F64" s="97"/>
      <c r="G64" s="97"/>
      <c r="H64" s="97"/>
      <c r="I64" s="97"/>
      <c r="J64" s="106"/>
      <c r="K64" s="106"/>
      <c r="L64" s="54"/>
      <c r="M64" s="346"/>
      <c r="N64" s="54"/>
      <c r="O64" s="79"/>
      <c r="P64" s="80"/>
    </row>
    <row r="65" spans="1:16" s="74" customFormat="1" ht="14" customHeight="1" x14ac:dyDescent="0.2">
      <c r="A65" s="95"/>
      <c r="B65" s="105" t="s">
        <v>311</v>
      </c>
      <c r="C65" s="97"/>
      <c r="D65" s="97"/>
      <c r="E65" s="97"/>
      <c r="F65" s="97"/>
      <c r="G65" s="97"/>
      <c r="H65" s="97"/>
      <c r="I65" s="97"/>
      <c r="J65" s="55">
        <v>112</v>
      </c>
      <c r="K65" s="106">
        <v>0</v>
      </c>
      <c r="L65" s="78"/>
      <c r="M65" s="78"/>
      <c r="N65" s="78"/>
      <c r="O65" s="79"/>
      <c r="P65" s="80"/>
    </row>
    <row r="66" spans="1:16" s="74" customFormat="1" ht="14" customHeight="1" x14ac:dyDescent="0.2">
      <c r="A66" s="95"/>
      <c r="B66" s="105" t="s">
        <v>322</v>
      </c>
      <c r="C66" s="97"/>
      <c r="D66" s="97"/>
      <c r="E66" s="97"/>
      <c r="F66" s="97"/>
      <c r="G66" s="97"/>
      <c r="H66" s="97"/>
      <c r="I66" s="97"/>
      <c r="J66" s="106"/>
      <c r="K66" s="106"/>
      <c r="L66" s="78"/>
      <c r="M66" s="78"/>
      <c r="N66" s="78"/>
      <c r="O66" s="78"/>
      <c r="P66" s="126"/>
    </row>
    <row r="67" spans="1:16" s="74" customFormat="1" ht="14" customHeight="1" x14ac:dyDescent="0.2">
      <c r="A67" s="95"/>
      <c r="B67" s="105" t="s">
        <v>323</v>
      </c>
      <c r="C67" s="97"/>
      <c r="D67" s="97"/>
      <c r="E67" s="97"/>
      <c r="F67" s="97"/>
      <c r="G67" s="97"/>
      <c r="H67" s="97"/>
      <c r="I67" s="97"/>
      <c r="J67" s="106"/>
      <c r="K67" s="106"/>
      <c r="L67" s="107"/>
      <c r="M67" s="107"/>
      <c r="N67" s="107"/>
      <c r="O67" s="79"/>
      <c r="P67" s="80"/>
    </row>
    <row r="68" spans="1:16" s="74" customFormat="1" ht="14" customHeight="1" x14ac:dyDescent="0.2">
      <c r="A68" s="95"/>
      <c r="B68" s="105" t="s">
        <v>634</v>
      </c>
      <c r="C68" s="97"/>
      <c r="D68" s="97"/>
      <c r="E68" s="97"/>
      <c r="F68" s="97"/>
      <c r="G68" s="97"/>
      <c r="H68" s="97"/>
      <c r="I68" s="97"/>
      <c r="J68" s="106"/>
      <c r="K68" s="106"/>
      <c r="L68" s="78"/>
      <c r="M68" s="78"/>
      <c r="N68" s="78"/>
      <c r="O68" s="79"/>
      <c r="P68" s="80"/>
    </row>
    <row r="69" spans="1:16" s="74" customFormat="1" ht="14" customHeight="1" x14ac:dyDescent="0.2">
      <c r="A69" s="95"/>
      <c r="B69" s="105" t="s">
        <v>314</v>
      </c>
      <c r="C69" s="97"/>
      <c r="D69" s="97"/>
      <c r="E69" s="97"/>
      <c r="F69" s="97"/>
      <c r="G69" s="97"/>
      <c r="H69" s="97"/>
      <c r="I69" s="97"/>
      <c r="J69" s="106"/>
      <c r="K69" s="106"/>
      <c r="L69" s="78"/>
      <c r="M69" s="78"/>
      <c r="N69" s="78"/>
      <c r="O69" s="79"/>
      <c r="P69" s="80"/>
    </row>
    <row r="70" spans="1:16" s="74" customFormat="1" ht="14" customHeight="1" x14ac:dyDescent="0.2">
      <c r="A70" s="95"/>
      <c r="B70" s="105" t="s">
        <v>315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6" s="74" customFormat="1" ht="14" customHeight="1" x14ac:dyDescent="0.2">
      <c r="A71" s="95"/>
      <c r="B71" s="105" t="s">
        <v>316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6" s="74" customFormat="1" ht="14" customHeight="1" x14ac:dyDescent="0.2">
      <c r="A72" s="95"/>
      <c r="B72" s="105" t="s">
        <v>317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6" s="74" customFormat="1" ht="14" customHeight="1" x14ac:dyDescent="0.2">
      <c r="A73" s="95"/>
      <c r="B73" s="105" t="s">
        <v>318</v>
      </c>
      <c r="C73" s="97"/>
      <c r="D73" s="97"/>
      <c r="E73" s="97"/>
      <c r="F73" s="97"/>
      <c r="G73" s="97"/>
      <c r="H73" s="97"/>
      <c r="I73" s="97"/>
      <c r="J73" s="97"/>
      <c r="K73" s="106"/>
      <c r="L73" s="107"/>
      <c r="M73" s="107"/>
      <c r="N73" s="107"/>
      <c r="O73" s="79"/>
      <c r="P73" s="80"/>
    </row>
    <row r="74" spans="1:16" s="74" customFormat="1" ht="14" customHeight="1" x14ac:dyDescent="0.2">
      <c r="A74" s="109"/>
      <c r="B74" s="110"/>
      <c r="C74" s="106"/>
      <c r="D74" s="106"/>
      <c r="E74" s="106"/>
      <c r="F74" s="106"/>
      <c r="G74" s="106"/>
      <c r="H74" s="106"/>
      <c r="I74" s="106"/>
      <c r="J74" s="106"/>
      <c r="K74" s="106"/>
      <c r="L74" s="79"/>
      <c r="M74" s="79"/>
      <c r="N74" s="79"/>
      <c r="O74" s="79"/>
      <c r="P74" s="73"/>
    </row>
    <row r="75" spans="1:16" s="74" customFormat="1" ht="14" customHeight="1" x14ac:dyDescent="0.2">
      <c r="A75" s="109"/>
      <c r="B75" s="110" t="s">
        <v>1526</v>
      </c>
      <c r="C75" s="106">
        <f>SUM(C3:C65)</f>
        <v>3008</v>
      </c>
      <c r="D75" s="82">
        <f>SUM(D$3:D74)</f>
        <v>2955</v>
      </c>
      <c r="E75" s="82">
        <f>SUM(E$3:E74)</f>
        <v>2886</v>
      </c>
      <c r="F75" s="82">
        <f>SUM(F$3:F74)</f>
        <v>2878</v>
      </c>
      <c r="G75" s="82">
        <f>SUM(G$3:G74)</f>
        <v>2887</v>
      </c>
      <c r="H75" s="82">
        <f>SUM(H$3:H74)</f>
        <v>2836</v>
      </c>
      <c r="I75" s="82">
        <f>SUM(I$3:I74)</f>
        <v>2771</v>
      </c>
      <c r="J75" s="82">
        <f>SUM(J$3:J74)</f>
        <v>2724</v>
      </c>
      <c r="K75" s="82">
        <f>SUM(K$3:K74)</f>
        <v>2698</v>
      </c>
      <c r="L75" s="82">
        <f>SUM(L$3:L74)</f>
        <v>2563</v>
      </c>
      <c r="M75" s="82">
        <f>SUM(M$3:M74)</f>
        <v>2416</v>
      </c>
      <c r="N75" s="82">
        <f>SUM(N$3:N74)</f>
        <v>2382</v>
      </c>
      <c r="O75" s="106">
        <f>SUM(O$3:O74)</f>
        <v>-34</v>
      </c>
      <c r="P75" s="80">
        <f>(N75/M75)-1</f>
        <v>-1.4072847682119249E-2</v>
      </c>
    </row>
    <row r="76" spans="1:16" s="74" customFormat="1" ht="14" customHeight="1" x14ac:dyDescent="0.2">
      <c r="A76" s="109"/>
      <c r="B76" s="110"/>
      <c r="C76" s="106"/>
      <c r="D76" s="79">
        <f t="shared" ref="D76:N76" si="4">D75-C75</f>
        <v>-53</v>
      </c>
      <c r="E76" s="79">
        <f t="shared" si="4"/>
        <v>-69</v>
      </c>
      <c r="F76" s="79">
        <f t="shared" si="4"/>
        <v>-8</v>
      </c>
      <c r="G76" s="79">
        <f t="shared" si="4"/>
        <v>9</v>
      </c>
      <c r="H76" s="79">
        <f t="shared" si="4"/>
        <v>-51</v>
      </c>
      <c r="I76" s="79">
        <f t="shared" si="4"/>
        <v>-65</v>
      </c>
      <c r="J76" s="79">
        <f t="shared" si="4"/>
        <v>-47</v>
      </c>
      <c r="K76" s="79">
        <f t="shared" si="4"/>
        <v>-26</v>
      </c>
      <c r="L76" s="79">
        <f t="shared" si="4"/>
        <v>-135</v>
      </c>
      <c r="M76" s="79">
        <f t="shared" si="4"/>
        <v>-147</v>
      </c>
      <c r="N76" s="79">
        <f t="shared" si="4"/>
        <v>-34</v>
      </c>
      <c r="O76" s="79"/>
      <c r="P76" s="73"/>
    </row>
    <row r="77" spans="1:16" s="74" customFormat="1" ht="14" customHeight="1" x14ac:dyDescent="0.2">
      <c r="A77" s="109"/>
      <c r="B77" s="111" t="s">
        <v>1456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79"/>
      <c r="M77" s="79"/>
      <c r="N77" s="79"/>
      <c r="O77" s="79"/>
      <c r="P77" s="73"/>
    </row>
    <row r="78" spans="1:16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6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117" t="s">
        <v>1461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7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56">
    <sortCondition descending="1" ref="P3:P56"/>
    <sortCondition descending="1" ref="N3:N56"/>
  </sortState>
  <mergeCells count="1">
    <mergeCell ref="O1:P1"/>
  </mergeCells>
  <phoneticPr fontId="37" type="noConversion"/>
  <conditionalFormatting sqref="B3:B56">
    <cfRule type="expression" dxfId="32" priority="7">
      <formula>O3&lt;0</formula>
    </cfRule>
    <cfRule type="expression" dxfId="31" priority="8">
      <formula>O3=0</formula>
    </cfRule>
    <cfRule type="expression" dxfId="30" priority="9">
      <formula>O3&gt;0</formula>
    </cfRule>
  </conditionalFormatting>
  <conditionalFormatting sqref="D75:N75">
    <cfRule type="expression" dxfId="29" priority="1">
      <formula>D76&lt;0</formula>
    </cfRule>
    <cfRule type="expression" dxfId="28" priority="2">
      <formula>D76=0</formula>
    </cfRule>
    <cfRule type="expression" dxfId="27" priority="3">
      <formula>D76&gt;0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292"/>
  <sheetViews>
    <sheetView zoomScaleNormal="80" zoomScalePageLayoutView="80" workbookViewId="0">
      <pane xSplit="2" ySplit="2" topLeftCell="F3" activePane="bottomRight" state="frozen"/>
      <selection sqref="A1:XFD1048576"/>
      <selection pane="topRight" sqref="A1:XFD1048576"/>
      <selection pane="bottomLeft" sqref="A1:XFD1048576"/>
      <selection pane="bottomRight" activeCell="O13" sqref="O13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5" style="2" bestFit="1" customWidth="1"/>
    <col min="5" max="6" width="9.5" style="2" customWidth="1"/>
    <col min="7" max="7" width="10.1640625" style="2" customWidth="1"/>
    <col min="8" max="8" width="9.1640625" style="2" customWidth="1"/>
    <col min="9" max="11" width="9.5" style="2" customWidth="1"/>
    <col min="12" max="14" width="11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325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3095</v>
      </c>
      <c r="B3" s="98" t="s">
        <v>162</v>
      </c>
      <c r="C3" s="97">
        <v>11</v>
      </c>
      <c r="D3" s="97">
        <v>15</v>
      </c>
      <c r="E3" s="97">
        <v>16</v>
      </c>
      <c r="F3" s="97">
        <v>18</v>
      </c>
      <c r="G3" s="97">
        <v>12</v>
      </c>
      <c r="H3" s="97">
        <v>14</v>
      </c>
      <c r="I3" s="97">
        <v>13</v>
      </c>
      <c r="J3" s="56">
        <v>79</v>
      </c>
      <c r="K3" s="79">
        <v>7</v>
      </c>
      <c r="L3" s="78">
        <v>6</v>
      </c>
      <c r="M3" s="78">
        <v>6</v>
      </c>
      <c r="N3" s="78">
        <v>8</v>
      </c>
      <c r="O3" s="79">
        <f t="shared" ref="O3:O45" si="0">N3-M3</f>
        <v>2</v>
      </c>
      <c r="P3" s="80">
        <f t="shared" ref="P3:P45" si="1">(N3/M3)-1</f>
        <v>0.33333333333333326</v>
      </c>
    </row>
    <row r="4" spans="1:16" s="74" customFormat="1" ht="14" customHeight="1" x14ac:dyDescent="0.2">
      <c r="A4" s="95">
        <v>21516</v>
      </c>
      <c r="B4" s="98" t="s">
        <v>166</v>
      </c>
      <c r="C4" s="97">
        <v>25</v>
      </c>
      <c r="D4" s="97">
        <v>25</v>
      </c>
      <c r="E4" s="97">
        <v>28</v>
      </c>
      <c r="F4" s="97">
        <v>21</v>
      </c>
      <c r="G4" s="97">
        <v>19</v>
      </c>
      <c r="H4" s="97">
        <v>23</v>
      </c>
      <c r="I4" s="97">
        <v>26</v>
      </c>
      <c r="J4" s="56">
        <v>36</v>
      </c>
      <c r="K4" s="79">
        <v>30</v>
      </c>
      <c r="L4" s="78">
        <v>32</v>
      </c>
      <c r="M4" s="78">
        <v>28</v>
      </c>
      <c r="N4" s="78">
        <v>36</v>
      </c>
      <c r="O4" s="79">
        <f t="shared" si="0"/>
        <v>8</v>
      </c>
      <c r="P4" s="80">
        <f t="shared" si="1"/>
        <v>0.28571428571428581</v>
      </c>
    </row>
    <row r="5" spans="1:16" s="74" customFormat="1" ht="14" customHeight="1" x14ac:dyDescent="0.2">
      <c r="A5" s="70">
        <v>3085</v>
      </c>
      <c r="B5" s="98" t="s">
        <v>169</v>
      </c>
      <c r="C5" s="97">
        <v>14</v>
      </c>
      <c r="D5" s="97">
        <v>15</v>
      </c>
      <c r="E5" s="97">
        <v>16</v>
      </c>
      <c r="F5" s="97">
        <v>16</v>
      </c>
      <c r="G5" s="97">
        <v>15</v>
      </c>
      <c r="H5" s="97">
        <v>14</v>
      </c>
      <c r="I5" s="97">
        <v>12</v>
      </c>
      <c r="J5" s="56">
        <v>37</v>
      </c>
      <c r="K5" s="79">
        <v>13</v>
      </c>
      <c r="L5" s="78">
        <v>13</v>
      </c>
      <c r="M5" s="78">
        <v>9</v>
      </c>
      <c r="N5" s="78">
        <v>11</v>
      </c>
      <c r="O5" s="79">
        <f t="shared" si="0"/>
        <v>2</v>
      </c>
      <c r="P5" s="80">
        <f t="shared" si="1"/>
        <v>0.22222222222222232</v>
      </c>
    </row>
    <row r="6" spans="1:16" s="74" customFormat="1" ht="14" customHeight="1" x14ac:dyDescent="0.2">
      <c r="A6" s="95">
        <v>3102</v>
      </c>
      <c r="B6" s="98" t="s">
        <v>326</v>
      </c>
      <c r="C6" s="97">
        <v>9</v>
      </c>
      <c r="D6" s="97">
        <v>9</v>
      </c>
      <c r="E6" s="97">
        <v>11</v>
      </c>
      <c r="F6" s="97">
        <v>11</v>
      </c>
      <c r="G6" s="97">
        <v>11</v>
      </c>
      <c r="H6" s="97">
        <v>16</v>
      </c>
      <c r="I6" s="97">
        <v>28</v>
      </c>
      <c r="J6" s="56">
        <v>108</v>
      </c>
      <c r="K6" s="79">
        <v>25</v>
      </c>
      <c r="L6" s="78">
        <v>26</v>
      </c>
      <c r="M6" s="78">
        <v>23</v>
      </c>
      <c r="N6" s="78">
        <v>28</v>
      </c>
      <c r="O6" s="79">
        <f t="shared" si="0"/>
        <v>5</v>
      </c>
      <c r="P6" s="80">
        <f t="shared" si="1"/>
        <v>0.21739130434782616</v>
      </c>
    </row>
    <row r="7" spans="1:16" s="74" customFormat="1" ht="14" customHeight="1" x14ac:dyDescent="0.2">
      <c r="A7" s="95">
        <v>21517</v>
      </c>
      <c r="B7" s="98" t="s">
        <v>167</v>
      </c>
      <c r="C7" s="97">
        <v>20</v>
      </c>
      <c r="D7" s="97">
        <v>20</v>
      </c>
      <c r="E7" s="97">
        <v>17</v>
      </c>
      <c r="F7" s="97">
        <v>17</v>
      </c>
      <c r="G7" s="97">
        <v>17</v>
      </c>
      <c r="H7" s="97">
        <v>17</v>
      </c>
      <c r="I7" s="97">
        <v>17</v>
      </c>
      <c r="J7" s="56">
        <v>12</v>
      </c>
      <c r="K7" s="79">
        <v>13</v>
      </c>
      <c r="L7" s="78">
        <v>15</v>
      </c>
      <c r="M7" s="78">
        <v>15</v>
      </c>
      <c r="N7" s="78">
        <v>17</v>
      </c>
      <c r="O7" s="79">
        <f t="shared" si="0"/>
        <v>2</v>
      </c>
      <c r="P7" s="80">
        <f t="shared" si="1"/>
        <v>0.1333333333333333</v>
      </c>
    </row>
    <row r="8" spans="1:16" s="74" customFormat="1" ht="14" customHeight="1" x14ac:dyDescent="0.2">
      <c r="A8" s="95">
        <v>3077</v>
      </c>
      <c r="B8" s="98" t="s">
        <v>158</v>
      </c>
      <c r="C8" s="97">
        <v>16</v>
      </c>
      <c r="D8" s="97">
        <v>13</v>
      </c>
      <c r="E8" s="97">
        <v>14</v>
      </c>
      <c r="F8" s="97">
        <v>14</v>
      </c>
      <c r="G8" s="97">
        <v>15</v>
      </c>
      <c r="H8" s="97">
        <v>15</v>
      </c>
      <c r="I8" s="97">
        <v>16</v>
      </c>
      <c r="J8" s="56">
        <v>41</v>
      </c>
      <c r="K8" s="79">
        <v>19</v>
      </c>
      <c r="L8" s="78">
        <v>18</v>
      </c>
      <c r="M8" s="78">
        <v>18</v>
      </c>
      <c r="N8" s="78">
        <v>20</v>
      </c>
      <c r="O8" s="79">
        <f t="shared" si="0"/>
        <v>2</v>
      </c>
      <c r="P8" s="80">
        <f t="shared" si="1"/>
        <v>0.11111111111111116</v>
      </c>
    </row>
    <row r="9" spans="1:16" s="74" customFormat="1" ht="14" customHeight="1" x14ac:dyDescent="0.2">
      <c r="A9" s="95">
        <v>3087</v>
      </c>
      <c r="B9" s="98" t="s">
        <v>1117</v>
      </c>
      <c r="C9" s="97">
        <v>16</v>
      </c>
      <c r="D9" s="97">
        <v>18</v>
      </c>
      <c r="E9" s="97">
        <v>18</v>
      </c>
      <c r="F9" s="97">
        <v>15</v>
      </c>
      <c r="G9" s="97">
        <v>13</v>
      </c>
      <c r="H9" s="97">
        <v>15</v>
      </c>
      <c r="I9" s="97">
        <v>13</v>
      </c>
      <c r="J9" s="56">
        <v>12</v>
      </c>
      <c r="K9" s="79">
        <v>9</v>
      </c>
      <c r="L9" s="78">
        <v>12</v>
      </c>
      <c r="M9" s="78">
        <v>10</v>
      </c>
      <c r="N9" s="78">
        <v>11</v>
      </c>
      <c r="O9" s="79">
        <f t="shared" si="0"/>
        <v>1</v>
      </c>
      <c r="P9" s="80">
        <f t="shared" si="1"/>
        <v>0.10000000000000009</v>
      </c>
    </row>
    <row r="10" spans="1:16" s="74" customFormat="1" ht="14" customHeight="1" x14ac:dyDescent="0.2">
      <c r="A10" s="95">
        <v>3067</v>
      </c>
      <c r="B10" s="101" t="s">
        <v>335</v>
      </c>
      <c r="C10" s="97">
        <v>75</v>
      </c>
      <c r="D10" s="97">
        <v>73</v>
      </c>
      <c r="E10" s="97">
        <v>76</v>
      </c>
      <c r="F10" s="97">
        <v>72</v>
      </c>
      <c r="G10" s="97">
        <v>60</v>
      </c>
      <c r="H10" s="97">
        <v>56</v>
      </c>
      <c r="I10" s="97">
        <v>51</v>
      </c>
      <c r="J10" s="56">
        <v>8</v>
      </c>
      <c r="K10" s="79">
        <v>50</v>
      </c>
      <c r="L10" s="78">
        <v>50</v>
      </c>
      <c r="M10" s="78">
        <v>44</v>
      </c>
      <c r="N10" s="78">
        <v>48</v>
      </c>
      <c r="O10" s="79">
        <f t="shared" si="0"/>
        <v>4</v>
      </c>
      <c r="P10" s="80">
        <f t="shared" si="1"/>
        <v>9.0909090909090828E-2</v>
      </c>
    </row>
    <row r="11" spans="1:16" s="74" customFormat="1" ht="14" customHeight="1" x14ac:dyDescent="0.2">
      <c r="A11" s="95">
        <v>23651</v>
      </c>
      <c r="B11" s="98" t="s">
        <v>336</v>
      </c>
      <c r="C11" s="97">
        <v>24</v>
      </c>
      <c r="D11" s="97">
        <v>25</v>
      </c>
      <c r="E11" s="97">
        <v>27</v>
      </c>
      <c r="F11" s="97">
        <v>24</v>
      </c>
      <c r="G11" s="97">
        <v>22</v>
      </c>
      <c r="H11" s="97">
        <v>22</v>
      </c>
      <c r="I11" s="97">
        <v>22</v>
      </c>
      <c r="J11" s="56">
        <v>14</v>
      </c>
      <c r="K11" s="79">
        <v>15</v>
      </c>
      <c r="L11" s="78">
        <v>14</v>
      </c>
      <c r="M11" s="78">
        <v>12</v>
      </c>
      <c r="N11" s="78">
        <v>13</v>
      </c>
      <c r="O11" s="79">
        <f t="shared" si="0"/>
        <v>1</v>
      </c>
      <c r="P11" s="80">
        <f t="shared" si="1"/>
        <v>8.3333333333333259E-2</v>
      </c>
    </row>
    <row r="12" spans="1:16" s="74" customFormat="1" ht="14" customHeight="1" x14ac:dyDescent="0.2">
      <c r="A12" s="95">
        <v>3070</v>
      </c>
      <c r="B12" s="96" t="s">
        <v>341</v>
      </c>
      <c r="C12" s="97">
        <v>30</v>
      </c>
      <c r="D12" s="97">
        <v>28</v>
      </c>
      <c r="E12" s="97">
        <v>31</v>
      </c>
      <c r="F12" s="97">
        <v>29</v>
      </c>
      <c r="G12" s="97">
        <v>29</v>
      </c>
      <c r="H12" s="97">
        <v>27</v>
      </c>
      <c r="I12" s="97">
        <v>27</v>
      </c>
      <c r="J12" s="56">
        <v>32</v>
      </c>
      <c r="K12" s="79">
        <v>27</v>
      </c>
      <c r="L12" s="78">
        <v>22</v>
      </c>
      <c r="M12" s="78">
        <v>27</v>
      </c>
      <c r="N12" s="78">
        <v>29</v>
      </c>
      <c r="O12" s="79">
        <f t="shared" si="0"/>
        <v>2</v>
      </c>
      <c r="P12" s="80">
        <f t="shared" si="1"/>
        <v>7.4074074074074181E-2</v>
      </c>
    </row>
    <row r="13" spans="1:16" s="74" customFormat="1" ht="14" customHeight="1" x14ac:dyDescent="0.2">
      <c r="A13" s="95">
        <v>3086</v>
      </c>
      <c r="B13" s="98" t="s">
        <v>176</v>
      </c>
      <c r="C13" s="97">
        <v>44</v>
      </c>
      <c r="D13" s="97">
        <v>48</v>
      </c>
      <c r="E13" s="97">
        <v>52</v>
      </c>
      <c r="F13" s="97">
        <v>56</v>
      </c>
      <c r="G13" s="97">
        <v>56</v>
      </c>
      <c r="H13" s="97">
        <v>54</v>
      </c>
      <c r="I13" s="97">
        <v>51</v>
      </c>
      <c r="J13" s="56">
        <v>76</v>
      </c>
      <c r="K13" s="79">
        <v>56</v>
      </c>
      <c r="L13" s="78">
        <v>53</v>
      </c>
      <c r="M13" s="78">
        <v>47</v>
      </c>
      <c r="N13" s="78">
        <v>50</v>
      </c>
      <c r="O13" s="79">
        <f t="shared" si="0"/>
        <v>3</v>
      </c>
      <c r="P13" s="80">
        <f t="shared" si="1"/>
        <v>6.3829787234042534E-2</v>
      </c>
    </row>
    <row r="14" spans="1:16" s="74" customFormat="1" ht="14" customHeight="1" x14ac:dyDescent="0.2">
      <c r="A14" s="95">
        <v>27228</v>
      </c>
      <c r="B14" s="101" t="s">
        <v>168</v>
      </c>
      <c r="C14" s="97">
        <v>41</v>
      </c>
      <c r="D14" s="97">
        <v>42</v>
      </c>
      <c r="E14" s="97">
        <v>39</v>
      </c>
      <c r="F14" s="97">
        <v>37</v>
      </c>
      <c r="G14" s="97">
        <v>35</v>
      </c>
      <c r="H14" s="97">
        <v>30</v>
      </c>
      <c r="I14" s="97">
        <v>24</v>
      </c>
      <c r="J14" s="56">
        <v>30</v>
      </c>
      <c r="K14" s="79">
        <v>39</v>
      </c>
      <c r="L14" s="78">
        <v>29</v>
      </c>
      <c r="M14" s="78">
        <v>18</v>
      </c>
      <c r="N14" s="78">
        <v>19</v>
      </c>
      <c r="O14" s="79">
        <f t="shared" si="0"/>
        <v>1</v>
      </c>
      <c r="P14" s="80">
        <f t="shared" si="1"/>
        <v>5.555555555555558E-2</v>
      </c>
    </row>
    <row r="15" spans="1:16" s="74" customFormat="1" ht="14" customHeight="1" x14ac:dyDescent="0.2">
      <c r="A15" s="95">
        <v>24332</v>
      </c>
      <c r="B15" s="98" t="s">
        <v>174</v>
      </c>
      <c r="C15" s="97">
        <v>40</v>
      </c>
      <c r="D15" s="97">
        <v>36</v>
      </c>
      <c r="E15" s="97">
        <v>33</v>
      </c>
      <c r="F15" s="97">
        <v>26</v>
      </c>
      <c r="G15" s="97">
        <v>26</v>
      </c>
      <c r="H15" s="97">
        <v>26</v>
      </c>
      <c r="I15" s="97">
        <v>25</v>
      </c>
      <c r="J15" s="56">
        <v>51</v>
      </c>
      <c r="K15" s="79">
        <v>26</v>
      </c>
      <c r="L15" s="78">
        <v>22</v>
      </c>
      <c r="M15" s="78">
        <v>20</v>
      </c>
      <c r="N15" s="78">
        <v>21</v>
      </c>
      <c r="O15" s="79">
        <f t="shared" si="0"/>
        <v>1</v>
      </c>
      <c r="P15" s="80">
        <f t="shared" si="1"/>
        <v>5.0000000000000044E-2</v>
      </c>
    </row>
    <row r="16" spans="1:16" s="74" customFormat="1" ht="14" customHeight="1" x14ac:dyDescent="0.2">
      <c r="A16" s="95">
        <v>86484</v>
      </c>
      <c r="B16" s="98" t="s">
        <v>330</v>
      </c>
      <c r="C16" s="97"/>
      <c r="D16" s="97"/>
      <c r="E16" s="97"/>
      <c r="F16" s="97"/>
      <c r="G16" s="97">
        <v>20</v>
      </c>
      <c r="H16" s="97">
        <v>24</v>
      </c>
      <c r="I16" s="97">
        <v>22</v>
      </c>
      <c r="J16" s="56">
        <v>25</v>
      </c>
      <c r="K16" s="79">
        <v>26</v>
      </c>
      <c r="L16" s="78">
        <v>25</v>
      </c>
      <c r="M16" s="78">
        <v>21</v>
      </c>
      <c r="N16" s="78">
        <v>22</v>
      </c>
      <c r="O16" s="79">
        <f t="shared" si="0"/>
        <v>1</v>
      </c>
      <c r="P16" s="80">
        <f t="shared" si="1"/>
        <v>4.7619047619047672E-2</v>
      </c>
    </row>
    <row r="17" spans="1:16" s="74" customFormat="1" ht="14" customHeight="1" x14ac:dyDescent="0.2">
      <c r="A17" s="95">
        <v>3083</v>
      </c>
      <c r="B17" s="101" t="s">
        <v>386</v>
      </c>
      <c r="C17" s="97">
        <v>51</v>
      </c>
      <c r="D17" s="97">
        <v>43</v>
      </c>
      <c r="E17" s="97">
        <v>43</v>
      </c>
      <c r="F17" s="97">
        <v>46</v>
      </c>
      <c r="G17" s="97">
        <v>44</v>
      </c>
      <c r="H17" s="97">
        <v>45</v>
      </c>
      <c r="I17" s="97">
        <v>43</v>
      </c>
      <c r="J17" s="56">
        <v>95</v>
      </c>
      <c r="K17" s="79">
        <v>35</v>
      </c>
      <c r="L17" s="78">
        <v>33</v>
      </c>
      <c r="M17" s="78">
        <v>31</v>
      </c>
      <c r="N17" s="78">
        <v>32</v>
      </c>
      <c r="O17" s="79">
        <f t="shared" si="0"/>
        <v>1</v>
      </c>
      <c r="P17" s="80">
        <f t="shared" si="1"/>
        <v>3.2258064516129004E-2</v>
      </c>
    </row>
    <row r="18" spans="1:16" s="74" customFormat="1" ht="14" customHeight="1" x14ac:dyDescent="0.2">
      <c r="A18" s="95">
        <v>3075</v>
      </c>
      <c r="B18" s="98" t="s">
        <v>337</v>
      </c>
      <c r="C18" s="97">
        <v>47</v>
      </c>
      <c r="D18" s="97">
        <v>45</v>
      </c>
      <c r="E18" s="97">
        <v>46</v>
      </c>
      <c r="F18" s="97">
        <v>47</v>
      </c>
      <c r="G18" s="97">
        <v>44</v>
      </c>
      <c r="H18" s="97">
        <v>36</v>
      </c>
      <c r="I18" s="97">
        <v>41</v>
      </c>
      <c r="J18" s="56">
        <v>14</v>
      </c>
      <c r="K18" s="79">
        <v>33</v>
      </c>
      <c r="L18" s="78">
        <v>38</v>
      </c>
      <c r="M18" s="78">
        <v>34</v>
      </c>
      <c r="N18" s="78">
        <v>35</v>
      </c>
      <c r="O18" s="79">
        <f t="shared" si="0"/>
        <v>1</v>
      </c>
      <c r="P18" s="80">
        <f t="shared" si="1"/>
        <v>2.9411764705882248E-2</v>
      </c>
    </row>
    <row r="19" spans="1:16" s="74" customFormat="1" ht="14" customHeight="1" x14ac:dyDescent="0.2">
      <c r="A19" s="95">
        <v>3081</v>
      </c>
      <c r="B19" s="96" t="s">
        <v>334</v>
      </c>
      <c r="C19" s="97">
        <v>47</v>
      </c>
      <c r="D19" s="97">
        <v>49</v>
      </c>
      <c r="E19" s="97">
        <v>45</v>
      </c>
      <c r="F19" s="97">
        <v>47</v>
      </c>
      <c r="G19" s="97">
        <v>42</v>
      </c>
      <c r="H19" s="97">
        <v>43</v>
      </c>
      <c r="I19" s="97">
        <v>39</v>
      </c>
      <c r="J19" s="56">
        <v>6</v>
      </c>
      <c r="K19" s="79">
        <v>42</v>
      </c>
      <c r="L19" s="78">
        <v>43</v>
      </c>
      <c r="M19" s="78">
        <v>45</v>
      </c>
      <c r="N19" s="78">
        <v>46</v>
      </c>
      <c r="O19" s="79">
        <f t="shared" si="0"/>
        <v>1</v>
      </c>
      <c r="P19" s="80">
        <f t="shared" si="1"/>
        <v>2.2222222222222143E-2</v>
      </c>
    </row>
    <row r="20" spans="1:16" s="74" customFormat="1" ht="14" customHeight="1" x14ac:dyDescent="0.2">
      <c r="A20" s="95">
        <v>3090</v>
      </c>
      <c r="B20" s="101" t="s">
        <v>170</v>
      </c>
      <c r="C20" s="97">
        <v>73</v>
      </c>
      <c r="D20" s="97">
        <v>73</v>
      </c>
      <c r="E20" s="97">
        <v>78</v>
      </c>
      <c r="F20" s="97">
        <v>76</v>
      </c>
      <c r="G20" s="97">
        <v>70</v>
      </c>
      <c r="H20" s="97">
        <v>69</v>
      </c>
      <c r="I20" s="97">
        <v>66</v>
      </c>
      <c r="J20" s="56">
        <v>10</v>
      </c>
      <c r="K20" s="79">
        <v>64</v>
      </c>
      <c r="L20" s="78">
        <v>62</v>
      </c>
      <c r="M20" s="78">
        <v>52</v>
      </c>
      <c r="N20" s="78">
        <v>53</v>
      </c>
      <c r="O20" s="79">
        <f t="shared" si="0"/>
        <v>1</v>
      </c>
      <c r="P20" s="80">
        <f t="shared" si="1"/>
        <v>1.9230769230769162E-2</v>
      </c>
    </row>
    <row r="21" spans="1:16" s="74" customFormat="1" ht="14" customHeight="1" x14ac:dyDescent="0.2">
      <c r="A21" s="95">
        <v>3080</v>
      </c>
      <c r="B21" s="101" t="s">
        <v>178</v>
      </c>
      <c r="C21" s="97">
        <v>128</v>
      </c>
      <c r="D21" s="97">
        <v>121</v>
      </c>
      <c r="E21" s="97">
        <v>120</v>
      </c>
      <c r="F21" s="97">
        <v>119</v>
      </c>
      <c r="G21" s="97">
        <v>112</v>
      </c>
      <c r="H21" s="97">
        <v>109</v>
      </c>
      <c r="I21" s="97">
        <v>106</v>
      </c>
      <c r="J21" s="56">
        <v>17</v>
      </c>
      <c r="K21" s="79">
        <v>96</v>
      </c>
      <c r="L21" s="78">
        <v>80</v>
      </c>
      <c r="M21" s="78">
        <v>74</v>
      </c>
      <c r="N21" s="78">
        <v>74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3084</v>
      </c>
      <c r="B22" s="96" t="s">
        <v>1164</v>
      </c>
      <c r="C22" s="97">
        <v>91</v>
      </c>
      <c r="D22" s="97">
        <v>96</v>
      </c>
      <c r="E22" s="97">
        <v>88</v>
      </c>
      <c r="F22" s="97">
        <v>86</v>
      </c>
      <c r="G22" s="97">
        <v>83</v>
      </c>
      <c r="H22" s="97">
        <v>79</v>
      </c>
      <c r="I22" s="97">
        <v>76</v>
      </c>
      <c r="J22" s="56">
        <v>44</v>
      </c>
      <c r="K22" s="79">
        <v>68</v>
      </c>
      <c r="L22" s="78">
        <v>57</v>
      </c>
      <c r="M22" s="78">
        <v>54</v>
      </c>
      <c r="N22" s="78">
        <v>54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3074</v>
      </c>
      <c r="B23" s="98" t="s">
        <v>171</v>
      </c>
      <c r="C23" s="97">
        <v>41</v>
      </c>
      <c r="D23" s="97">
        <v>40</v>
      </c>
      <c r="E23" s="97">
        <v>40</v>
      </c>
      <c r="F23" s="97">
        <v>39</v>
      </c>
      <c r="G23" s="97">
        <v>39</v>
      </c>
      <c r="H23" s="97">
        <v>42</v>
      </c>
      <c r="I23" s="97">
        <v>41</v>
      </c>
      <c r="J23" s="56">
        <v>24</v>
      </c>
      <c r="K23" s="79">
        <v>40</v>
      </c>
      <c r="L23" s="78">
        <v>38</v>
      </c>
      <c r="M23" s="78">
        <v>35</v>
      </c>
      <c r="N23" s="78">
        <v>35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3104</v>
      </c>
      <c r="B24" s="98" t="s">
        <v>172</v>
      </c>
      <c r="C24" s="97">
        <v>24</v>
      </c>
      <c r="D24" s="97">
        <v>20</v>
      </c>
      <c r="E24" s="97">
        <v>19</v>
      </c>
      <c r="F24" s="97">
        <v>24</v>
      </c>
      <c r="G24" s="97">
        <v>26</v>
      </c>
      <c r="H24" s="97">
        <v>20</v>
      </c>
      <c r="I24" s="97">
        <v>25</v>
      </c>
      <c r="J24" s="56">
        <v>20</v>
      </c>
      <c r="K24" s="79">
        <v>34</v>
      </c>
      <c r="L24" s="78">
        <v>29</v>
      </c>
      <c r="M24" s="78">
        <v>24</v>
      </c>
      <c r="N24" s="78">
        <v>24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3063</v>
      </c>
      <c r="B25" s="98" t="s">
        <v>339</v>
      </c>
      <c r="C25" s="97">
        <v>30</v>
      </c>
      <c r="D25" s="97">
        <v>26</v>
      </c>
      <c r="E25" s="97">
        <v>26</v>
      </c>
      <c r="F25" s="97">
        <v>23</v>
      </c>
      <c r="G25" s="97">
        <v>26</v>
      </c>
      <c r="H25" s="97">
        <v>24</v>
      </c>
      <c r="I25" s="97">
        <v>23</v>
      </c>
      <c r="J25" s="56">
        <v>22</v>
      </c>
      <c r="K25" s="79">
        <v>24</v>
      </c>
      <c r="L25" s="78">
        <v>24</v>
      </c>
      <c r="M25" s="78">
        <v>22</v>
      </c>
      <c r="N25" s="78">
        <v>22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3091</v>
      </c>
      <c r="B26" s="98" t="s">
        <v>160</v>
      </c>
      <c r="C26" s="97">
        <v>20</v>
      </c>
      <c r="D26" s="97">
        <v>19</v>
      </c>
      <c r="E26" s="97">
        <v>17</v>
      </c>
      <c r="F26" s="97">
        <v>22</v>
      </c>
      <c r="G26" s="97">
        <v>22</v>
      </c>
      <c r="H26" s="97">
        <v>22</v>
      </c>
      <c r="I26" s="97">
        <v>21</v>
      </c>
      <c r="J26" s="56">
        <v>49</v>
      </c>
      <c r="K26" s="79">
        <v>23</v>
      </c>
      <c r="L26" s="78">
        <v>22</v>
      </c>
      <c r="M26" s="78">
        <v>20</v>
      </c>
      <c r="N26" s="78">
        <v>20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79671</v>
      </c>
      <c r="B27" s="98" t="s">
        <v>329</v>
      </c>
      <c r="C27" s="97">
        <v>17</v>
      </c>
      <c r="D27" s="97">
        <v>17</v>
      </c>
      <c r="E27" s="97">
        <v>15</v>
      </c>
      <c r="F27" s="97">
        <v>16</v>
      </c>
      <c r="G27" s="97">
        <v>18</v>
      </c>
      <c r="H27" s="97">
        <v>22</v>
      </c>
      <c r="I27" s="97">
        <v>20</v>
      </c>
      <c r="J27" s="56">
        <v>30</v>
      </c>
      <c r="K27" s="79">
        <v>16</v>
      </c>
      <c r="L27" s="78">
        <v>20</v>
      </c>
      <c r="M27" s="78">
        <v>18</v>
      </c>
      <c r="N27" s="78">
        <v>18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3092</v>
      </c>
      <c r="B28" s="101" t="s">
        <v>328</v>
      </c>
      <c r="C28" s="97">
        <v>185</v>
      </c>
      <c r="D28" s="97">
        <v>179</v>
      </c>
      <c r="E28" s="97">
        <v>153</v>
      </c>
      <c r="F28" s="97">
        <v>149</v>
      </c>
      <c r="G28" s="97">
        <v>137</v>
      </c>
      <c r="H28" s="97">
        <v>126</v>
      </c>
      <c r="I28" s="97">
        <v>115</v>
      </c>
      <c r="J28" s="56">
        <v>74</v>
      </c>
      <c r="K28" s="79">
        <v>117</v>
      </c>
      <c r="L28" s="78">
        <v>116</v>
      </c>
      <c r="M28" s="78">
        <v>101</v>
      </c>
      <c r="N28" s="78">
        <v>99</v>
      </c>
      <c r="O28" s="79">
        <f t="shared" si="0"/>
        <v>-2</v>
      </c>
      <c r="P28" s="80">
        <f t="shared" si="1"/>
        <v>-1.980198019801982E-2</v>
      </c>
    </row>
    <row r="29" spans="1:16" s="74" customFormat="1" ht="14" customHeight="1" x14ac:dyDescent="0.2">
      <c r="A29" s="95">
        <v>28295</v>
      </c>
      <c r="B29" s="98" t="s">
        <v>175</v>
      </c>
      <c r="C29" s="97">
        <v>39</v>
      </c>
      <c r="D29" s="97">
        <v>36</v>
      </c>
      <c r="E29" s="97">
        <v>33</v>
      </c>
      <c r="F29" s="97">
        <v>31</v>
      </c>
      <c r="G29" s="97">
        <v>30</v>
      </c>
      <c r="H29" s="97">
        <v>35</v>
      </c>
      <c r="I29" s="97">
        <v>28</v>
      </c>
      <c r="J29" s="56">
        <v>26</v>
      </c>
      <c r="K29" s="79">
        <v>25</v>
      </c>
      <c r="L29" s="78">
        <v>26</v>
      </c>
      <c r="M29" s="78">
        <v>28</v>
      </c>
      <c r="N29" s="78">
        <v>27</v>
      </c>
      <c r="O29" s="79">
        <f t="shared" si="0"/>
        <v>-1</v>
      </c>
      <c r="P29" s="80">
        <f t="shared" si="1"/>
        <v>-3.5714285714285698E-2</v>
      </c>
    </row>
    <row r="30" spans="1:16" s="74" customFormat="1" ht="14" customHeight="1" x14ac:dyDescent="0.2">
      <c r="A30" s="95">
        <v>3068</v>
      </c>
      <c r="B30" s="98" t="s">
        <v>340</v>
      </c>
      <c r="C30" s="97">
        <v>41</v>
      </c>
      <c r="D30" s="97">
        <v>42</v>
      </c>
      <c r="E30" s="97">
        <v>40</v>
      </c>
      <c r="F30" s="97">
        <v>38</v>
      </c>
      <c r="G30" s="97">
        <v>40</v>
      </c>
      <c r="H30" s="97">
        <v>32</v>
      </c>
      <c r="I30" s="97">
        <v>33</v>
      </c>
      <c r="J30" s="56">
        <v>53</v>
      </c>
      <c r="K30" s="79">
        <v>43</v>
      </c>
      <c r="L30" s="78">
        <v>43</v>
      </c>
      <c r="M30" s="78">
        <v>45</v>
      </c>
      <c r="N30" s="78">
        <v>43</v>
      </c>
      <c r="O30" s="79">
        <f t="shared" si="0"/>
        <v>-2</v>
      </c>
      <c r="P30" s="80">
        <f t="shared" si="1"/>
        <v>-4.4444444444444398E-2</v>
      </c>
    </row>
    <row r="31" spans="1:16" s="74" customFormat="1" ht="14" customHeight="1" x14ac:dyDescent="0.2">
      <c r="A31" s="95">
        <v>3062</v>
      </c>
      <c r="B31" s="98" t="s">
        <v>338</v>
      </c>
      <c r="C31" s="97">
        <v>30</v>
      </c>
      <c r="D31" s="97">
        <v>29</v>
      </c>
      <c r="E31" s="97">
        <v>28</v>
      </c>
      <c r="F31" s="97">
        <v>26</v>
      </c>
      <c r="G31" s="97">
        <v>27</v>
      </c>
      <c r="H31" s="97">
        <v>25</v>
      </c>
      <c r="I31" s="97">
        <v>22</v>
      </c>
      <c r="J31" s="56">
        <v>24</v>
      </c>
      <c r="K31" s="79">
        <v>27</v>
      </c>
      <c r="L31" s="78">
        <v>23</v>
      </c>
      <c r="M31" s="78">
        <v>21</v>
      </c>
      <c r="N31" s="78">
        <v>20</v>
      </c>
      <c r="O31" s="79">
        <f t="shared" si="0"/>
        <v>-1</v>
      </c>
      <c r="P31" s="80">
        <f t="shared" si="1"/>
        <v>-4.7619047619047672E-2</v>
      </c>
    </row>
    <row r="32" spans="1:16" s="74" customFormat="1" ht="14" customHeight="1" x14ac:dyDescent="0.2">
      <c r="A32" s="95">
        <v>21891</v>
      </c>
      <c r="B32" s="96" t="s">
        <v>331</v>
      </c>
      <c r="C32" s="97">
        <v>48</v>
      </c>
      <c r="D32" s="97">
        <v>50</v>
      </c>
      <c r="E32" s="97">
        <v>56</v>
      </c>
      <c r="F32" s="97">
        <v>53</v>
      </c>
      <c r="G32" s="97">
        <v>47</v>
      </c>
      <c r="H32" s="97">
        <v>51</v>
      </c>
      <c r="I32" s="97">
        <v>49</v>
      </c>
      <c r="J32" s="56">
        <v>26</v>
      </c>
      <c r="K32" s="79">
        <v>56</v>
      </c>
      <c r="L32" s="78">
        <v>52</v>
      </c>
      <c r="M32" s="78">
        <v>55</v>
      </c>
      <c r="N32" s="78">
        <v>52</v>
      </c>
      <c r="O32" s="79">
        <f t="shared" si="0"/>
        <v>-3</v>
      </c>
      <c r="P32" s="80">
        <f t="shared" si="1"/>
        <v>-5.4545454545454564E-2</v>
      </c>
    </row>
    <row r="33" spans="1:16" s="74" customFormat="1" ht="14" customHeight="1" x14ac:dyDescent="0.2">
      <c r="A33" s="95">
        <v>3072</v>
      </c>
      <c r="B33" s="98" t="s">
        <v>156</v>
      </c>
      <c r="C33" s="97">
        <v>33</v>
      </c>
      <c r="D33" s="97">
        <v>30</v>
      </c>
      <c r="E33" s="97">
        <v>26</v>
      </c>
      <c r="F33" s="97">
        <v>23</v>
      </c>
      <c r="G33" s="97">
        <v>24</v>
      </c>
      <c r="H33" s="97">
        <v>21</v>
      </c>
      <c r="I33" s="97">
        <v>20</v>
      </c>
      <c r="J33" s="56">
        <v>28</v>
      </c>
      <c r="K33" s="79">
        <v>37</v>
      </c>
      <c r="L33" s="78">
        <v>41</v>
      </c>
      <c r="M33" s="78">
        <v>34</v>
      </c>
      <c r="N33" s="78">
        <v>32</v>
      </c>
      <c r="O33" s="79">
        <f t="shared" si="0"/>
        <v>-2</v>
      </c>
      <c r="P33" s="80">
        <f t="shared" si="1"/>
        <v>-5.8823529411764719E-2</v>
      </c>
    </row>
    <row r="34" spans="1:16" s="74" customFormat="1" ht="14" customHeight="1" x14ac:dyDescent="0.2">
      <c r="A34" s="95">
        <v>3060</v>
      </c>
      <c r="B34" s="98" t="s">
        <v>173</v>
      </c>
      <c r="C34" s="97">
        <v>45</v>
      </c>
      <c r="D34" s="97">
        <v>37</v>
      </c>
      <c r="E34" s="97">
        <v>41</v>
      </c>
      <c r="F34" s="97">
        <v>40</v>
      </c>
      <c r="G34" s="97">
        <v>38</v>
      </c>
      <c r="H34" s="97">
        <v>36</v>
      </c>
      <c r="I34" s="97">
        <v>35</v>
      </c>
      <c r="J34" s="56">
        <v>30</v>
      </c>
      <c r="K34" s="79">
        <v>29</v>
      </c>
      <c r="L34" s="78">
        <v>27</v>
      </c>
      <c r="M34" s="78">
        <v>28</v>
      </c>
      <c r="N34" s="78">
        <v>26</v>
      </c>
      <c r="O34" s="79">
        <f t="shared" si="0"/>
        <v>-2</v>
      </c>
      <c r="P34" s="80">
        <f t="shared" si="1"/>
        <v>-7.1428571428571397E-2</v>
      </c>
    </row>
    <row r="35" spans="1:16" s="74" customFormat="1" ht="14" customHeight="1" x14ac:dyDescent="0.2">
      <c r="A35" s="95">
        <v>3089</v>
      </c>
      <c r="B35" s="98" t="s">
        <v>634</v>
      </c>
      <c r="C35" s="97">
        <v>67</v>
      </c>
      <c r="D35" s="97">
        <v>68</v>
      </c>
      <c r="E35" s="97">
        <v>60</v>
      </c>
      <c r="F35" s="97">
        <v>53</v>
      </c>
      <c r="G35" s="97">
        <v>50</v>
      </c>
      <c r="H35" s="97">
        <v>50</v>
      </c>
      <c r="I35" s="97">
        <v>50</v>
      </c>
      <c r="J35" s="56">
        <v>48</v>
      </c>
      <c r="K35" s="79">
        <v>49</v>
      </c>
      <c r="L35" s="78">
        <v>47</v>
      </c>
      <c r="M35" s="78">
        <v>53</v>
      </c>
      <c r="N35" s="78">
        <v>49</v>
      </c>
      <c r="O35" s="79">
        <f t="shared" si="0"/>
        <v>-4</v>
      </c>
      <c r="P35" s="80">
        <f t="shared" si="1"/>
        <v>-7.547169811320753E-2</v>
      </c>
    </row>
    <row r="36" spans="1:16" s="74" customFormat="1" ht="14" customHeight="1" x14ac:dyDescent="0.2">
      <c r="A36" s="95">
        <v>3094</v>
      </c>
      <c r="B36" s="98" t="s">
        <v>179</v>
      </c>
      <c r="C36" s="97">
        <v>16</v>
      </c>
      <c r="D36" s="97">
        <v>17</v>
      </c>
      <c r="E36" s="97">
        <v>17</v>
      </c>
      <c r="F36" s="97">
        <v>17</v>
      </c>
      <c r="G36" s="97">
        <v>12</v>
      </c>
      <c r="H36" s="97">
        <v>12</v>
      </c>
      <c r="I36" s="97">
        <v>15</v>
      </c>
      <c r="J36" s="56">
        <v>117</v>
      </c>
      <c r="K36" s="79">
        <v>11</v>
      </c>
      <c r="L36" s="78">
        <v>13</v>
      </c>
      <c r="M36" s="78">
        <v>13</v>
      </c>
      <c r="N36" s="78">
        <v>12</v>
      </c>
      <c r="O36" s="79">
        <f t="shared" si="0"/>
        <v>-1</v>
      </c>
      <c r="P36" s="80">
        <f t="shared" si="1"/>
        <v>-7.6923076923076872E-2</v>
      </c>
    </row>
    <row r="37" spans="1:16" s="74" customFormat="1" ht="14" customHeight="1" x14ac:dyDescent="0.2">
      <c r="A37" s="95">
        <v>3098</v>
      </c>
      <c r="B37" s="101" t="s">
        <v>1465</v>
      </c>
      <c r="C37" s="97">
        <v>55</v>
      </c>
      <c r="D37" s="97">
        <v>54</v>
      </c>
      <c r="E37" s="97">
        <v>50</v>
      </c>
      <c r="F37" s="97">
        <v>49</v>
      </c>
      <c r="G37" s="97">
        <v>50</v>
      </c>
      <c r="H37" s="97">
        <v>50</v>
      </c>
      <c r="I37" s="97">
        <v>44</v>
      </c>
      <c r="J37" s="56">
        <v>10</v>
      </c>
      <c r="K37" s="79">
        <v>45</v>
      </c>
      <c r="L37" s="78">
        <v>43</v>
      </c>
      <c r="M37" s="78">
        <v>37</v>
      </c>
      <c r="N37" s="78">
        <v>34</v>
      </c>
      <c r="O37" s="79">
        <f t="shared" si="0"/>
        <v>-3</v>
      </c>
      <c r="P37" s="80">
        <f t="shared" si="1"/>
        <v>-8.108108108108103E-2</v>
      </c>
    </row>
    <row r="38" spans="1:16" s="74" customFormat="1" ht="14" customHeight="1" x14ac:dyDescent="0.2">
      <c r="A38" s="95">
        <v>3064</v>
      </c>
      <c r="B38" s="98" t="s">
        <v>1516</v>
      </c>
      <c r="C38" s="97">
        <v>69</v>
      </c>
      <c r="D38" s="97">
        <v>68</v>
      </c>
      <c r="E38" s="97">
        <v>66</v>
      </c>
      <c r="F38" s="97">
        <v>60</v>
      </c>
      <c r="G38" s="97">
        <v>58</v>
      </c>
      <c r="H38" s="97">
        <v>53</v>
      </c>
      <c r="I38" s="97">
        <v>56</v>
      </c>
      <c r="J38" s="56">
        <v>47</v>
      </c>
      <c r="K38" s="79">
        <v>43</v>
      </c>
      <c r="L38" s="78">
        <v>53</v>
      </c>
      <c r="M38" s="78">
        <v>48</v>
      </c>
      <c r="N38" s="78">
        <v>44</v>
      </c>
      <c r="O38" s="79">
        <f t="shared" si="0"/>
        <v>-4</v>
      </c>
      <c r="P38" s="80">
        <f t="shared" si="1"/>
        <v>-8.333333333333337E-2</v>
      </c>
    </row>
    <row r="39" spans="1:16" s="74" customFormat="1" ht="14" customHeight="1" x14ac:dyDescent="0.2">
      <c r="A39" s="95">
        <v>3093</v>
      </c>
      <c r="B39" s="101" t="s">
        <v>161</v>
      </c>
      <c r="C39" s="97">
        <v>99</v>
      </c>
      <c r="D39" s="97">
        <v>97</v>
      </c>
      <c r="E39" s="97">
        <v>95</v>
      </c>
      <c r="F39" s="97">
        <v>96</v>
      </c>
      <c r="G39" s="97">
        <v>89</v>
      </c>
      <c r="H39" s="97">
        <v>93</v>
      </c>
      <c r="I39" s="97">
        <v>89</v>
      </c>
      <c r="J39" s="56">
        <v>24</v>
      </c>
      <c r="K39" s="79">
        <v>76</v>
      </c>
      <c r="L39" s="78">
        <v>73</v>
      </c>
      <c r="M39" s="78">
        <v>70</v>
      </c>
      <c r="N39" s="78">
        <v>64</v>
      </c>
      <c r="O39" s="79">
        <f t="shared" si="0"/>
        <v>-6</v>
      </c>
      <c r="P39" s="80">
        <f t="shared" si="1"/>
        <v>-8.5714285714285743E-2</v>
      </c>
    </row>
    <row r="40" spans="1:16" s="74" customFormat="1" ht="14" customHeight="1" x14ac:dyDescent="0.2">
      <c r="A40" s="95">
        <v>3065</v>
      </c>
      <c r="B40" s="96" t="s">
        <v>333</v>
      </c>
      <c r="C40" s="97">
        <v>88</v>
      </c>
      <c r="D40" s="97">
        <v>82</v>
      </c>
      <c r="E40" s="97">
        <v>72</v>
      </c>
      <c r="F40" s="97">
        <v>69</v>
      </c>
      <c r="G40" s="97">
        <v>78</v>
      </c>
      <c r="H40" s="97">
        <v>79</v>
      </c>
      <c r="I40" s="97">
        <v>80</v>
      </c>
      <c r="J40" s="56">
        <v>67</v>
      </c>
      <c r="K40" s="79">
        <v>69</v>
      </c>
      <c r="L40" s="78">
        <v>63</v>
      </c>
      <c r="M40" s="78">
        <v>61</v>
      </c>
      <c r="N40" s="78">
        <v>55</v>
      </c>
      <c r="O40" s="79">
        <f t="shared" si="0"/>
        <v>-6</v>
      </c>
      <c r="P40" s="80">
        <f t="shared" si="1"/>
        <v>-9.8360655737704916E-2</v>
      </c>
    </row>
    <row r="41" spans="1:16" s="74" customFormat="1" ht="14" customHeight="1" x14ac:dyDescent="0.2">
      <c r="A41" s="95">
        <v>3099</v>
      </c>
      <c r="B41" s="101" t="s">
        <v>164</v>
      </c>
      <c r="C41" s="97">
        <v>29</v>
      </c>
      <c r="D41" s="97">
        <v>29</v>
      </c>
      <c r="E41" s="97">
        <v>30</v>
      </c>
      <c r="F41" s="97">
        <v>30</v>
      </c>
      <c r="G41" s="97">
        <v>28</v>
      </c>
      <c r="H41" s="97">
        <v>24</v>
      </c>
      <c r="I41" s="97">
        <v>24</v>
      </c>
      <c r="J41" s="56">
        <v>19</v>
      </c>
      <c r="K41" s="79">
        <v>21</v>
      </c>
      <c r="L41" s="78">
        <v>22</v>
      </c>
      <c r="M41" s="78">
        <v>20</v>
      </c>
      <c r="N41" s="78">
        <v>18</v>
      </c>
      <c r="O41" s="79">
        <f t="shared" si="0"/>
        <v>-2</v>
      </c>
      <c r="P41" s="80">
        <f t="shared" si="1"/>
        <v>-9.9999999999999978E-2</v>
      </c>
    </row>
    <row r="42" spans="1:16" s="74" customFormat="1" ht="14" customHeight="1" x14ac:dyDescent="0.2">
      <c r="A42" s="95">
        <v>3078</v>
      </c>
      <c r="B42" s="98" t="s">
        <v>159</v>
      </c>
      <c r="C42" s="97">
        <v>10</v>
      </c>
      <c r="D42" s="97">
        <v>10</v>
      </c>
      <c r="E42" s="97">
        <v>9</v>
      </c>
      <c r="F42" s="97">
        <v>9</v>
      </c>
      <c r="G42" s="97">
        <v>7</v>
      </c>
      <c r="H42" s="97">
        <v>6</v>
      </c>
      <c r="I42" s="97">
        <v>7</v>
      </c>
      <c r="J42" s="56">
        <v>37</v>
      </c>
      <c r="K42" s="79">
        <v>6</v>
      </c>
      <c r="L42" s="78">
        <v>6</v>
      </c>
      <c r="M42" s="78">
        <v>10</v>
      </c>
      <c r="N42" s="78">
        <v>9</v>
      </c>
      <c r="O42" s="79">
        <f t="shared" si="0"/>
        <v>-1</v>
      </c>
      <c r="P42" s="80">
        <f t="shared" si="1"/>
        <v>-9.9999999999999978E-2</v>
      </c>
    </row>
    <row r="43" spans="1:16" s="74" customFormat="1" ht="14" customHeight="1" x14ac:dyDescent="0.2">
      <c r="A43" s="95">
        <v>3100</v>
      </c>
      <c r="B43" s="96" t="s">
        <v>332</v>
      </c>
      <c r="C43" s="97">
        <v>76</v>
      </c>
      <c r="D43" s="97">
        <v>78</v>
      </c>
      <c r="E43" s="97">
        <v>86</v>
      </c>
      <c r="F43" s="97">
        <v>82</v>
      </c>
      <c r="G43" s="97">
        <v>77</v>
      </c>
      <c r="H43" s="97">
        <v>74</v>
      </c>
      <c r="I43" s="97">
        <v>69</v>
      </c>
      <c r="J43" s="56">
        <v>48</v>
      </c>
      <c r="K43" s="79">
        <v>102</v>
      </c>
      <c r="L43" s="78">
        <v>96</v>
      </c>
      <c r="M43" s="78">
        <v>90</v>
      </c>
      <c r="N43" s="78">
        <v>80</v>
      </c>
      <c r="O43" s="79">
        <f t="shared" si="0"/>
        <v>-10</v>
      </c>
      <c r="P43" s="80">
        <f t="shared" si="1"/>
        <v>-0.11111111111111116</v>
      </c>
    </row>
    <row r="44" spans="1:16" s="74" customFormat="1" ht="14" customHeight="1" x14ac:dyDescent="0.2">
      <c r="A44" s="95">
        <v>26475</v>
      </c>
      <c r="B44" s="101" t="s">
        <v>327</v>
      </c>
      <c r="C44" s="97">
        <v>26</v>
      </c>
      <c r="D44" s="97">
        <v>24</v>
      </c>
      <c r="E44" s="97">
        <v>24</v>
      </c>
      <c r="F44" s="97">
        <v>23</v>
      </c>
      <c r="G44" s="97">
        <v>26</v>
      </c>
      <c r="H44" s="97">
        <v>29</v>
      </c>
      <c r="I44" s="97">
        <v>23</v>
      </c>
      <c r="J44" s="56">
        <v>19</v>
      </c>
      <c r="K44" s="79">
        <v>30</v>
      </c>
      <c r="L44" s="78">
        <v>33</v>
      </c>
      <c r="M44" s="78">
        <v>29</v>
      </c>
      <c r="N44" s="78">
        <v>25</v>
      </c>
      <c r="O44" s="79">
        <f t="shared" si="0"/>
        <v>-4</v>
      </c>
      <c r="P44" s="80">
        <f t="shared" si="1"/>
        <v>-0.13793103448275867</v>
      </c>
    </row>
    <row r="45" spans="1:16" s="74" customFormat="1" ht="14" customHeight="1" x14ac:dyDescent="0.2">
      <c r="A45" s="95">
        <v>3096</v>
      </c>
      <c r="B45" s="98" t="s">
        <v>163</v>
      </c>
      <c r="C45" s="97">
        <v>29</v>
      </c>
      <c r="D45" s="97">
        <v>25</v>
      </c>
      <c r="E45" s="97">
        <v>24</v>
      </c>
      <c r="F45" s="97">
        <v>24</v>
      </c>
      <c r="G45" s="97">
        <v>22</v>
      </c>
      <c r="H45" s="97">
        <v>23</v>
      </c>
      <c r="I45" s="97">
        <v>24</v>
      </c>
      <c r="J45" s="56">
        <v>12</v>
      </c>
      <c r="K45" s="79">
        <v>21</v>
      </c>
      <c r="L45" s="78">
        <v>21</v>
      </c>
      <c r="M45" s="78">
        <v>21</v>
      </c>
      <c r="N45" s="78">
        <v>18</v>
      </c>
      <c r="O45" s="79">
        <f t="shared" si="0"/>
        <v>-3</v>
      </c>
      <c r="P45" s="80">
        <f t="shared" si="1"/>
        <v>-0.1428571428571429</v>
      </c>
    </row>
    <row r="46" spans="1:16" s="74" customFormat="1" ht="14" customHeight="1" x14ac:dyDescent="0.2">
      <c r="A46" s="70"/>
      <c r="B46" s="125"/>
      <c r="C46" s="97"/>
      <c r="D46" s="97"/>
      <c r="E46" s="97"/>
      <c r="F46" s="97"/>
      <c r="G46" s="97"/>
      <c r="H46" s="97"/>
      <c r="I46" s="97"/>
      <c r="J46" s="348"/>
      <c r="K46" s="79"/>
      <c r="L46" s="78"/>
      <c r="M46" s="78"/>
      <c r="N46" s="78"/>
      <c r="O46" s="79"/>
      <c r="P46" s="80"/>
    </row>
    <row r="47" spans="1:16" s="74" customFormat="1" ht="14" customHeight="1" x14ac:dyDescent="0.2">
      <c r="A47" s="70"/>
      <c r="B47" s="125"/>
      <c r="C47" s="97"/>
      <c r="D47" s="97"/>
      <c r="E47" s="97"/>
      <c r="F47" s="97"/>
      <c r="G47" s="97"/>
      <c r="H47" s="97"/>
      <c r="I47" s="97"/>
      <c r="J47" s="56"/>
      <c r="K47" s="79"/>
      <c r="L47" s="78"/>
      <c r="M47" s="78"/>
      <c r="N47" s="78"/>
      <c r="O47" s="79"/>
      <c r="P47" s="80"/>
    </row>
    <row r="48" spans="1:16" s="74" customFormat="1" ht="14" customHeight="1" x14ac:dyDescent="0.2">
      <c r="A48" s="104"/>
      <c r="B48" s="105" t="s">
        <v>192</v>
      </c>
      <c r="C48" s="97"/>
      <c r="D48" s="97"/>
      <c r="E48" s="97"/>
      <c r="F48" s="97"/>
      <c r="G48" s="97"/>
      <c r="H48" s="97"/>
      <c r="I48" s="97"/>
      <c r="J48" s="102"/>
      <c r="K48" s="106"/>
      <c r="L48" s="107"/>
      <c r="M48" s="107"/>
      <c r="N48" s="107"/>
      <c r="O48" s="79"/>
      <c r="P48" s="80"/>
    </row>
    <row r="49" spans="1:17" s="74" customFormat="1" ht="14" customHeight="1" x14ac:dyDescent="0.2">
      <c r="A49" s="104"/>
      <c r="B49" s="105" t="s">
        <v>329</v>
      </c>
      <c r="C49" s="97"/>
      <c r="D49" s="97"/>
      <c r="E49" s="97"/>
      <c r="F49" s="97"/>
      <c r="G49" s="97"/>
      <c r="H49" s="97"/>
      <c r="I49" s="97"/>
      <c r="J49" s="56">
        <v>18</v>
      </c>
      <c r="K49" s="106">
        <v>0</v>
      </c>
      <c r="L49" s="78"/>
      <c r="M49" s="78"/>
      <c r="N49" s="78"/>
      <c r="O49" s="79"/>
      <c r="P49" s="80"/>
    </row>
    <row r="50" spans="1:17" s="74" customFormat="1" ht="14" customHeight="1" x14ac:dyDescent="0.2">
      <c r="A50" s="104"/>
      <c r="B50" s="105" t="s">
        <v>1469</v>
      </c>
      <c r="C50" s="97">
        <v>9</v>
      </c>
      <c r="D50" s="97">
        <v>8</v>
      </c>
      <c r="E50" s="97">
        <v>7</v>
      </c>
      <c r="F50" s="97">
        <v>8</v>
      </c>
      <c r="G50" s="97">
        <v>8</v>
      </c>
      <c r="H50" s="97">
        <v>8</v>
      </c>
      <c r="I50" s="97">
        <v>8</v>
      </c>
      <c r="J50" s="78">
        <v>0</v>
      </c>
      <c r="K50" s="79"/>
      <c r="L50" s="78"/>
      <c r="M50" s="78"/>
      <c r="N50" s="78"/>
      <c r="O50" s="79"/>
      <c r="P50" s="80"/>
    </row>
    <row r="51" spans="1:17" s="74" customFormat="1" ht="14" customHeight="1" x14ac:dyDescent="0.2">
      <c r="A51" s="104"/>
      <c r="B51" s="105" t="s">
        <v>187</v>
      </c>
      <c r="C51" s="97"/>
      <c r="D51" s="97"/>
      <c r="E51" s="97"/>
      <c r="F51" s="97"/>
      <c r="G51" s="97"/>
      <c r="H51" s="97"/>
      <c r="I51" s="97"/>
      <c r="J51" s="106"/>
      <c r="K51" s="106"/>
      <c r="L51" s="78"/>
      <c r="M51" s="78"/>
      <c r="N51" s="78"/>
      <c r="O51" s="79"/>
      <c r="P51" s="80"/>
    </row>
    <row r="52" spans="1:17" s="74" customFormat="1" ht="14" customHeight="1" x14ac:dyDescent="0.2">
      <c r="A52" s="104"/>
      <c r="B52" s="105" t="s">
        <v>191</v>
      </c>
      <c r="C52" s="97"/>
      <c r="D52" s="97"/>
      <c r="E52" s="97"/>
      <c r="F52" s="97"/>
      <c r="G52" s="97"/>
      <c r="H52" s="97"/>
      <c r="I52" s="97"/>
      <c r="J52" s="97"/>
      <c r="K52" s="106"/>
      <c r="L52" s="78"/>
      <c r="M52" s="78"/>
      <c r="N52" s="78"/>
      <c r="O52" s="79"/>
      <c r="P52" s="80"/>
    </row>
    <row r="53" spans="1:17" s="74" customFormat="1" ht="14" customHeight="1" x14ac:dyDescent="0.2">
      <c r="A53" s="104"/>
      <c r="B53" s="105" t="s">
        <v>181</v>
      </c>
      <c r="C53" s="97">
        <v>12</v>
      </c>
      <c r="D53" s="97">
        <v>13</v>
      </c>
      <c r="E53" s="97">
        <v>11</v>
      </c>
      <c r="F53" s="97">
        <v>11</v>
      </c>
      <c r="G53" s="97">
        <v>8</v>
      </c>
      <c r="H53" s="97">
        <v>8</v>
      </c>
      <c r="I53" s="97">
        <v>7</v>
      </c>
      <c r="J53" s="108">
        <v>0</v>
      </c>
      <c r="K53" s="79"/>
      <c r="L53" s="78"/>
      <c r="M53" s="78"/>
      <c r="N53" s="78"/>
      <c r="O53" s="79"/>
      <c r="P53" s="80"/>
    </row>
    <row r="54" spans="1:17" s="74" customFormat="1" ht="14" customHeight="1" x14ac:dyDescent="0.2">
      <c r="A54" s="104">
        <v>3073</v>
      </c>
      <c r="B54" s="105" t="s">
        <v>157</v>
      </c>
      <c r="C54" s="97">
        <v>19</v>
      </c>
      <c r="D54" s="97">
        <v>19</v>
      </c>
      <c r="E54" s="97">
        <v>18</v>
      </c>
      <c r="F54" s="97">
        <v>21</v>
      </c>
      <c r="G54" s="97">
        <v>20</v>
      </c>
      <c r="H54" s="97">
        <v>19</v>
      </c>
      <c r="I54" s="97">
        <v>17</v>
      </c>
      <c r="J54" s="108">
        <v>5</v>
      </c>
      <c r="K54" s="79">
        <v>14</v>
      </c>
      <c r="L54" s="78">
        <v>12</v>
      </c>
      <c r="M54" s="78">
        <v>0</v>
      </c>
      <c r="N54" s="78"/>
      <c r="O54" s="79"/>
      <c r="P54" s="80"/>
      <c r="Q54" s="338" t="s">
        <v>1588</v>
      </c>
    </row>
    <row r="55" spans="1:17" s="74" customFormat="1" ht="14" customHeight="1" x14ac:dyDescent="0.2">
      <c r="A55" s="104"/>
      <c r="B55" s="105" t="s">
        <v>190</v>
      </c>
      <c r="C55" s="97"/>
      <c r="D55" s="97"/>
      <c r="E55" s="97"/>
      <c r="F55" s="97"/>
      <c r="G55" s="97"/>
      <c r="H55" s="97"/>
      <c r="I55" s="97"/>
      <c r="J55" s="97"/>
      <c r="K55" s="106"/>
      <c r="L55" s="78"/>
      <c r="M55" s="78"/>
      <c r="N55" s="78"/>
      <c r="O55" s="79"/>
      <c r="P55" s="80"/>
    </row>
    <row r="56" spans="1:17" s="74" customFormat="1" ht="14" customHeight="1" x14ac:dyDescent="0.2">
      <c r="A56" s="104"/>
      <c r="B56" s="105" t="s">
        <v>180</v>
      </c>
      <c r="C56" s="97"/>
      <c r="D56" s="97"/>
      <c r="E56" s="97"/>
      <c r="F56" s="97"/>
      <c r="G56" s="97"/>
      <c r="H56" s="97"/>
      <c r="I56" s="97"/>
      <c r="J56" s="122">
        <v>34</v>
      </c>
      <c r="K56" s="106">
        <v>0</v>
      </c>
      <c r="L56" s="78"/>
      <c r="M56" s="78"/>
      <c r="N56" s="78"/>
      <c r="O56" s="79"/>
      <c r="P56" s="80"/>
    </row>
    <row r="57" spans="1:17" s="74" customFormat="1" ht="14" customHeight="1" x14ac:dyDescent="0.2">
      <c r="A57" s="104">
        <v>3101</v>
      </c>
      <c r="B57" s="105" t="s">
        <v>165</v>
      </c>
      <c r="C57" s="97">
        <v>24</v>
      </c>
      <c r="D57" s="97">
        <v>24</v>
      </c>
      <c r="E57" s="97">
        <v>27</v>
      </c>
      <c r="F57" s="97">
        <v>30</v>
      </c>
      <c r="G57" s="97">
        <v>26</v>
      </c>
      <c r="H57" s="97">
        <v>24</v>
      </c>
      <c r="I57" s="97">
        <v>23</v>
      </c>
      <c r="J57" s="122">
        <v>23</v>
      </c>
      <c r="K57" s="106">
        <v>18</v>
      </c>
      <c r="L57" s="78">
        <v>17</v>
      </c>
      <c r="M57" s="78">
        <v>0</v>
      </c>
      <c r="N57" s="78"/>
      <c r="O57" s="79"/>
      <c r="P57" s="80"/>
    </row>
    <row r="58" spans="1:17" s="74" customFormat="1" ht="14" customHeight="1" x14ac:dyDescent="0.2">
      <c r="A58" s="104"/>
      <c r="B58" s="105" t="s">
        <v>182</v>
      </c>
      <c r="C58" s="97"/>
      <c r="D58" s="97"/>
      <c r="E58" s="97"/>
      <c r="F58" s="97"/>
      <c r="G58" s="97"/>
      <c r="H58" s="97"/>
      <c r="I58" s="97"/>
      <c r="J58" s="97"/>
      <c r="K58" s="106"/>
      <c r="L58" s="78"/>
      <c r="M58" s="78"/>
      <c r="N58" s="78"/>
      <c r="O58" s="79"/>
      <c r="P58" s="80"/>
    </row>
    <row r="59" spans="1:17" s="74" customFormat="1" ht="14" customHeight="1" x14ac:dyDescent="0.2">
      <c r="A59" s="104"/>
      <c r="B59" s="105" t="s">
        <v>188</v>
      </c>
      <c r="C59" s="97"/>
      <c r="D59" s="97"/>
      <c r="E59" s="97"/>
      <c r="F59" s="97"/>
      <c r="G59" s="97"/>
      <c r="H59" s="97"/>
      <c r="I59" s="97"/>
      <c r="J59" s="97"/>
      <c r="K59" s="106"/>
      <c r="L59" s="78"/>
      <c r="M59" s="78"/>
      <c r="N59" s="78"/>
      <c r="O59" s="79"/>
      <c r="P59" s="80"/>
    </row>
    <row r="60" spans="1:17" s="74" customFormat="1" ht="14" customHeight="1" x14ac:dyDescent="0.2">
      <c r="A60" s="104"/>
      <c r="B60" s="105" t="s">
        <v>193</v>
      </c>
      <c r="C60" s="97"/>
      <c r="D60" s="97"/>
      <c r="E60" s="97"/>
      <c r="F60" s="97"/>
      <c r="G60" s="97"/>
      <c r="H60" s="97"/>
      <c r="I60" s="97"/>
      <c r="J60" s="97"/>
      <c r="K60" s="106"/>
      <c r="L60" s="107"/>
      <c r="M60" s="107"/>
      <c r="N60" s="107"/>
      <c r="O60" s="79"/>
      <c r="P60" s="80"/>
    </row>
    <row r="61" spans="1:17" s="74" customFormat="1" ht="14" customHeight="1" x14ac:dyDescent="0.2">
      <c r="A61" s="104"/>
      <c r="B61" s="105" t="s">
        <v>186</v>
      </c>
      <c r="C61" s="97"/>
      <c r="D61" s="97"/>
      <c r="E61" s="97"/>
      <c r="F61" s="97"/>
      <c r="G61" s="97"/>
      <c r="H61" s="97"/>
      <c r="I61" s="97"/>
      <c r="J61" s="97"/>
      <c r="K61" s="106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183</v>
      </c>
      <c r="C62" s="97"/>
      <c r="D62" s="97"/>
      <c r="E62" s="97"/>
      <c r="F62" s="97"/>
      <c r="G62" s="97"/>
      <c r="H62" s="97"/>
      <c r="I62" s="97"/>
      <c r="J62" s="97"/>
      <c r="K62" s="106"/>
      <c r="L62" s="78"/>
      <c r="M62" s="78"/>
      <c r="N62" s="78"/>
      <c r="O62" s="79"/>
      <c r="P62" s="80"/>
    </row>
    <row r="63" spans="1:17" s="74" customFormat="1" ht="14" customHeight="1" x14ac:dyDescent="0.2">
      <c r="A63" s="104"/>
      <c r="B63" s="105" t="s">
        <v>184</v>
      </c>
      <c r="C63" s="97"/>
      <c r="D63" s="97"/>
      <c r="E63" s="97"/>
      <c r="F63" s="97"/>
      <c r="G63" s="97"/>
      <c r="H63" s="97"/>
      <c r="I63" s="97"/>
      <c r="J63" s="97"/>
      <c r="K63" s="106"/>
      <c r="L63" s="78"/>
      <c r="M63" s="78"/>
      <c r="N63" s="78"/>
      <c r="O63" s="79"/>
      <c r="P63" s="80"/>
    </row>
    <row r="64" spans="1:17" s="74" customFormat="1" ht="14" customHeight="1" x14ac:dyDescent="0.2">
      <c r="A64" s="104"/>
      <c r="B64" s="105" t="s">
        <v>185</v>
      </c>
      <c r="C64" s="97"/>
      <c r="D64" s="97"/>
      <c r="E64" s="97"/>
      <c r="F64" s="97"/>
      <c r="G64" s="97"/>
      <c r="H64" s="97"/>
      <c r="I64" s="97"/>
      <c r="J64" s="97"/>
      <c r="K64" s="106"/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189</v>
      </c>
      <c r="C65" s="97"/>
      <c r="D65" s="97"/>
      <c r="E65" s="97"/>
      <c r="F65" s="97"/>
      <c r="G65" s="97"/>
      <c r="H65" s="97"/>
      <c r="I65" s="97"/>
      <c r="J65" s="97"/>
      <c r="K65" s="106"/>
      <c r="L65" s="78"/>
      <c r="M65" s="78"/>
      <c r="N65" s="78"/>
      <c r="O65" s="79"/>
      <c r="P65" s="80"/>
    </row>
    <row r="66" spans="1:17" s="74" customFormat="1" ht="14" customHeight="1" x14ac:dyDescent="0.2">
      <c r="A66" s="104">
        <v>3105</v>
      </c>
      <c r="B66" s="105" t="s">
        <v>177</v>
      </c>
      <c r="C66" s="97">
        <v>12</v>
      </c>
      <c r="D66" s="97">
        <v>12</v>
      </c>
      <c r="E66" s="97">
        <v>12</v>
      </c>
      <c r="F66" s="97">
        <v>10</v>
      </c>
      <c r="G66" s="97">
        <v>12</v>
      </c>
      <c r="H66" s="97">
        <v>12</v>
      </c>
      <c r="I66" s="97">
        <v>12</v>
      </c>
      <c r="J66" s="97">
        <v>25</v>
      </c>
      <c r="K66" s="106">
        <v>14</v>
      </c>
      <c r="L66" s="78">
        <v>12</v>
      </c>
      <c r="M66" s="78">
        <v>12</v>
      </c>
      <c r="N66" s="78">
        <v>0</v>
      </c>
      <c r="O66" s="79">
        <v>-12</v>
      </c>
      <c r="P66" s="80">
        <v>-1</v>
      </c>
      <c r="Q66" s="407" t="s">
        <v>1599</v>
      </c>
    </row>
    <row r="67" spans="1:17" s="74" customFormat="1" ht="14" customHeight="1" x14ac:dyDescent="0.2">
      <c r="A67" s="104"/>
      <c r="B67" s="105" t="s">
        <v>194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100" customFormat="1" ht="15" x14ac:dyDescent="0.2">
      <c r="A68" s="104"/>
      <c r="B68" s="125"/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8"/>
      <c r="P68" s="126"/>
    </row>
    <row r="69" spans="1:17" s="74" customFormat="1" ht="14" customHeight="1" x14ac:dyDescent="0.2">
      <c r="A69" s="109"/>
      <c r="B69" s="110"/>
      <c r="C69" s="106"/>
      <c r="D69" s="106"/>
      <c r="E69" s="106"/>
      <c r="F69" s="106"/>
      <c r="G69" s="106"/>
      <c r="H69" s="106"/>
      <c r="I69" s="106"/>
      <c r="J69" s="106"/>
      <c r="K69" s="106"/>
      <c r="L69" s="79"/>
      <c r="M69" s="79"/>
      <c r="N69" s="79"/>
      <c r="O69" s="79"/>
      <c r="P69" s="73"/>
    </row>
    <row r="70" spans="1:17" s="74" customFormat="1" ht="14" customHeight="1" x14ac:dyDescent="0.2">
      <c r="A70" s="109"/>
      <c r="B70" s="110" t="s">
        <v>1526</v>
      </c>
      <c r="C70" s="106">
        <f t="shared" ref="C70" si="2">SUM(C3:C68)</f>
        <v>1995</v>
      </c>
      <c r="D70" s="82">
        <f>SUM(D$3:D69)</f>
        <v>1947</v>
      </c>
      <c r="E70" s="82">
        <f>SUM(E$3:E69)</f>
        <v>1900</v>
      </c>
      <c r="F70" s="82">
        <f>SUM(F$3:F69)</f>
        <v>1853</v>
      </c>
      <c r="G70" s="82">
        <f>SUM(G$3:G69)</f>
        <v>1790</v>
      </c>
      <c r="H70" s="82">
        <f>SUM(H$3:H69)</f>
        <v>1754</v>
      </c>
      <c r="I70" s="82">
        <f>SUM(I$3:I69)</f>
        <v>1698</v>
      </c>
      <c r="J70" s="82">
        <f>SUM(J$3:J69)</f>
        <v>1706</v>
      </c>
      <c r="K70" s="82">
        <f>SUM(K$3:K69)</f>
        <v>1683</v>
      </c>
      <c r="L70" s="82">
        <f>SUM(L$3:L69)</f>
        <v>1622</v>
      </c>
      <c r="M70" s="82">
        <f>SUM(M$3:M69)</f>
        <v>1483</v>
      </c>
      <c r="N70" s="82">
        <f>SUM(N$3:N69)</f>
        <v>1453</v>
      </c>
      <c r="O70" s="106">
        <f>SUM(O$3:O69)</f>
        <v>-30</v>
      </c>
      <c r="P70" s="80">
        <f>(N70/M70)-1</f>
        <v>-2.0229265003371522E-2</v>
      </c>
    </row>
    <row r="71" spans="1:17" s="74" customFormat="1" ht="14" customHeight="1" x14ac:dyDescent="0.2">
      <c r="A71" s="109"/>
      <c r="B71" s="110"/>
      <c r="C71" s="106"/>
      <c r="D71" s="79">
        <f t="shared" ref="D71" si="3">D70-C70</f>
        <v>-48</v>
      </c>
      <c r="E71" s="79">
        <f t="shared" ref="E71" si="4">E70-D70</f>
        <v>-47</v>
      </c>
      <c r="F71" s="79">
        <f t="shared" ref="F71" si="5">F70-E70</f>
        <v>-47</v>
      </c>
      <c r="G71" s="79">
        <f t="shared" ref="G71" si="6">G70-F70</f>
        <v>-63</v>
      </c>
      <c r="H71" s="79">
        <f t="shared" ref="H71" si="7">H70-G70</f>
        <v>-36</v>
      </c>
      <c r="I71" s="79">
        <f t="shared" ref="I71" si="8">I70-H70</f>
        <v>-56</v>
      </c>
      <c r="J71" s="79">
        <f t="shared" ref="J71" si="9">J70-I70</f>
        <v>8</v>
      </c>
      <c r="K71" s="79">
        <f t="shared" ref="K71" si="10">K70-J70</f>
        <v>-23</v>
      </c>
      <c r="L71" s="79">
        <f t="shared" ref="L71" si="11">L70-K70</f>
        <v>-61</v>
      </c>
      <c r="M71" s="79">
        <f t="shared" ref="M71" si="12">M70-L70</f>
        <v>-139</v>
      </c>
      <c r="N71" s="79">
        <f t="shared" ref="N71" si="13">N70-M70</f>
        <v>-30</v>
      </c>
      <c r="O71" s="106"/>
      <c r="P71" s="73"/>
    </row>
    <row r="72" spans="1:17" s="74" customFormat="1" ht="14" customHeight="1" x14ac:dyDescent="0.2">
      <c r="A72" s="109"/>
      <c r="B72" s="83"/>
      <c r="C72" s="10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74" customFormat="1" ht="14" customHeight="1" x14ac:dyDescent="0.2">
      <c r="A73" s="109"/>
      <c r="B73" s="83"/>
      <c r="C73" s="106"/>
      <c r="D73" s="106"/>
      <c r="E73" s="106"/>
      <c r="F73" s="106"/>
      <c r="G73" s="106"/>
      <c r="H73" s="106"/>
      <c r="I73" s="106"/>
      <c r="J73" s="106"/>
      <c r="K73" s="106"/>
      <c r="L73" s="79"/>
      <c r="M73" s="79"/>
      <c r="N73" s="79"/>
      <c r="O73" s="79"/>
      <c r="P73" s="73"/>
    </row>
    <row r="74" spans="1:17" s="74" customFormat="1" ht="14" customHeight="1" x14ac:dyDescent="0.2">
      <c r="A74" s="73"/>
      <c r="B74" s="111" t="s">
        <v>1456</v>
      </c>
      <c r="C74" s="84"/>
      <c r="D74" s="84"/>
      <c r="E74" s="84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7" s="74" customFormat="1" ht="14" customHeight="1" x14ac:dyDescent="0.2">
      <c r="A75" s="73"/>
      <c r="B75" s="113" t="s">
        <v>1457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9"/>
      <c r="P75" s="73"/>
    </row>
    <row r="76" spans="1:17" s="74" customFormat="1" ht="14" customHeight="1" x14ac:dyDescent="0.2">
      <c r="A76" s="73"/>
      <c r="B76" s="114" t="s">
        <v>1458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79"/>
      <c r="P76" s="73"/>
    </row>
    <row r="77" spans="1:17" s="74" customFormat="1" ht="14" customHeight="1" x14ac:dyDescent="0.2">
      <c r="A77" s="73"/>
      <c r="B77" s="115" t="s">
        <v>1459</v>
      </c>
      <c r="C77" s="84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79"/>
      <c r="P77" s="73"/>
    </row>
    <row r="78" spans="1:17" s="74" customFormat="1" ht="14" customHeight="1" x14ac:dyDescent="0.2">
      <c r="A78" s="73"/>
      <c r="B78" s="116" t="s">
        <v>1460</v>
      </c>
      <c r="C78" s="79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79"/>
      <c r="P78" s="73"/>
    </row>
    <row r="79" spans="1:17" s="66" customFormat="1" ht="14" customHeight="1" x14ac:dyDescent="0.2">
      <c r="A79" s="63"/>
      <c r="B79" s="117" t="s">
        <v>1461</v>
      </c>
      <c r="C79" s="6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65"/>
      <c r="P79" s="63"/>
    </row>
    <row r="80" spans="1:17" s="66" customFormat="1" ht="14" customHeight="1" x14ac:dyDescent="0.2">
      <c r="A80" s="63"/>
      <c r="B80" s="64"/>
      <c r="C80" s="6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65"/>
      <c r="P80" s="63"/>
    </row>
    <row r="81" spans="3:17" ht="15" x14ac:dyDescent="0.2">
      <c r="C81" s="68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68"/>
      <c r="Q81" s="2"/>
    </row>
    <row r="82" spans="3:17" ht="15" x14ac:dyDescent="0.2">
      <c r="C82" s="68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45">
    <sortCondition descending="1" ref="P3:P45"/>
    <sortCondition descending="1" ref="N3:N45"/>
  </sortState>
  <mergeCells count="1">
    <mergeCell ref="O1:P1"/>
  </mergeCells>
  <phoneticPr fontId="37" type="noConversion"/>
  <conditionalFormatting sqref="B3:B45">
    <cfRule type="expression" dxfId="26" priority="7">
      <formula>O3&lt;0</formula>
    </cfRule>
    <cfRule type="expression" dxfId="25" priority="8">
      <formula>O3=0</formula>
    </cfRule>
    <cfRule type="expression" dxfId="24" priority="9">
      <formula>O3&gt;0</formula>
    </cfRule>
  </conditionalFormatting>
  <conditionalFormatting sqref="D70:N70">
    <cfRule type="expression" dxfId="23" priority="1">
      <formula>D71&lt;0</formula>
    </cfRule>
    <cfRule type="expression" dxfId="22" priority="2">
      <formula>D71=0</formula>
    </cfRule>
    <cfRule type="expression" dxfId="21" priority="3">
      <formula>D71&gt;0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293"/>
  <sheetViews>
    <sheetView zoomScaleNormal="80" zoomScalePageLayoutView="80" workbookViewId="0">
      <pane xSplit="2" ySplit="2" topLeftCell="C4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12" sqref="N12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5" style="2" bestFit="1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47" t="s">
        <v>195</v>
      </c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76" customFormat="1" ht="15" x14ac:dyDescent="0.2">
      <c r="A3" s="334">
        <v>3110</v>
      </c>
      <c r="B3" s="98" t="s">
        <v>212</v>
      </c>
      <c r="C3" s="106">
        <v>37</v>
      </c>
      <c r="D3" s="106">
        <v>39</v>
      </c>
      <c r="E3" s="106">
        <v>39</v>
      </c>
      <c r="F3" s="106">
        <v>31</v>
      </c>
      <c r="G3" s="106">
        <v>27</v>
      </c>
      <c r="H3" s="106">
        <v>26</v>
      </c>
      <c r="I3" s="106">
        <v>28</v>
      </c>
      <c r="J3" s="347">
        <v>27</v>
      </c>
      <c r="K3" s="78">
        <v>27</v>
      </c>
      <c r="L3" s="78">
        <v>26</v>
      </c>
      <c r="M3" s="78">
        <v>25</v>
      </c>
      <c r="N3" s="78">
        <v>36</v>
      </c>
      <c r="O3" s="78">
        <f t="shared" ref="O3:O34" si="0">N3-M3</f>
        <v>11</v>
      </c>
      <c r="P3" s="80">
        <f t="shared" ref="P3:P34" si="1">(N3/M3)-1</f>
        <v>0.43999999999999995</v>
      </c>
      <c r="Q3" s="74"/>
    </row>
    <row r="4" spans="1:17" s="76" customFormat="1" ht="15" x14ac:dyDescent="0.2">
      <c r="A4" s="334">
        <v>71976</v>
      </c>
      <c r="B4" s="98" t="s">
        <v>74</v>
      </c>
      <c r="C4" s="106">
        <v>13</v>
      </c>
      <c r="D4" s="106">
        <v>13</v>
      </c>
      <c r="E4" s="106">
        <v>15</v>
      </c>
      <c r="F4" s="106">
        <v>14</v>
      </c>
      <c r="G4" s="106">
        <v>13</v>
      </c>
      <c r="H4" s="106">
        <v>12</v>
      </c>
      <c r="I4" s="106">
        <v>16</v>
      </c>
      <c r="J4" s="347">
        <v>15</v>
      </c>
      <c r="K4" s="78">
        <v>16</v>
      </c>
      <c r="L4" s="78">
        <v>12</v>
      </c>
      <c r="M4" s="78">
        <v>9</v>
      </c>
      <c r="N4" s="78">
        <v>12</v>
      </c>
      <c r="O4" s="78">
        <f t="shared" si="0"/>
        <v>3</v>
      </c>
      <c r="P4" s="80">
        <f t="shared" si="1"/>
        <v>0.33333333333333326</v>
      </c>
      <c r="Q4" s="74"/>
    </row>
    <row r="5" spans="1:17" s="74" customFormat="1" ht="14" customHeight="1" x14ac:dyDescent="0.2">
      <c r="A5" s="95">
        <v>24259</v>
      </c>
      <c r="B5" s="101" t="s">
        <v>207</v>
      </c>
      <c r="C5" s="97">
        <v>23</v>
      </c>
      <c r="D5" s="97">
        <v>23</v>
      </c>
      <c r="E5" s="97">
        <v>21</v>
      </c>
      <c r="F5" s="97">
        <v>22</v>
      </c>
      <c r="G5" s="97">
        <v>21</v>
      </c>
      <c r="H5" s="97">
        <v>21</v>
      </c>
      <c r="I5" s="97">
        <v>26</v>
      </c>
      <c r="J5" s="348">
        <v>25</v>
      </c>
      <c r="K5" s="78">
        <v>26</v>
      </c>
      <c r="L5" s="78">
        <v>20</v>
      </c>
      <c r="M5" s="78">
        <v>20</v>
      </c>
      <c r="N5" s="78">
        <v>26</v>
      </c>
      <c r="O5" s="78">
        <f t="shared" si="0"/>
        <v>6</v>
      </c>
      <c r="P5" s="80">
        <f t="shared" si="1"/>
        <v>0.30000000000000004</v>
      </c>
      <c r="Q5" s="2"/>
    </row>
    <row r="6" spans="1:17" s="74" customFormat="1" ht="14" customHeight="1" x14ac:dyDescent="0.2">
      <c r="A6" s="95">
        <v>3113</v>
      </c>
      <c r="B6" s="101" t="s">
        <v>198</v>
      </c>
      <c r="C6" s="97">
        <v>24</v>
      </c>
      <c r="D6" s="97">
        <v>18</v>
      </c>
      <c r="E6" s="97">
        <v>18</v>
      </c>
      <c r="F6" s="97">
        <v>21</v>
      </c>
      <c r="G6" s="97">
        <v>22</v>
      </c>
      <c r="H6" s="97">
        <v>19</v>
      </c>
      <c r="I6" s="97">
        <v>19</v>
      </c>
      <c r="J6" s="348">
        <v>20</v>
      </c>
      <c r="K6" s="78">
        <v>18</v>
      </c>
      <c r="L6" s="78">
        <v>20</v>
      </c>
      <c r="M6" s="78">
        <v>19</v>
      </c>
      <c r="N6" s="78">
        <v>24</v>
      </c>
      <c r="O6" s="78">
        <f t="shared" si="0"/>
        <v>5</v>
      </c>
      <c r="P6" s="80">
        <f t="shared" si="1"/>
        <v>0.26315789473684204</v>
      </c>
    </row>
    <row r="7" spans="1:17" s="74" customFormat="1" ht="14" customHeight="1" x14ac:dyDescent="0.2">
      <c r="A7" s="95">
        <v>3147</v>
      </c>
      <c r="B7" s="98" t="s">
        <v>199</v>
      </c>
      <c r="C7" s="97">
        <v>14</v>
      </c>
      <c r="D7" s="97">
        <v>12</v>
      </c>
      <c r="E7" s="97">
        <v>7</v>
      </c>
      <c r="F7" s="97">
        <v>6</v>
      </c>
      <c r="G7" s="97">
        <v>8</v>
      </c>
      <c r="H7" s="97">
        <v>11</v>
      </c>
      <c r="I7" s="97">
        <v>12</v>
      </c>
      <c r="J7" s="348">
        <v>15</v>
      </c>
      <c r="K7" s="78">
        <v>12</v>
      </c>
      <c r="L7" s="78">
        <v>12</v>
      </c>
      <c r="M7" s="78">
        <v>12</v>
      </c>
      <c r="N7" s="78">
        <v>15</v>
      </c>
      <c r="O7" s="78">
        <f t="shared" si="0"/>
        <v>3</v>
      </c>
      <c r="P7" s="80">
        <f t="shared" si="1"/>
        <v>0.25</v>
      </c>
    </row>
    <row r="8" spans="1:17" s="74" customFormat="1" ht="14" customHeight="1" x14ac:dyDescent="0.2">
      <c r="A8" s="95">
        <v>3138</v>
      </c>
      <c r="B8" s="101" t="s">
        <v>227</v>
      </c>
      <c r="C8" s="97">
        <v>36</v>
      </c>
      <c r="D8" s="97">
        <v>41</v>
      </c>
      <c r="E8" s="97">
        <v>40</v>
      </c>
      <c r="F8" s="97">
        <v>37</v>
      </c>
      <c r="G8" s="97">
        <v>40</v>
      </c>
      <c r="H8" s="97">
        <v>42</v>
      </c>
      <c r="I8" s="97">
        <v>38</v>
      </c>
      <c r="J8" s="348">
        <v>38</v>
      </c>
      <c r="K8" s="78">
        <v>32</v>
      </c>
      <c r="L8" s="78">
        <v>35</v>
      </c>
      <c r="M8" s="78">
        <v>29</v>
      </c>
      <c r="N8" s="78">
        <v>33</v>
      </c>
      <c r="O8" s="78">
        <f t="shared" si="0"/>
        <v>4</v>
      </c>
      <c r="P8" s="80">
        <f t="shared" si="1"/>
        <v>0.13793103448275867</v>
      </c>
    </row>
    <row r="9" spans="1:17" s="74" customFormat="1" ht="14" customHeight="1" x14ac:dyDescent="0.2">
      <c r="A9" s="95">
        <v>3133</v>
      </c>
      <c r="B9" s="101" t="s">
        <v>214</v>
      </c>
      <c r="C9" s="97">
        <v>18</v>
      </c>
      <c r="D9" s="97">
        <v>18</v>
      </c>
      <c r="E9" s="97">
        <v>19</v>
      </c>
      <c r="F9" s="97">
        <v>18</v>
      </c>
      <c r="G9" s="97">
        <v>19</v>
      </c>
      <c r="H9" s="97">
        <v>21</v>
      </c>
      <c r="I9" s="97">
        <v>19</v>
      </c>
      <c r="J9" s="56">
        <v>22</v>
      </c>
      <c r="K9" s="78">
        <v>30</v>
      </c>
      <c r="L9" s="78">
        <v>31</v>
      </c>
      <c r="M9" s="78">
        <v>26</v>
      </c>
      <c r="N9" s="78">
        <v>29</v>
      </c>
      <c r="O9" s="78">
        <f t="shared" si="0"/>
        <v>3</v>
      </c>
      <c r="P9" s="80">
        <f t="shared" si="1"/>
        <v>0.11538461538461542</v>
      </c>
    </row>
    <row r="10" spans="1:17" s="74" customFormat="1" ht="14" customHeight="1" x14ac:dyDescent="0.2">
      <c r="A10" s="393">
        <v>222644</v>
      </c>
      <c r="B10" s="101" t="s">
        <v>1572</v>
      </c>
      <c r="C10" s="394"/>
      <c r="D10" s="394"/>
      <c r="E10" s="394"/>
      <c r="F10" s="394"/>
      <c r="G10" s="394"/>
      <c r="H10" s="394"/>
      <c r="I10" s="394"/>
      <c r="J10" s="395"/>
      <c r="K10" s="326"/>
      <c r="L10" s="78">
        <v>0</v>
      </c>
      <c r="M10" s="78">
        <v>20</v>
      </c>
      <c r="N10" s="78">
        <v>22</v>
      </c>
      <c r="O10" s="78">
        <f t="shared" si="0"/>
        <v>2</v>
      </c>
      <c r="P10" s="80">
        <f t="shared" si="1"/>
        <v>0.10000000000000009</v>
      </c>
    </row>
    <row r="11" spans="1:17" s="74" customFormat="1" ht="14" customHeight="1" x14ac:dyDescent="0.2">
      <c r="A11" s="95">
        <v>27650</v>
      </c>
      <c r="B11" s="98" t="s">
        <v>211</v>
      </c>
      <c r="C11" s="97">
        <v>33</v>
      </c>
      <c r="D11" s="97">
        <v>36</v>
      </c>
      <c r="E11" s="97">
        <v>33</v>
      </c>
      <c r="F11" s="97">
        <v>30</v>
      </c>
      <c r="G11" s="97">
        <v>29</v>
      </c>
      <c r="H11" s="97">
        <v>21</v>
      </c>
      <c r="I11" s="97">
        <v>21</v>
      </c>
      <c r="J11" s="348">
        <v>23</v>
      </c>
      <c r="K11" s="78">
        <v>22</v>
      </c>
      <c r="L11" s="78">
        <v>23</v>
      </c>
      <c r="M11" s="78">
        <v>23</v>
      </c>
      <c r="N11" s="78">
        <v>25</v>
      </c>
      <c r="O11" s="78">
        <f t="shared" si="0"/>
        <v>2</v>
      </c>
      <c r="P11" s="80">
        <f t="shared" si="1"/>
        <v>8.6956521739130377E-2</v>
      </c>
    </row>
    <row r="12" spans="1:17" s="74" customFormat="1" ht="14" customHeight="1" x14ac:dyDescent="0.2">
      <c r="A12" s="95">
        <v>3129</v>
      </c>
      <c r="B12" s="98" t="s">
        <v>210</v>
      </c>
      <c r="C12" s="97">
        <v>22</v>
      </c>
      <c r="D12" s="97">
        <v>24</v>
      </c>
      <c r="E12" s="97">
        <v>27</v>
      </c>
      <c r="F12" s="97">
        <v>23</v>
      </c>
      <c r="G12" s="97">
        <v>22</v>
      </c>
      <c r="H12" s="97">
        <v>26</v>
      </c>
      <c r="I12" s="97">
        <v>18</v>
      </c>
      <c r="J12" s="56">
        <v>15</v>
      </c>
      <c r="K12" s="78">
        <v>21</v>
      </c>
      <c r="L12" s="78">
        <v>19</v>
      </c>
      <c r="M12" s="78">
        <v>24</v>
      </c>
      <c r="N12" s="78">
        <v>26</v>
      </c>
      <c r="O12" s="78">
        <f t="shared" si="0"/>
        <v>2</v>
      </c>
      <c r="P12" s="80">
        <f t="shared" si="1"/>
        <v>8.3333333333333259E-2</v>
      </c>
    </row>
    <row r="13" spans="1:17" s="74" customFormat="1" ht="14" customHeight="1" x14ac:dyDescent="0.2">
      <c r="A13" s="95">
        <v>3137</v>
      </c>
      <c r="B13" s="96" t="s">
        <v>196</v>
      </c>
      <c r="C13" s="97">
        <v>13</v>
      </c>
      <c r="D13" s="97">
        <v>17</v>
      </c>
      <c r="E13" s="97">
        <v>12</v>
      </c>
      <c r="F13" s="97">
        <v>11</v>
      </c>
      <c r="G13" s="97">
        <v>11</v>
      </c>
      <c r="H13" s="97">
        <v>10</v>
      </c>
      <c r="I13" s="97">
        <v>8</v>
      </c>
      <c r="J13" s="348">
        <v>7</v>
      </c>
      <c r="K13" s="78">
        <v>10</v>
      </c>
      <c r="L13" s="78">
        <v>21</v>
      </c>
      <c r="M13" s="78">
        <v>26</v>
      </c>
      <c r="N13" s="78">
        <v>28</v>
      </c>
      <c r="O13" s="78">
        <f t="shared" si="0"/>
        <v>2</v>
      </c>
      <c r="P13" s="80">
        <f t="shared" si="1"/>
        <v>7.6923076923076872E-2</v>
      </c>
    </row>
    <row r="14" spans="1:17" s="74" customFormat="1" ht="14" customHeight="1" x14ac:dyDescent="0.2">
      <c r="A14" s="95">
        <v>3107</v>
      </c>
      <c r="B14" s="101" t="s">
        <v>240</v>
      </c>
      <c r="C14" s="97">
        <v>54</v>
      </c>
      <c r="D14" s="97">
        <v>59</v>
      </c>
      <c r="E14" s="97">
        <v>56</v>
      </c>
      <c r="F14" s="97">
        <v>61</v>
      </c>
      <c r="G14" s="97">
        <v>68</v>
      </c>
      <c r="H14" s="97">
        <v>73</v>
      </c>
      <c r="I14" s="97">
        <v>78</v>
      </c>
      <c r="J14" s="348">
        <v>80</v>
      </c>
      <c r="K14" s="78">
        <v>83</v>
      </c>
      <c r="L14" s="78">
        <v>71</v>
      </c>
      <c r="M14" s="78">
        <v>66</v>
      </c>
      <c r="N14" s="78">
        <v>71</v>
      </c>
      <c r="O14" s="78">
        <f t="shared" si="0"/>
        <v>5</v>
      </c>
      <c r="P14" s="80">
        <f t="shared" si="1"/>
        <v>7.575757575757569E-2</v>
      </c>
    </row>
    <row r="15" spans="1:17" s="74" customFormat="1" ht="14" customHeight="1" x14ac:dyDescent="0.2">
      <c r="A15" s="95">
        <v>24505</v>
      </c>
      <c r="B15" s="98" t="s">
        <v>218</v>
      </c>
      <c r="C15" s="97">
        <v>51</v>
      </c>
      <c r="D15" s="97">
        <v>48</v>
      </c>
      <c r="E15" s="97">
        <v>49</v>
      </c>
      <c r="F15" s="97">
        <v>48</v>
      </c>
      <c r="G15" s="97">
        <v>47</v>
      </c>
      <c r="H15" s="97">
        <v>43</v>
      </c>
      <c r="I15" s="97">
        <v>42</v>
      </c>
      <c r="J15" s="348">
        <v>41</v>
      </c>
      <c r="K15" s="78">
        <v>38</v>
      </c>
      <c r="L15" s="78">
        <v>40</v>
      </c>
      <c r="M15" s="78">
        <v>40</v>
      </c>
      <c r="N15" s="78">
        <v>43</v>
      </c>
      <c r="O15" s="78">
        <f t="shared" si="0"/>
        <v>3</v>
      </c>
      <c r="P15" s="80">
        <f t="shared" si="1"/>
        <v>7.4999999999999956E-2</v>
      </c>
      <c r="Q15" s="76"/>
    </row>
    <row r="16" spans="1:17" s="74" customFormat="1" ht="14" customHeight="1" x14ac:dyDescent="0.2">
      <c r="A16" s="95">
        <v>3146</v>
      </c>
      <c r="B16" s="98" t="s">
        <v>70</v>
      </c>
      <c r="C16" s="97">
        <v>30</v>
      </c>
      <c r="D16" s="97">
        <v>28</v>
      </c>
      <c r="E16" s="97">
        <v>27</v>
      </c>
      <c r="F16" s="97">
        <v>28</v>
      </c>
      <c r="G16" s="97">
        <v>25</v>
      </c>
      <c r="H16" s="97">
        <v>25</v>
      </c>
      <c r="I16" s="97">
        <v>26</v>
      </c>
      <c r="J16" s="56">
        <v>25</v>
      </c>
      <c r="K16" s="78">
        <v>25</v>
      </c>
      <c r="L16" s="78">
        <v>19</v>
      </c>
      <c r="M16" s="78">
        <v>15</v>
      </c>
      <c r="N16" s="78">
        <v>16</v>
      </c>
      <c r="O16" s="78">
        <f t="shared" si="0"/>
        <v>1</v>
      </c>
      <c r="P16" s="80">
        <f t="shared" si="1"/>
        <v>6.6666666666666652E-2</v>
      </c>
    </row>
    <row r="17" spans="1:17" s="74" customFormat="1" ht="14" customHeight="1" x14ac:dyDescent="0.2">
      <c r="A17" s="95">
        <v>28898</v>
      </c>
      <c r="B17" s="98" t="s">
        <v>233</v>
      </c>
      <c r="C17" s="97">
        <v>19</v>
      </c>
      <c r="D17" s="97">
        <v>18</v>
      </c>
      <c r="E17" s="97">
        <v>18</v>
      </c>
      <c r="F17" s="97">
        <v>18</v>
      </c>
      <c r="G17" s="97">
        <v>19</v>
      </c>
      <c r="H17" s="97">
        <v>21</v>
      </c>
      <c r="I17" s="97">
        <v>18</v>
      </c>
      <c r="J17" s="56">
        <v>21</v>
      </c>
      <c r="K17" s="78">
        <v>22</v>
      </c>
      <c r="L17" s="78">
        <v>18</v>
      </c>
      <c r="M17" s="78">
        <v>18</v>
      </c>
      <c r="N17" s="78">
        <v>19</v>
      </c>
      <c r="O17" s="78">
        <f t="shared" si="0"/>
        <v>1</v>
      </c>
      <c r="P17" s="80">
        <f t="shared" si="1"/>
        <v>5.555555555555558E-2</v>
      </c>
    </row>
    <row r="18" spans="1:17" s="74" customFormat="1" ht="14" customHeight="1" x14ac:dyDescent="0.2">
      <c r="A18" s="95">
        <v>80051</v>
      </c>
      <c r="B18" s="101" t="s">
        <v>237</v>
      </c>
      <c r="C18" s="97">
        <v>33</v>
      </c>
      <c r="D18" s="97">
        <v>33</v>
      </c>
      <c r="E18" s="97">
        <v>31</v>
      </c>
      <c r="F18" s="97">
        <v>23</v>
      </c>
      <c r="G18" s="97">
        <v>27</v>
      </c>
      <c r="H18" s="97">
        <v>28</v>
      </c>
      <c r="I18" s="97">
        <v>33</v>
      </c>
      <c r="J18" s="56">
        <v>32</v>
      </c>
      <c r="K18" s="78">
        <v>24</v>
      </c>
      <c r="L18" s="78">
        <v>24</v>
      </c>
      <c r="M18" s="78">
        <v>21</v>
      </c>
      <c r="N18" s="78">
        <v>22</v>
      </c>
      <c r="O18" s="78">
        <f t="shared" si="0"/>
        <v>1</v>
      </c>
      <c r="P18" s="80">
        <f t="shared" si="1"/>
        <v>4.7619047619047672E-2</v>
      </c>
    </row>
    <row r="19" spans="1:17" s="74" customFormat="1" ht="14" customHeight="1" x14ac:dyDescent="0.2">
      <c r="A19" s="95">
        <v>50110</v>
      </c>
      <c r="B19" s="98" t="s">
        <v>203</v>
      </c>
      <c r="C19" s="97">
        <v>14</v>
      </c>
      <c r="D19" s="97">
        <v>17</v>
      </c>
      <c r="E19" s="97">
        <v>22</v>
      </c>
      <c r="F19" s="97">
        <v>23</v>
      </c>
      <c r="G19" s="97">
        <v>22</v>
      </c>
      <c r="H19" s="97">
        <v>19</v>
      </c>
      <c r="I19" s="97">
        <v>26</v>
      </c>
      <c r="J19" s="56">
        <v>25</v>
      </c>
      <c r="K19" s="78">
        <v>21</v>
      </c>
      <c r="L19" s="78">
        <v>22</v>
      </c>
      <c r="M19" s="78">
        <v>23</v>
      </c>
      <c r="N19" s="78">
        <v>24</v>
      </c>
      <c r="O19" s="78">
        <f t="shared" si="0"/>
        <v>1</v>
      </c>
      <c r="P19" s="80">
        <f t="shared" si="1"/>
        <v>4.3478260869565188E-2</v>
      </c>
      <c r="Q19" s="66"/>
    </row>
    <row r="20" spans="1:17" s="74" customFormat="1" ht="14" customHeight="1" x14ac:dyDescent="0.2">
      <c r="A20" s="95">
        <v>3112</v>
      </c>
      <c r="B20" s="96" t="s">
        <v>241</v>
      </c>
      <c r="C20" s="97">
        <v>24</v>
      </c>
      <c r="D20" s="97">
        <v>24</v>
      </c>
      <c r="E20" s="97">
        <v>24</v>
      </c>
      <c r="F20" s="97">
        <v>23</v>
      </c>
      <c r="G20" s="97">
        <v>26</v>
      </c>
      <c r="H20" s="97">
        <v>26</v>
      </c>
      <c r="I20" s="97">
        <v>22</v>
      </c>
      <c r="J20" s="56">
        <v>19</v>
      </c>
      <c r="K20" s="78">
        <v>21</v>
      </c>
      <c r="L20" s="78">
        <v>20</v>
      </c>
      <c r="M20" s="78">
        <v>23</v>
      </c>
      <c r="N20" s="78">
        <v>24</v>
      </c>
      <c r="O20" s="78">
        <f t="shared" si="0"/>
        <v>1</v>
      </c>
      <c r="P20" s="80">
        <f t="shared" si="1"/>
        <v>4.3478260869565188E-2</v>
      </c>
    </row>
    <row r="21" spans="1:17" s="74" customFormat="1" ht="14" customHeight="1" x14ac:dyDescent="0.2">
      <c r="A21" s="95">
        <v>3119</v>
      </c>
      <c r="B21" s="101" t="s">
        <v>213</v>
      </c>
      <c r="C21" s="97">
        <v>25</v>
      </c>
      <c r="D21" s="97">
        <v>24</v>
      </c>
      <c r="E21" s="97">
        <v>23</v>
      </c>
      <c r="F21" s="97">
        <v>25</v>
      </c>
      <c r="G21" s="97">
        <v>26</v>
      </c>
      <c r="H21" s="97">
        <v>25</v>
      </c>
      <c r="I21" s="97">
        <v>26</v>
      </c>
      <c r="J21" s="56">
        <v>26</v>
      </c>
      <c r="K21" s="78">
        <v>27</v>
      </c>
      <c r="L21" s="78">
        <v>25</v>
      </c>
      <c r="M21" s="78">
        <v>24</v>
      </c>
      <c r="N21" s="78">
        <v>25</v>
      </c>
      <c r="O21" s="78">
        <f t="shared" si="0"/>
        <v>1</v>
      </c>
      <c r="P21" s="80">
        <f t="shared" si="1"/>
        <v>4.1666666666666741E-2</v>
      </c>
    </row>
    <row r="22" spans="1:17" s="74" customFormat="1" ht="14" customHeight="1" x14ac:dyDescent="0.2">
      <c r="A22" s="95">
        <v>3128</v>
      </c>
      <c r="B22" s="96" t="s">
        <v>243</v>
      </c>
      <c r="C22" s="97">
        <v>69</v>
      </c>
      <c r="D22" s="97">
        <v>74</v>
      </c>
      <c r="E22" s="97">
        <v>69</v>
      </c>
      <c r="F22" s="97">
        <v>71</v>
      </c>
      <c r="G22" s="97">
        <v>63</v>
      </c>
      <c r="H22" s="97">
        <v>64</v>
      </c>
      <c r="I22" s="97">
        <v>57</v>
      </c>
      <c r="J22" s="56">
        <v>58</v>
      </c>
      <c r="K22" s="78">
        <v>62</v>
      </c>
      <c r="L22" s="78">
        <v>60</v>
      </c>
      <c r="M22" s="78">
        <v>52</v>
      </c>
      <c r="N22" s="78">
        <v>54</v>
      </c>
      <c r="O22" s="78">
        <f t="shared" si="0"/>
        <v>2</v>
      </c>
      <c r="P22" s="80">
        <f t="shared" si="1"/>
        <v>3.8461538461538547E-2</v>
      </c>
    </row>
    <row r="23" spans="1:17" s="74" customFormat="1" ht="15" customHeight="1" x14ac:dyDescent="0.2">
      <c r="A23" s="95">
        <v>3139</v>
      </c>
      <c r="B23" s="98" t="s">
        <v>228</v>
      </c>
      <c r="C23" s="97">
        <v>43</v>
      </c>
      <c r="D23" s="97">
        <v>43</v>
      </c>
      <c r="E23" s="97">
        <v>42</v>
      </c>
      <c r="F23" s="97">
        <v>32</v>
      </c>
      <c r="G23" s="97">
        <v>39</v>
      </c>
      <c r="H23" s="97">
        <v>40</v>
      </c>
      <c r="I23" s="97">
        <v>40</v>
      </c>
      <c r="J23" s="56">
        <v>33</v>
      </c>
      <c r="K23" s="78">
        <v>33</v>
      </c>
      <c r="L23" s="78">
        <v>34</v>
      </c>
      <c r="M23" s="78">
        <v>35</v>
      </c>
      <c r="N23" s="78">
        <v>36</v>
      </c>
      <c r="O23" s="78">
        <f t="shared" si="0"/>
        <v>1</v>
      </c>
      <c r="P23" s="80">
        <f t="shared" si="1"/>
        <v>2.857142857142847E-2</v>
      </c>
    </row>
    <row r="24" spans="1:17" s="74" customFormat="1" ht="14" customHeight="1" x14ac:dyDescent="0.2">
      <c r="A24" s="95">
        <v>3148</v>
      </c>
      <c r="B24" s="98" t="s">
        <v>229</v>
      </c>
      <c r="C24" s="97">
        <v>47</v>
      </c>
      <c r="D24" s="97">
        <v>43</v>
      </c>
      <c r="E24" s="97">
        <v>45</v>
      </c>
      <c r="F24" s="97">
        <v>41</v>
      </c>
      <c r="G24" s="97">
        <v>41</v>
      </c>
      <c r="H24" s="97">
        <v>42</v>
      </c>
      <c r="I24" s="97">
        <v>45</v>
      </c>
      <c r="J24" s="56">
        <v>47</v>
      </c>
      <c r="K24" s="78">
        <v>40</v>
      </c>
      <c r="L24" s="78">
        <v>41</v>
      </c>
      <c r="M24" s="78">
        <v>39</v>
      </c>
      <c r="N24" s="78">
        <v>40</v>
      </c>
      <c r="O24" s="78">
        <f t="shared" si="0"/>
        <v>1</v>
      </c>
      <c r="P24" s="80">
        <f t="shared" si="1"/>
        <v>2.564102564102555E-2</v>
      </c>
    </row>
    <row r="25" spans="1:17" s="74" customFormat="1" ht="14" customHeight="1" x14ac:dyDescent="0.2">
      <c r="A25" s="95">
        <v>26025</v>
      </c>
      <c r="B25" s="98" t="s">
        <v>71</v>
      </c>
      <c r="C25" s="97">
        <v>43</v>
      </c>
      <c r="D25" s="97">
        <v>46</v>
      </c>
      <c r="E25" s="97">
        <v>43</v>
      </c>
      <c r="F25" s="97">
        <v>43</v>
      </c>
      <c r="G25" s="97">
        <v>39</v>
      </c>
      <c r="H25" s="97">
        <v>43</v>
      </c>
      <c r="I25" s="97">
        <v>39</v>
      </c>
      <c r="J25" s="56">
        <v>43</v>
      </c>
      <c r="K25" s="78">
        <v>46</v>
      </c>
      <c r="L25" s="78">
        <v>40</v>
      </c>
      <c r="M25" s="78">
        <v>41</v>
      </c>
      <c r="N25" s="78">
        <v>42</v>
      </c>
      <c r="O25" s="78">
        <f t="shared" si="0"/>
        <v>1</v>
      </c>
      <c r="P25" s="80">
        <f t="shared" si="1"/>
        <v>2.4390243902439046E-2</v>
      </c>
    </row>
    <row r="26" spans="1:17" s="74" customFormat="1" ht="14" customHeight="1" x14ac:dyDescent="0.2">
      <c r="A26" s="95">
        <v>3111</v>
      </c>
      <c r="B26" s="98" t="s">
        <v>222</v>
      </c>
      <c r="C26" s="97">
        <v>35</v>
      </c>
      <c r="D26" s="97">
        <v>38</v>
      </c>
      <c r="E26" s="97">
        <v>45</v>
      </c>
      <c r="F26" s="97">
        <v>48</v>
      </c>
      <c r="G26" s="97">
        <v>50</v>
      </c>
      <c r="H26" s="97">
        <v>50</v>
      </c>
      <c r="I26" s="97">
        <v>58</v>
      </c>
      <c r="J26" s="56">
        <v>57</v>
      </c>
      <c r="K26" s="78">
        <v>51</v>
      </c>
      <c r="L26" s="78">
        <v>50</v>
      </c>
      <c r="M26" s="78">
        <v>52</v>
      </c>
      <c r="N26" s="78">
        <v>53</v>
      </c>
      <c r="O26" s="78">
        <f t="shared" si="0"/>
        <v>1</v>
      </c>
      <c r="P26" s="80">
        <f t="shared" si="1"/>
        <v>1.9230769230769162E-2</v>
      </c>
    </row>
    <row r="27" spans="1:17" s="74" customFormat="1" ht="14" customHeight="1" x14ac:dyDescent="0.2">
      <c r="A27" s="95">
        <v>22901</v>
      </c>
      <c r="B27" s="98" t="s">
        <v>65</v>
      </c>
      <c r="C27" s="97">
        <v>81</v>
      </c>
      <c r="D27" s="97">
        <v>81</v>
      </c>
      <c r="E27" s="97">
        <v>86</v>
      </c>
      <c r="F27" s="97">
        <v>75</v>
      </c>
      <c r="G27" s="97">
        <v>71</v>
      </c>
      <c r="H27" s="97">
        <v>70</v>
      </c>
      <c r="I27" s="97">
        <v>80</v>
      </c>
      <c r="J27" s="56">
        <v>76</v>
      </c>
      <c r="K27" s="78">
        <v>74</v>
      </c>
      <c r="L27" s="78">
        <v>76</v>
      </c>
      <c r="M27" s="78">
        <v>78</v>
      </c>
      <c r="N27" s="78">
        <v>79</v>
      </c>
      <c r="O27" s="78">
        <f t="shared" si="0"/>
        <v>1</v>
      </c>
      <c r="P27" s="80">
        <f t="shared" si="1"/>
        <v>1.2820512820512775E-2</v>
      </c>
    </row>
    <row r="28" spans="1:17" s="74" customFormat="1" ht="14" customHeight="1" x14ac:dyDescent="0.2">
      <c r="A28" s="95">
        <v>3125</v>
      </c>
      <c r="B28" s="101" t="s">
        <v>245</v>
      </c>
      <c r="C28" s="97">
        <v>39</v>
      </c>
      <c r="D28" s="97">
        <v>40</v>
      </c>
      <c r="E28" s="97">
        <v>44</v>
      </c>
      <c r="F28" s="97">
        <v>47</v>
      </c>
      <c r="G28" s="97">
        <v>46</v>
      </c>
      <c r="H28" s="97">
        <v>45</v>
      </c>
      <c r="I28" s="97">
        <v>40</v>
      </c>
      <c r="J28" s="56">
        <v>41</v>
      </c>
      <c r="K28" s="78">
        <v>43</v>
      </c>
      <c r="L28" s="78">
        <v>39</v>
      </c>
      <c r="M28" s="78">
        <v>39</v>
      </c>
      <c r="N28" s="78">
        <v>39</v>
      </c>
      <c r="O28" s="78">
        <f t="shared" si="0"/>
        <v>0</v>
      </c>
      <c r="P28" s="80">
        <f t="shared" si="1"/>
        <v>0</v>
      </c>
    </row>
    <row r="29" spans="1:17" s="74" customFormat="1" ht="14" customHeight="1" x14ac:dyDescent="0.2">
      <c r="A29" s="95">
        <v>26757</v>
      </c>
      <c r="B29" s="101" t="s">
        <v>217</v>
      </c>
      <c r="C29" s="97">
        <v>50</v>
      </c>
      <c r="D29" s="97">
        <v>43</v>
      </c>
      <c r="E29" s="97">
        <v>35</v>
      </c>
      <c r="F29" s="97">
        <v>35</v>
      </c>
      <c r="G29" s="97">
        <v>41</v>
      </c>
      <c r="H29" s="97">
        <v>37</v>
      </c>
      <c r="I29" s="97">
        <v>35</v>
      </c>
      <c r="J29" s="56">
        <v>38</v>
      </c>
      <c r="K29" s="78">
        <v>29</v>
      </c>
      <c r="L29" s="78">
        <v>28</v>
      </c>
      <c r="M29" s="78">
        <v>28</v>
      </c>
      <c r="N29" s="78">
        <v>28</v>
      </c>
      <c r="O29" s="78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3134</v>
      </c>
      <c r="B30" s="101" t="s">
        <v>200</v>
      </c>
      <c r="C30" s="97">
        <v>21</v>
      </c>
      <c r="D30" s="97">
        <v>27</v>
      </c>
      <c r="E30" s="97">
        <v>21</v>
      </c>
      <c r="F30" s="97">
        <v>21</v>
      </c>
      <c r="G30" s="97">
        <v>24</v>
      </c>
      <c r="H30" s="97">
        <v>25</v>
      </c>
      <c r="I30" s="97">
        <v>25</v>
      </c>
      <c r="J30" s="56">
        <v>26</v>
      </c>
      <c r="K30" s="78">
        <v>24</v>
      </c>
      <c r="L30" s="78">
        <v>28</v>
      </c>
      <c r="M30" s="78">
        <v>26</v>
      </c>
      <c r="N30" s="78">
        <v>26</v>
      </c>
      <c r="O30" s="78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3131</v>
      </c>
      <c r="B31" s="98" t="s">
        <v>226</v>
      </c>
      <c r="C31" s="97">
        <v>38</v>
      </c>
      <c r="D31" s="97">
        <v>41</v>
      </c>
      <c r="E31" s="97">
        <v>37</v>
      </c>
      <c r="F31" s="97">
        <v>36</v>
      </c>
      <c r="G31" s="97">
        <v>36</v>
      </c>
      <c r="H31" s="97">
        <v>38</v>
      </c>
      <c r="I31" s="97">
        <v>36</v>
      </c>
      <c r="J31" s="348">
        <v>31</v>
      </c>
      <c r="K31" s="78">
        <v>28</v>
      </c>
      <c r="L31" s="78">
        <v>25</v>
      </c>
      <c r="M31" s="78">
        <v>25</v>
      </c>
      <c r="N31" s="78">
        <v>25</v>
      </c>
      <c r="O31" s="78">
        <f t="shared" si="0"/>
        <v>0</v>
      </c>
      <c r="P31" s="80">
        <f t="shared" si="1"/>
        <v>0</v>
      </c>
      <c r="Q31" s="100"/>
    </row>
    <row r="32" spans="1:17" s="74" customFormat="1" ht="14" customHeight="1" x14ac:dyDescent="0.2">
      <c r="A32" s="95">
        <v>3140</v>
      </c>
      <c r="B32" s="101" t="s">
        <v>69</v>
      </c>
      <c r="C32" s="97">
        <v>23</v>
      </c>
      <c r="D32" s="97">
        <v>23</v>
      </c>
      <c r="E32" s="97">
        <v>22</v>
      </c>
      <c r="F32" s="97">
        <v>24</v>
      </c>
      <c r="G32" s="97">
        <v>23</v>
      </c>
      <c r="H32" s="97">
        <v>21</v>
      </c>
      <c r="I32" s="97">
        <v>26</v>
      </c>
      <c r="J32" s="56">
        <v>27</v>
      </c>
      <c r="K32" s="78">
        <v>27</v>
      </c>
      <c r="L32" s="78">
        <v>26</v>
      </c>
      <c r="M32" s="78">
        <v>24</v>
      </c>
      <c r="N32" s="78">
        <v>24</v>
      </c>
      <c r="O32" s="78">
        <f t="shared" si="0"/>
        <v>0</v>
      </c>
      <c r="P32" s="80">
        <f t="shared" si="1"/>
        <v>0</v>
      </c>
    </row>
    <row r="33" spans="1:17" s="74" customFormat="1" ht="14" customHeight="1" x14ac:dyDescent="0.2">
      <c r="A33" s="95">
        <v>3109</v>
      </c>
      <c r="B33" s="98" t="s">
        <v>221</v>
      </c>
      <c r="C33" s="97">
        <v>21</v>
      </c>
      <c r="D33" s="97">
        <v>22</v>
      </c>
      <c r="E33" s="97">
        <v>24</v>
      </c>
      <c r="F33" s="97">
        <v>34</v>
      </c>
      <c r="G33" s="97">
        <v>32</v>
      </c>
      <c r="H33" s="97">
        <v>31</v>
      </c>
      <c r="I33" s="97">
        <v>28</v>
      </c>
      <c r="J33" s="348">
        <v>28</v>
      </c>
      <c r="K33" s="78">
        <v>30</v>
      </c>
      <c r="L33" s="78">
        <v>24</v>
      </c>
      <c r="M33" s="78">
        <v>23</v>
      </c>
      <c r="N33" s="78">
        <v>23</v>
      </c>
      <c r="O33" s="78">
        <f t="shared" si="0"/>
        <v>0</v>
      </c>
      <c r="P33" s="80">
        <f t="shared" si="1"/>
        <v>0</v>
      </c>
    </row>
    <row r="34" spans="1:17" s="74" customFormat="1" ht="14" customHeight="1" x14ac:dyDescent="0.2">
      <c r="A34" s="393">
        <v>222123</v>
      </c>
      <c r="B34" s="101" t="s">
        <v>58</v>
      </c>
      <c r="C34" s="394"/>
      <c r="D34" s="394"/>
      <c r="E34" s="394"/>
      <c r="F34" s="394"/>
      <c r="G34" s="394"/>
      <c r="H34" s="394"/>
      <c r="I34" s="394"/>
      <c r="J34" s="395"/>
      <c r="K34" s="326"/>
      <c r="L34" s="78">
        <v>0</v>
      </c>
      <c r="M34" s="78">
        <v>18</v>
      </c>
      <c r="N34" s="78">
        <v>18</v>
      </c>
      <c r="O34" s="78">
        <f t="shared" si="0"/>
        <v>0</v>
      </c>
      <c r="P34" s="80">
        <f t="shared" si="1"/>
        <v>0</v>
      </c>
      <c r="Q34" s="76"/>
    </row>
    <row r="35" spans="1:17" s="74" customFormat="1" ht="14" customHeight="1" x14ac:dyDescent="0.2">
      <c r="A35" s="95">
        <v>3145</v>
      </c>
      <c r="B35" s="98" t="s">
        <v>1494</v>
      </c>
      <c r="C35" s="97">
        <v>17</v>
      </c>
      <c r="D35" s="97">
        <v>19</v>
      </c>
      <c r="E35" s="97">
        <v>18</v>
      </c>
      <c r="F35" s="97">
        <v>20</v>
      </c>
      <c r="G35" s="97">
        <v>22</v>
      </c>
      <c r="H35" s="97">
        <v>20</v>
      </c>
      <c r="I35" s="97">
        <v>20</v>
      </c>
      <c r="J35" s="348">
        <v>21</v>
      </c>
      <c r="K35" s="78">
        <v>19</v>
      </c>
      <c r="L35" s="78">
        <v>17</v>
      </c>
      <c r="M35" s="78">
        <v>17</v>
      </c>
      <c r="N35" s="78">
        <v>17</v>
      </c>
      <c r="O35" s="78">
        <f t="shared" ref="O35:O66" si="2">N35-M35</f>
        <v>0</v>
      </c>
      <c r="P35" s="80">
        <f t="shared" ref="P35:P69" si="3">(N35/M35)-1</f>
        <v>0</v>
      </c>
    </row>
    <row r="36" spans="1:17" s="74" customFormat="1" ht="14" customHeight="1" x14ac:dyDescent="0.2">
      <c r="A36" s="95">
        <v>26238</v>
      </c>
      <c r="B36" s="101" t="s">
        <v>208</v>
      </c>
      <c r="C36" s="97">
        <v>25</v>
      </c>
      <c r="D36" s="97">
        <v>21</v>
      </c>
      <c r="E36" s="97">
        <v>23</v>
      </c>
      <c r="F36" s="97">
        <v>19</v>
      </c>
      <c r="G36" s="97">
        <v>19</v>
      </c>
      <c r="H36" s="97">
        <v>18</v>
      </c>
      <c r="I36" s="97">
        <v>21</v>
      </c>
      <c r="J36" s="348">
        <v>19</v>
      </c>
      <c r="K36" s="78">
        <v>19</v>
      </c>
      <c r="L36" s="78">
        <v>18</v>
      </c>
      <c r="M36" s="78">
        <v>16</v>
      </c>
      <c r="N36" s="78">
        <v>16</v>
      </c>
      <c r="O36" s="78">
        <f t="shared" si="2"/>
        <v>0</v>
      </c>
      <c r="P36" s="80">
        <f t="shared" si="3"/>
        <v>0</v>
      </c>
    </row>
    <row r="37" spans="1:17" s="74" customFormat="1" ht="14" customHeight="1" x14ac:dyDescent="0.2">
      <c r="A37" s="95">
        <v>89059</v>
      </c>
      <c r="B37" s="119" t="s">
        <v>204</v>
      </c>
      <c r="C37" s="97"/>
      <c r="D37" s="97"/>
      <c r="E37" s="97"/>
      <c r="F37" s="97"/>
      <c r="G37" s="97"/>
      <c r="H37" s="97"/>
      <c r="I37" s="97"/>
      <c r="J37" s="348">
        <v>19</v>
      </c>
      <c r="K37" s="78">
        <v>12</v>
      </c>
      <c r="L37" s="78">
        <v>13</v>
      </c>
      <c r="M37" s="78">
        <v>13</v>
      </c>
      <c r="N37" s="78">
        <v>13</v>
      </c>
      <c r="O37" s="78">
        <f t="shared" si="2"/>
        <v>0</v>
      </c>
      <c r="P37" s="80">
        <f t="shared" si="3"/>
        <v>0</v>
      </c>
    </row>
    <row r="38" spans="1:17" s="74" customFormat="1" ht="14" customHeight="1" x14ac:dyDescent="0.2">
      <c r="A38" s="95">
        <v>3121</v>
      </c>
      <c r="B38" s="96" t="s">
        <v>224</v>
      </c>
      <c r="C38" s="97">
        <v>28</v>
      </c>
      <c r="D38" s="97">
        <v>32</v>
      </c>
      <c r="E38" s="97">
        <v>28</v>
      </c>
      <c r="F38" s="97">
        <v>21</v>
      </c>
      <c r="G38" s="97">
        <v>18</v>
      </c>
      <c r="H38" s="97">
        <v>20</v>
      </c>
      <c r="I38" s="97">
        <v>21</v>
      </c>
      <c r="J38" s="348">
        <v>17</v>
      </c>
      <c r="K38" s="78">
        <v>16</v>
      </c>
      <c r="L38" s="78">
        <v>14</v>
      </c>
      <c r="M38" s="78">
        <v>13</v>
      </c>
      <c r="N38" s="78">
        <v>13</v>
      </c>
      <c r="O38" s="78">
        <f t="shared" si="2"/>
        <v>0</v>
      </c>
      <c r="P38" s="80">
        <f t="shared" si="3"/>
        <v>0</v>
      </c>
      <c r="Q38" s="120"/>
    </row>
    <row r="39" spans="1:17" s="74" customFormat="1" ht="14" customHeight="1" x14ac:dyDescent="0.2">
      <c r="A39" s="95">
        <v>3126</v>
      </c>
      <c r="B39" s="98" t="s">
        <v>225</v>
      </c>
      <c r="C39" s="97">
        <v>24</v>
      </c>
      <c r="D39" s="97">
        <v>24</v>
      </c>
      <c r="E39" s="97">
        <v>23</v>
      </c>
      <c r="F39" s="97">
        <v>21</v>
      </c>
      <c r="G39" s="97">
        <v>16</v>
      </c>
      <c r="H39" s="97">
        <v>16</v>
      </c>
      <c r="I39" s="97">
        <v>14</v>
      </c>
      <c r="J39" s="56">
        <v>14</v>
      </c>
      <c r="K39" s="78">
        <v>11</v>
      </c>
      <c r="L39" s="78">
        <v>10</v>
      </c>
      <c r="M39" s="78">
        <v>11</v>
      </c>
      <c r="N39" s="78">
        <v>11</v>
      </c>
      <c r="O39" s="78">
        <f t="shared" si="2"/>
        <v>0</v>
      </c>
      <c r="P39" s="80">
        <f t="shared" si="3"/>
        <v>0</v>
      </c>
    </row>
    <row r="40" spans="1:17" s="74" customFormat="1" ht="14" customHeight="1" x14ac:dyDescent="0.2">
      <c r="A40" s="95">
        <v>66256</v>
      </c>
      <c r="B40" s="98" t="s">
        <v>75</v>
      </c>
      <c r="C40" s="97">
        <v>26</v>
      </c>
      <c r="D40" s="97">
        <v>23</v>
      </c>
      <c r="E40" s="97">
        <v>27</v>
      </c>
      <c r="F40" s="97">
        <v>21</v>
      </c>
      <c r="G40" s="97">
        <v>21</v>
      </c>
      <c r="H40" s="97">
        <v>18</v>
      </c>
      <c r="I40" s="97">
        <v>18</v>
      </c>
      <c r="J40" s="56">
        <v>15</v>
      </c>
      <c r="K40" s="78">
        <v>15</v>
      </c>
      <c r="L40" s="78">
        <v>14</v>
      </c>
      <c r="M40" s="78">
        <v>7</v>
      </c>
      <c r="N40" s="78">
        <v>7</v>
      </c>
      <c r="O40" s="78">
        <f t="shared" si="2"/>
        <v>0</v>
      </c>
      <c r="P40" s="80">
        <f t="shared" si="3"/>
        <v>0</v>
      </c>
      <c r="Q40" s="2"/>
    </row>
    <row r="41" spans="1:17" s="74" customFormat="1" ht="14" customHeight="1" x14ac:dyDescent="0.2">
      <c r="A41" s="95">
        <v>3144</v>
      </c>
      <c r="B41" s="101" t="s">
        <v>205</v>
      </c>
      <c r="C41" s="97">
        <v>53</v>
      </c>
      <c r="D41" s="97">
        <v>54</v>
      </c>
      <c r="E41" s="97">
        <v>54</v>
      </c>
      <c r="F41" s="97">
        <v>51</v>
      </c>
      <c r="G41" s="97">
        <v>49</v>
      </c>
      <c r="H41" s="97">
        <v>45</v>
      </c>
      <c r="I41" s="97">
        <v>45</v>
      </c>
      <c r="J41" s="56">
        <v>51</v>
      </c>
      <c r="K41" s="78">
        <v>50</v>
      </c>
      <c r="L41" s="78">
        <v>59</v>
      </c>
      <c r="M41" s="78">
        <v>58</v>
      </c>
      <c r="N41" s="78">
        <v>57</v>
      </c>
      <c r="O41" s="78">
        <f t="shared" si="2"/>
        <v>-1</v>
      </c>
      <c r="P41" s="80">
        <f t="shared" si="3"/>
        <v>-1.7241379310344862E-2</v>
      </c>
    </row>
    <row r="42" spans="1:17" s="74" customFormat="1" ht="14" customHeight="1" x14ac:dyDescent="0.2">
      <c r="A42" s="95">
        <v>27231</v>
      </c>
      <c r="B42" s="96" t="s">
        <v>232</v>
      </c>
      <c r="C42" s="97">
        <v>69</v>
      </c>
      <c r="D42" s="97">
        <v>70</v>
      </c>
      <c r="E42" s="97">
        <v>66</v>
      </c>
      <c r="F42" s="97">
        <v>62</v>
      </c>
      <c r="G42" s="97">
        <v>56</v>
      </c>
      <c r="H42" s="97">
        <v>52</v>
      </c>
      <c r="I42" s="97">
        <v>48</v>
      </c>
      <c r="J42" s="348">
        <v>46</v>
      </c>
      <c r="K42" s="78">
        <v>39</v>
      </c>
      <c r="L42" s="78">
        <v>35</v>
      </c>
      <c r="M42" s="78">
        <v>37</v>
      </c>
      <c r="N42" s="78">
        <v>36</v>
      </c>
      <c r="O42" s="78">
        <f t="shared" si="2"/>
        <v>-1</v>
      </c>
      <c r="P42" s="80">
        <f t="shared" si="3"/>
        <v>-2.7027027027026973E-2</v>
      </c>
      <c r="Q42" s="2"/>
    </row>
    <row r="43" spans="1:17" s="74" customFormat="1" ht="14" customHeight="1" x14ac:dyDescent="0.2">
      <c r="A43" s="95">
        <v>3117</v>
      </c>
      <c r="B43" s="98" t="s">
        <v>206</v>
      </c>
      <c r="C43" s="97">
        <v>33</v>
      </c>
      <c r="D43" s="97">
        <v>35</v>
      </c>
      <c r="E43" s="97">
        <v>39</v>
      </c>
      <c r="F43" s="97">
        <v>35</v>
      </c>
      <c r="G43" s="97">
        <v>35</v>
      </c>
      <c r="H43" s="97">
        <v>34</v>
      </c>
      <c r="I43" s="97">
        <v>33</v>
      </c>
      <c r="J43" s="348">
        <v>26</v>
      </c>
      <c r="K43" s="78">
        <v>25</v>
      </c>
      <c r="L43" s="78">
        <v>26</v>
      </c>
      <c r="M43" s="78">
        <v>25</v>
      </c>
      <c r="N43" s="78">
        <v>24</v>
      </c>
      <c r="O43" s="78">
        <f t="shared" si="2"/>
        <v>-1</v>
      </c>
      <c r="P43" s="80">
        <f t="shared" si="3"/>
        <v>-4.0000000000000036E-2</v>
      </c>
    </row>
    <row r="44" spans="1:17" s="74" customFormat="1" ht="14" customHeight="1" x14ac:dyDescent="0.2">
      <c r="A44" s="95">
        <v>89864</v>
      </c>
      <c r="B44" s="101" t="s">
        <v>67</v>
      </c>
      <c r="C44" s="97"/>
      <c r="D44" s="97"/>
      <c r="E44" s="97"/>
      <c r="F44" s="97"/>
      <c r="G44" s="97"/>
      <c r="H44" s="97"/>
      <c r="I44" s="97"/>
      <c r="J44" s="102"/>
      <c r="K44" s="78">
        <v>32</v>
      </c>
      <c r="L44" s="78">
        <v>31</v>
      </c>
      <c r="M44" s="78">
        <v>25</v>
      </c>
      <c r="N44" s="78">
        <v>24</v>
      </c>
      <c r="O44" s="78">
        <f t="shared" si="2"/>
        <v>-1</v>
      </c>
      <c r="P44" s="80">
        <f t="shared" si="3"/>
        <v>-4.0000000000000036E-2</v>
      </c>
      <c r="Q44" s="2"/>
    </row>
    <row r="45" spans="1:17" s="74" customFormat="1" ht="14" customHeight="1" x14ac:dyDescent="0.2">
      <c r="A45" s="95">
        <v>3149</v>
      </c>
      <c r="B45" s="98" t="s">
        <v>230</v>
      </c>
      <c r="C45" s="97">
        <v>24</v>
      </c>
      <c r="D45" s="97">
        <v>24</v>
      </c>
      <c r="E45" s="97">
        <v>22</v>
      </c>
      <c r="F45" s="97">
        <v>22</v>
      </c>
      <c r="G45" s="97">
        <v>18</v>
      </c>
      <c r="H45" s="97">
        <v>19</v>
      </c>
      <c r="I45" s="97">
        <v>19</v>
      </c>
      <c r="J45" s="348">
        <v>18</v>
      </c>
      <c r="K45" s="78">
        <v>17</v>
      </c>
      <c r="L45" s="78">
        <v>17</v>
      </c>
      <c r="M45" s="78">
        <v>17</v>
      </c>
      <c r="N45" s="78">
        <v>16</v>
      </c>
      <c r="O45" s="78">
        <f t="shared" si="2"/>
        <v>-1</v>
      </c>
      <c r="P45" s="80">
        <f t="shared" si="3"/>
        <v>-5.8823529411764719E-2</v>
      </c>
    </row>
    <row r="46" spans="1:17" s="74" customFormat="1" ht="14" customHeight="1" x14ac:dyDescent="0.2">
      <c r="A46" s="95">
        <v>3108</v>
      </c>
      <c r="B46" s="98" t="s">
        <v>220</v>
      </c>
      <c r="C46" s="97">
        <v>35</v>
      </c>
      <c r="D46" s="97">
        <v>33</v>
      </c>
      <c r="E46" s="97">
        <v>26</v>
      </c>
      <c r="F46" s="97">
        <v>26</v>
      </c>
      <c r="G46" s="97">
        <v>26</v>
      </c>
      <c r="H46" s="97">
        <v>25</v>
      </c>
      <c r="I46" s="97">
        <v>25</v>
      </c>
      <c r="J46" s="56">
        <v>23</v>
      </c>
      <c r="K46" s="78">
        <v>22</v>
      </c>
      <c r="L46" s="78">
        <v>16</v>
      </c>
      <c r="M46" s="78">
        <v>15</v>
      </c>
      <c r="N46" s="78">
        <v>14</v>
      </c>
      <c r="O46" s="78">
        <f t="shared" si="2"/>
        <v>-1</v>
      </c>
      <c r="P46" s="80">
        <f t="shared" si="3"/>
        <v>-6.6666666666666652E-2</v>
      </c>
    </row>
    <row r="47" spans="1:17" s="74" customFormat="1" ht="14" customHeight="1" x14ac:dyDescent="0.2">
      <c r="A47" s="95">
        <v>3143</v>
      </c>
      <c r="B47" s="98" t="s">
        <v>202</v>
      </c>
      <c r="C47" s="97">
        <v>74</v>
      </c>
      <c r="D47" s="97">
        <v>68</v>
      </c>
      <c r="E47" s="97">
        <v>68</v>
      </c>
      <c r="F47" s="97">
        <v>67</v>
      </c>
      <c r="G47" s="97">
        <v>59</v>
      </c>
      <c r="H47" s="97">
        <v>67</v>
      </c>
      <c r="I47" s="97">
        <v>63</v>
      </c>
      <c r="J47" s="348">
        <v>64</v>
      </c>
      <c r="K47" s="78">
        <v>61</v>
      </c>
      <c r="L47" s="78">
        <v>76</v>
      </c>
      <c r="M47" s="78">
        <v>70</v>
      </c>
      <c r="N47" s="78">
        <v>65</v>
      </c>
      <c r="O47" s="78">
        <f t="shared" si="2"/>
        <v>-5</v>
      </c>
      <c r="P47" s="80">
        <f t="shared" si="3"/>
        <v>-7.1428571428571397E-2</v>
      </c>
    </row>
    <row r="48" spans="1:17" s="74" customFormat="1" ht="14" customHeight="1" x14ac:dyDescent="0.2">
      <c r="A48" s="95">
        <v>28908</v>
      </c>
      <c r="B48" s="96" t="s">
        <v>234</v>
      </c>
      <c r="C48" s="97">
        <v>26</v>
      </c>
      <c r="D48" s="97">
        <v>25</v>
      </c>
      <c r="E48" s="97">
        <v>23</v>
      </c>
      <c r="F48" s="97">
        <v>23</v>
      </c>
      <c r="G48" s="97">
        <v>18</v>
      </c>
      <c r="H48" s="97">
        <v>16</v>
      </c>
      <c r="I48" s="97">
        <v>14</v>
      </c>
      <c r="J48" s="56">
        <v>13</v>
      </c>
      <c r="K48" s="78">
        <v>17</v>
      </c>
      <c r="L48" s="78">
        <v>13</v>
      </c>
      <c r="M48" s="78">
        <v>14</v>
      </c>
      <c r="N48" s="78">
        <v>13</v>
      </c>
      <c r="O48" s="78">
        <f t="shared" si="2"/>
        <v>-1</v>
      </c>
      <c r="P48" s="80">
        <f t="shared" si="3"/>
        <v>-7.1428571428571397E-2</v>
      </c>
    </row>
    <row r="49" spans="1:17" s="74" customFormat="1" ht="14" customHeight="1" x14ac:dyDescent="0.2">
      <c r="A49" s="95">
        <v>3122</v>
      </c>
      <c r="B49" s="96" t="s">
        <v>1293</v>
      </c>
      <c r="C49" s="97">
        <v>25</v>
      </c>
      <c r="D49" s="97">
        <v>24</v>
      </c>
      <c r="E49" s="97">
        <v>24</v>
      </c>
      <c r="F49" s="97">
        <v>23</v>
      </c>
      <c r="G49" s="97">
        <v>24</v>
      </c>
      <c r="H49" s="97">
        <v>23</v>
      </c>
      <c r="I49" s="97">
        <v>22</v>
      </c>
      <c r="J49" s="56">
        <v>21</v>
      </c>
      <c r="K49" s="78">
        <v>24</v>
      </c>
      <c r="L49" s="78">
        <v>20</v>
      </c>
      <c r="M49" s="78">
        <v>13</v>
      </c>
      <c r="N49" s="78">
        <v>12</v>
      </c>
      <c r="O49" s="78">
        <f t="shared" si="2"/>
        <v>-1</v>
      </c>
      <c r="P49" s="80">
        <f t="shared" si="3"/>
        <v>-7.6923076923076872E-2</v>
      </c>
    </row>
    <row r="50" spans="1:17" s="74" customFormat="1" ht="14" customHeight="1" x14ac:dyDescent="0.2">
      <c r="A50" s="95">
        <v>3127</v>
      </c>
      <c r="B50" s="98" t="s">
        <v>201</v>
      </c>
      <c r="C50" s="97">
        <v>62</v>
      </c>
      <c r="D50" s="97">
        <v>61</v>
      </c>
      <c r="E50" s="97">
        <v>58</v>
      </c>
      <c r="F50" s="97">
        <v>50</v>
      </c>
      <c r="G50" s="97">
        <v>47</v>
      </c>
      <c r="H50" s="97">
        <v>48</v>
      </c>
      <c r="I50" s="97">
        <v>52</v>
      </c>
      <c r="J50" s="56">
        <v>51</v>
      </c>
      <c r="K50" s="78">
        <v>48</v>
      </c>
      <c r="L50" s="78">
        <v>51</v>
      </c>
      <c r="M50" s="78">
        <v>51</v>
      </c>
      <c r="N50" s="78">
        <v>47</v>
      </c>
      <c r="O50" s="78">
        <f t="shared" si="2"/>
        <v>-4</v>
      </c>
      <c r="P50" s="80">
        <f t="shared" si="3"/>
        <v>-7.8431372549019662E-2</v>
      </c>
      <c r="Q50" s="2"/>
    </row>
    <row r="51" spans="1:17" s="74" customFormat="1" ht="14" customHeight="1" x14ac:dyDescent="0.2">
      <c r="A51" s="95">
        <v>3120</v>
      </c>
      <c r="B51" s="96" t="s">
        <v>1466</v>
      </c>
      <c r="C51" s="97">
        <v>54</v>
      </c>
      <c r="D51" s="97">
        <v>41</v>
      </c>
      <c r="E51" s="97">
        <v>35</v>
      </c>
      <c r="F51" s="97">
        <v>34</v>
      </c>
      <c r="G51" s="97">
        <v>41</v>
      </c>
      <c r="H51" s="97">
        <v>48</v>
      </c>
      <c r="I51" s="97">
        <v>51</v>
      </c>
      <c r="J51" s="56">
        <v>42</v>
      </c>
      <c r="K51" s="78">
        <v>47</v>
      </c>
      <c r="L51" s="78">
        <v>38</v>
      </c>
      <c r="M51" s="78">
        <v>38</v>
      </c>
      <c r="N51" s="78">
        <v>35</v>
      </c>
      <c r="O51" s="78">
        <f t="shared" si="2"/>
        <v>-3</v>
      </c>
      <c r="P51" s="80">
        <f t="shared" si="3"/>
        <v>-7.8947368421052655E-2</v>
      </c>
    </row>
    <row r="52" spans="1:17" s="74" customFormat="1" ht="14" customHeight="1" x14ac:dyDescent="0.2">
      <c r="A52" s="95">
        <v>3151</v>
      </c>
      <c r="B52" s="101" t="s">
        <v>244</v>
      </c>
      <c r="C52" s="97">
        <v>55</v>
      </c>
      <c r="D52" s="97">
        <v>54</v>
      </c>
      <c r="E52" s="97">
        <v>57</v>
      </c>
      <c r="F52" s="97">
        <v>62</v>
      </c>
      <c r="G52" s="97">
        <v>58</v>
      </c>
      <c r="H52" s="97">
        <v>55</v>
      </c>
      <c r="I52" s="97">
        <v>54</v>
      </c>
      <c r="J52" s="56">
        <v>56</v>
      </c>
      <c r="K52" s="78">
        <v>55</v>
      </c>
      <c r="L52" s="78">
        <v>51</v>
      </c>
      <c r="M52" s="78">
        <v>50</v>
      </c>
      <c r="N52" s="78">
        <v>46</v>
      </c>
      <c r="O52" s="78">
        <f t="shared" si="2"/>
        <v>-4</v>
      </c>
      <c r="P52" s="80">
        <f t="shared" si="3"/>
        <v>-7.999999999999996E-2</v>
      </c>
    </row>
    <row r="53" spans="1:17" s="74" customFormat="1" ht="14" customHeight="1" x14ac:dyDescent="0.2">
      <c r="A53" s="95">
        <v>3150</v>
      </c>
      <c r="B53" s="96" t="s">
        <v>231</v>
      </c>
      <c r="C53" s="97">
        <v>64</v>
      </c>
      <c r="D53" s="97">
        <v>59</v>
      </c>
      <c r="E53" s="97">
        <v>55</v>
      </c>
      <c r="F53" s="97">
        <v>51</v>
      </c>
      <c r="G53" s="97">
        <v>48</v>
      </c>
      <c r="H53" s="97">
        <v>54</v>
      </c>
      <c r="I53" s="97">
        <v>55</v>
      </c>
      <c r="J53" s="56">
        <v>54</v>
      </c>
      <c r="K53" s="78">
        <v>49</v>
      </c>
      <c r="L53" s="78">
        <v>56</v>
      </c>
      <c r="M53" s="78">
        <v>59</v>
      </c>
      <c r="N53" s="78">
        <v>54</v>
      </c>
      <c r="O53" s="78">
        <f t="shared" si="2"/>
        <v>-5</v>
      </c>
      <c r="P53" s="80">
        <f t="shared" si="3"/>
        <v>-8.4745762711864403E-2</v>
      </c>
    </row>
    <row r="54" spans="1:17" s="120" customFormat="1" ht="15" customHeight="1" x14ac:dyDescent="0.2">
      <c r="A54" s="95">
        <v>3152</v>
      </c>
      <c r="B54" s="96" t="s">
        <v>219</v>
      </c>
      <c r="C54" s="97">
        <v>43</v>
      </c>
      <c r="D54" s="97">
        <v>42</v>
      </c>
      <c r="E54" s="97">
        <v>47</v>
      </c>
      <c r="F54" s="97">
        <v>43</v>
      </c>
      <c r="G54" s="97">
        <v>47</v>
      </c>
      <c r="H54" s="97">
        <v>42</v>
      </c>
      <c r="I54" s="97">
        <v>44</v>
      </c>
      <c r="J54" s="56">
        <v>47</v>
      </c>
      <c r="K54" s="78">
        <v>47</v>
      </c>
      <c r="L54" s="78">
        <v>42</v>
      </c>
      <c r="M54" s="78">
        <v>45</v>
      </c>
      <c r="N54" s="78">
        <v>41</v>
      </c>
      <c r="O54" s="78">
        <f t="shared" si="2"/>
        <v>-4</v>
      </c>
      <c r="P54" s="80">
        <f t="shared" si="3"/>
        <v>-8.8888888888888906E-2</v>
      </c>
      <c r="Q54" s="74"/>
    </row>
    <row r="55" spans="1:17" s="74" customFormat="1" ht="14" customHeight="1" x14ac:dyDescent="0.2">
      <c r="A55" s="95">
        <v>3136</v>
      </c>
      <c r="B55" s="98" t="s">
        <v>215</v>
      </c>
      <c r="C55" s="97">
        <v>102</v>
      </c>
      <c r="D55" s="97">
        <v>106</v>
      </c>
      <c r="E55" s="97">
        <v>95</v>
      </c>
      <c r="F55" s="97">
        <v>94</v>
      </c>
      <c r="G55" s="97">
        <v>87</v>
      </c>
      <c r="H55" s="97">
        <v>81</v>
      </c>
      <c r="I55" s="97">
        <v>71</v>
      </c>
      <c r="J55" s="56">
        <v>71</v>
      </c>
      <c r="K55" s="78">
        <v>68</v>
      </c>
      <c r="L55" s="78">
        <v>66</v>
      </c>
      <c r="M55" s="78">
        <v>63</v>
      </c>
      <c r="N55" s="78">
        <v>57</v>
      </c>
      <c r="O55" s="78">
        <f t="shared" si="2"/>
        <v>-6</v>
      </c>
      <c r="P55" s="80">
        <f t="shared" si="3"/>
        <v>-9.5238095238095233E-2</v>
      </c>
    </row>
    <row r="56" spans="1:17" s="74" customFormat="1" ht="14" customHeight="1" x14ac:dyDescent="0.2">
      <c r="A56" s="95">
        <v>3106</v>
      </c>
      <c r="B56" s="98" t="s">
        <v>1514</v>
      </c>
      <c r="C56" s="97">
        <v>40</v>
      </c>
      <c r="D56" s="97">
        <v>37</v>
      </c>
      <c r="E56" s="97">
        <v>41</v>
      </c>
      <c r="F56" s="97">
        <v>41</v>
      </c>
      <c r="G56" s="97">
        <v>41</v>
      </c>
      <c r="H56" s="97">
        <v>41</v>
      </c>
      <c r="I56" s="97">
        <v>44</v>
      </c>
      <c r="J56" s="56">
        <v>39</v>
      </c>
      <c r="K56" s="78">
        <v>41</v>
      </c>
      <c r="L56" s="78">
        <v>39</v>
      </c>
      <c r="M56" s="78">
        <v>40</v>
      </c>
      <c r="N56" s="78">
        <v>36</v>
      </c>
      <c r="O56" s="78">
        <f t="shared" si="2"/>
        <v>-4</v>
      </c>
      <c r="P56" s="80">
        <f t="shared" si="3"/>
        <v>-9.9999999999999978E-2</v>
      </c>
    </row>
    <row r="57" spans="1:17" s="100" customFormat="1" ht="14" customHeight="1" x14ac:dyDescent="0.2">
      <c r="A57" s="95">
        <v>27031</v>
      </c>
      <c r="B57" s="101" t="s">
        <v>216</v>
      </c>
      <c r="C57" s="97">
        <v>20</v>
      </c>
      <c r="D57" s="97">
        <v>18</v>
      </c>
      <c r="E57" s="97">
        <v>18</v>
      </c>
      <c r="F57" s="97">
        <v>20</v>
      </c>
      <c r="G57" s="97">
        <v>20</v>
      </c>
      <c r="H57" s="97">
        <v>17</v>
      </c>
      <c r="I57" s="97">
        <v>20</v>
      </c>
      <c r="J57" s="56">
        <v>18</v>
      </c>
      <c r="K57" s="78">
        <v>19</v>
      </c>
      <c r="L57" s="78">
        <v>17</v>
      </c>
      <c r="M57" s="78">
        <v>16</v>
      </c>
      <c r="N57" s="78">
        <v>14</v>
      </c>
      <c r="O57" s="78">
        <f t="shared" si="2"/>
        <v>-2</v>
      </c>
      <c r="P57" s="80">
        <f t="shared" si="3"/>
        <v>-0.125</v>
      </c>
      <c r="Q57" s="74"/>
    </row>
    <row r="58" spans="1:17" s="74" customFormat="1" ht="14" customHeight="1" x14ac:dyDescent="0.2">
      <c r="A58" s="95">
        <v>25240</v>
      </c>
      <c r="B58" s="98" t="s">
        <v>73</v>
      </c>
      <c r="C58" s="97">
        <v>52</v>
      </c>
      <c r="D58" s="97">
        <v>55</v>
      </c>
      <c r="E58" s="97">
        <v>54</v>
      </c>
      <c r="F58" s="97">
        <v>55</v>
      </c>
      <c r="G58" s="97">
        <v>50</v>
      </c>
      <c r="H58" s="97">
        <v>43</v>
      </c>
      <c r="I58" s="97">
        <v>49</v>
      </c>
      <c r="J58" s="56">
        <v>52</v>
      </c>
      <c r="K58" s="78">
        <v>45</v>
      </c>
      <c r="L58" s="78">
        <v>39</v>
      </c>
      <c r="M58" s="78">
        <v>39</v>
      </c>
      <c r="N58" s="78">
        <v>34</v>
      </c>
      <c r="O58" s="78">
        <f t="shared" si="2"/>
        <v>-5</v>
      </c>
      <c r="P58" s="80">
        <f t="shared" si="3"/>
        <v>-0.12820512820512819</v>
      </c>
    </row>
    <row r="59" spans="1:17" s="74" customFormat="1" ht="14" customHeight="1" x14ac:dyDescent="0.2">
      <c r="A59" s="118">
        <v>30427</v>
      </c>
      <c r="B59" s="318" t="s">
        <v>235</v>
      </c>
      <c r="C59" s="97">
        <v>26</v>
      </c>
      <c r="D59" s="97">
        <v>24</v>
      </c>
      <c r="E59" s="97">
        <v>21</v>
      </c>
      <c r="F59" s="97">
        <v>21</v>
      </c>
      <c r="G59" s="97">
        <v>21</v>
      </c>
      <c r="H59" s="97">
        <v>20</v>
      </c>
      <c r="I59" s="97">
        <v>21</v>
      </c>
      <c r="J59" s="56">
        <v>18</v>
      </c>
      <c r="K59" s="78">
        <v>15</v>
      </c>
      <c r="L59" s="78">
        <v>21</v>
      </c>
      <c r="M59" s="78">
        <v>22</v>
      </c>
      <c r="N59" s="78">
        <v>19</v>
      </c>
      <c r="O59" s="78">
        <f t="shared" si="2"/>
        <v>-3</v>
      </c>
      <c r="P59" s="80">
        <f t="shared" si="3"/>
        <v>-0.13636363636363635</v>
      </c>
    </row>
    <row r="60" spans="1:17" s="74" customFormat="1" ht="14" customHeight="1" x14ac:dyDescent="0.2">
      <c r="A60" s="95">
        <v>3123</v>
      </c>
      <c r="B60" s="98" t="s">
        <v>739</v>
      </c>
      <c r="C60" s="97">
        <v>18</v>
      </c>
      <c r="D60" s="97">
        <v>15</v>
      </c>
      <c r="E60" s="97">
        <v>16</v>
      </c>
      <c r="F60" s="97">
        <v>16</v>
      </c>
      <c r="G60" s="97">
        <v>15</v>
      </c>
      <c r="H60" s="97">
        <v>12</v>
      </c>
      <c r="I60" s="97">
        <v>11</v>
      </c>
      <c r="J60" s="56">
        <v>10</v>
      </c>
      <c r="K60" s="78">
        <v>13</v>
      </c>
      <c r="L60" s="78">
        <v>13</v>
      </c>
      <c r="M60" s="78">
        <v>14</v>
      </c>
      <c r="N60" s="78">
        <v>12</v>
      </c>
      <c r="O60" s="78">
        <f t="shared" si="2"/>
        <v>-2</v>
      </c>
      <c r="P60" s="80">
        <f t="shared" si="3"/>
        <v>-0.1428571428571429</v>
      </c>
    </row>
    <row r="61" spans="1:17" s="74" customFormat="1" ht="14" customHeight="1" x14ac:dyDescent="0.2">
      <c r="A61" s="95">
        <v>3115</v>
      </c>
      <c r="B61" s="98" t="s">
        <v>223</v>
      </c>
      <c r="C61" s="97">
        <v>26</v>
      </c>
      <c r="D61" s="97">
        <v>24</v>
      </c>
      <c r="E61" s="97">
        <v>24</v>
      </c>
      <c r="F61" s="97">
        <v>25</v>
      </c>
      <c r="G61" s="97">
        <v>28</v>
      </c>
      <c r="H61" s="97">
        <v>28</v>
      </c>
      <c r="I61" s="97">
        <v>30</v>
      </c>
      <c r="J61" s="56">
        <v>31</v>
      </c>
      <c r="K61" s="78">
        <v>31</v>
      </c>
      <c r="L61" s="78">
        <v>28</v>
      </c>
      <c r="M61" s="78">
        <v>27</v>
      </c>
      <c r="N61" s="78">
        <v>23</v>
      </c>
      <c r="O61" s="78">
        <f t="shared" si="2"/>
        <v>-4</v>
      </c>
      <c r="P61" s="80">
        <f t="shared" si="3"/>
        <v>-0.14814814814814814</v>
      </c>
    </row>
    <row r="62" spans="1:17" s="74" customFormat="1" ht="14" customHeight="1" x14ac:dyDescent="0.2">
      <c r="A62" s="95">
        <v>84787</v>
      </c>
      <c r="B62" s="119" t="s">
        <v>239</v>
      </c>
      <c r="C62" s="97"/>
      <c r="D62" s="97"/>
      <c r="E62" s="97">
        <v>23</v>
      </c>
      <c r="F62" s="97">
        <v>27</v>
      </c>
      <c r="G62" s="97">
        <v>26</v>
      </c>
      <c r="H62" s="97">
        <v>35</v>
      </c>
      <c r="I62" s="97">
        <v>22</v>
      </c>
      <c r="J62" s="348">
        <v>20</v>
      </c>
      <c r="K62" s="78">
        <v>22</v>
      </c>
      <c r="L62" s="78">
        <v>20</v>
      </c>
      <c r="M62" s="78">
        <v>20</v>
      </c>
      <c r="N62" s="78">
        <v>17</v>
      </c>
      <c r="O62" s="78">
        <f t="shared" si="2"/>
        <v>-3</v>
      </c>
      <c r="P62" s="80">
        <f t="shared" si="3"/>
        <v>-0.15000000000000002</v>
      </c>
    </row>
    <row r="63" spans="1:17" s="66" customFormat="1" ht="14" customHeight="1" x14ac:dyDescent="0.2">
      <c r="A63" s="70">
        <v>82603</v>
      </c>
      <c r="B63" s="98" t="s">
        <v>197</v>
      </c>
      <c r="C63" s="97">
        <v>14</v>
      </c>
      <c r="D63" s="97">
        <v>12</v>
      </c>
      <c r="E63" s="97">
        <v>11</v>
      </c>
      <c r="F63" s="97">
        <v>13</v>
      </c>
      <c r="G63" s="97">
        <v>18</v>
      </c>
      <c r="H63" s="97">
        <v>15</v>
      </c>
      <c r="I63" s="97">
        <v>12</v>
      </c>
      <c r="J63" s="56">
        <v>13</v>
      </c>
      <c r="K63" s="78">
        <v>16</v>
      </c>
      <c r="L63" s="78">
        <v>19</v>
      </c>
      <c r="M63" s="78">
        <v>19</v>
      </c>
      <c r="N63" s="78">
        <v>16</v>
      </c>
      <c r="O63" s="78">
        <f t="shared" si="2"/>
        <v>-3</v>
      </c>
      <c r="P63" s="80">
        <f t="shared" si="3"/>
        <v>-0.15789473684210531</v>
      </c>
      <c r="Q63" s="74"/>
    </row>
    <row r="64" spans="1:17" ht="15" x14ac:dyDescent="0.2">
      <c r="A64" s="95">
        <v>3118</v>
      </c>
      <c r="B64" s="98" t="s">
        <v>912</v>
      </c>
      <c r="C64" s="97">
        <v>70</v>
      </c>
      <c r="D64" s="97">
        <v>66</v>
      </c>
      <c r="E64" s="97">
        <v>63</v>
      </c>
      <c r="F64" s="97">
        <v>60</v>
      </c>
      <c r="G64" s="97">
        <v>58</v>
      </c>
      <c r="H64" s="97">
        <v>55</v>
      </c>
      <c r="I64" s="97">
        <v>53</v>
      </c>
      <c r="J64" s="56">
        <v>46</v>
      </c>
      <c r="K64" s="78">
        <v>39</v>
      </c>
      <c r="L64" s="78">
        <v>31</v>
      </c>
      <c r="M64" s="78">
        <v>28</v>
      </c>
      <c r="N64" s="78">
        <v>23</v>
      </c>
      <c r="O64" s="78">
        <f t="shared" si="2"/>
        <v>-5</v>
      </c>
      <c r="P64" s="80">
        <f t="shared" si="3"/>
        <v>-0.1785714285714286</v>
      </c>
      <c r="Q64" s="74"/>
    </row>
    <row r="65" spans="1:17" ht="15" x14ac:dyDescent="0.2">
      <c r="A65" s="95">
        <v>51939</v>
      </c>
      <c r="B65" s="98" t="s">
        <v>242</v>
      </c>
      <c r="C65" s="97">
        <v>26</v>
      </c>
      <c r="D65" s="97">
        <v>24</v>
      </c>
      <c r="E65" s="97">
        <v>22</v>
      </c>
      <c r="F65" s="97">
        <v>23</v>
      </c>
      <c r="G65" s="97">
        <v>22</v>
      </c>
      <c r="H65" s="97">
        <v>23</v>
      </c>
      <c r="I65" s="97">
        <v>20</v>
      </c>
      <c r="J65" s="348">
        <v>24</v>
      </c>
      <c r="K65" s="78">
        <v>31</v>
      </c>
      <c r="L65" s="78">
        <v>34</v>
      </c>
      <c r="M65" s="78">
        <v>27</v>
      </c>
      <c r="N65" s="78">
        <v>22</v>
      </c>
      <c r="O65" s="78">
        <f t="shared" si="2"/>
        <v>-5</v>
      </c>
      <c r="P65" s="80">
        <f t="shared" si="3"/>
        <v>-0.18518518518518523</v>
      </c>
      <c r="Q65" s="74"/>
    </row>
    <row r="66" spans="1:17" ht="15" x14ac:dyDescent="0.2">
      <c r="A66" s="95">
        <v>3132</v>
      </c>
      <c r="B66" s="98" t="s">
        <v>68</v>
      </c>
      <c r="C66" s="97">
        <v>27</v>
      </c>
      <c r="D66" s="97">
        <v>32</v>
      </c>
      <c r="E66" s="97">
        <v>31</v>
      </c>
      <c r="F66" s="97">
        <v>33</v>
      </c>
      <c r="G66" s="97">
        <v>29</v>
      </c>
      <c r="H66" s="97">
        <v>31</v>
      </c>
      <c r="I66" s="97">
        <v>32</v>
      </c>
      <c r="J66" s="348">
        <v>32</v>
      </c>
      <c r="K66" s="78">
        <v>27</v>
      </c>
      <c r="L66" s="78">
        <v>40</v>
      </c>
      <c r="M66" s="78">
        <v>32</v>
      </c>
      <c r="N66" s="78">
        <v>26</v>
      </c>
      <c r="O66" s="78">
        <f t="shared" si="2"/>
        <v>-6</v>
      </c>
      <c r="P66" s="80">
        <f t="shared" si="3"/>
        <v>-0.1875</v>
      </c>
      <c r="Q66" s="74"/>
    </row>
    <row r="67" spans="1:17" ht="15" x14ac:dyDescent="0.2">
      <c r="A67" s="95">
        <v>25288</v>
      </c>
      <c r="B67" s="98" t="s">
        <v>66</v>
      </c>
      <c r="C67" s="97">
        <v>46</v>
      </c>
      <c r="D67" s="97">
        <v>42</v>
      </c>
      <c r="E67" s="97">
        <v>34</v>
      </c>
      <c r="F67" s="97">
        <v>30</v>
      </c>
      <c r="G67" s="97">
        <v>28</v>
      </c>
      <c r="H67" s="97">
        <v>28</v>
      </c>
      <c r="I67" s="97">
        <v>27</v>
      </c>
      <c r="J67" s="56">
        <v>27</v>
      </c>
      <c r="K67" s="78">
        <v>34</v>
      </c>
      <c r="L67" s="78">
        <v>33</v>
      </c>
      <c r="M67" s="78">
        <v>32</v>
      </c>
      <c r="N67" s="78">
        <v>25</v>
      </c>
      <c r="O67" s="78">
        <f t="shared" ref="O67:O98" si="4">N67-M67</f>
        <v>-7</v>
      </c>
      <c r="P67" s="80">
        <f t="shared" si="3"/>
        <v>-0.21875</v>
      </c>
      <c r="Q67" s="74"/>
    </row>
    <row r="68" spans="1:17" ht="15" x14ac:dyDescent="0.2">
      <c r="A68" s="95">
        <v>3142</v>
      </c>
      <c r="B68" s="101" t="s">
        <v>209</v>
      </c>
      <c r="C68" s="97">
        <v>47</v>
      </c>
      <c r="D68" s="97">
        <v>47</v>
      </c>
      <c r="E68" s="97">
        <v>49</v>
      </c>
      <c r="F68" s="97">
        <v>49</v>
      </c>
      <c r="G68" s="97">
        <v>48</v>
      </c>
      <c r="H68" s="97">
        <v>43</v>
      </c>
      <c r="I68" s="97">
        <v>35</v>
      </c>
      <c r="J68" s="56">
        <v>30</v>
      </c>
      <c r="K68" s="78">
        <v>21</v>
      </c>
      <c r="L68" s="78">
        <v>21</v>
      </c>
      <c r="M68" s="78">
        <v>14</v>
      </c>
      <c r="N68" s="78">
        <v>10</v>
      </c>
      <c r="O68" s="78">
        <f t="shared" si="4"/>
        <v>-4</v>
      </c>
      <c r="P68" s="80">
        <f t="shared" si="3"/>
        <v>-0.2857142857142857</v>
      </c>
      <c r="Q68" s="2"/>
    </row>
    <row r="69" spans="1:17" ht="15" x14ac:dyDescent="0.2">
      <c r="A69" s="95">
        <v>53542</v>
      </c>
      <c r="B69" s="98" t="s">
        <v>236</v>
      </c>
      <c r="C69" s="97">
        <v>20</v>
      </c>
      <c r="D69" s="97">
        <v>16</v>
      </c>
      <c r="E69" s="97">
        <v>17</v>
      </c>
      <c r="F69" s="97">
        <v>18</v>
      </c>
      <c r="G69" s="97">
        <v>18</v>
      </c>
      <c r="H69" s="97">
        <v>20</v>
      </c>
      <c r="I69" s="97">
        <v>20</v>
      </c>
      <c r="J69" s="56">
        <v>19</v>
      </c>
      <c r="K69" s="78">
        <v>15</v>
      </c>
      <c r="L69" s="78">
        <v>16</v>
      </c>
      <c r="M69" s="78">
        <v>16</v>
      </c>
      <c r="N69" s="78">
        <v>11</v>
      </c>
      <c r="O69" s="78">
        <f t="shared" si="4"/>
        <v>-5</v>
      </c>
      <c r="P69" s="80">
        <f t="shared" si="3"/>
        <v>-0.3125</v>
      </c>
      <c r="Q69" s="74"/>
    </row>
    <row r="70" spans="1:17" x14ac:dyDescent="0.2"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7" s="74" customFormat="1" ht="14" customHeight="1" x14ac:dyDescent="0.2">
      <c r="A71" s="95"/>
      <c r="B71" s="105" t="s">
        <v>92</v>
      </c>
      <c r="C71" s="97"/>
      <c r="D71" s="97"/>
      <c r="E71" s="97"/>
      <c r="F71" s="97"/>
      <c r="G71" s="97"/>
      <c r="H71" s="97"/>
      <c r="I71" s="97"/>
      <c r="J71" s="102"/>
      <c r="K71" s="106"/>
      <c r="L71" s="107"/>
      <c r="M71" s="107"/>
      <c r="N71" s="107"/>
      <c r="O71" s="78"/>
      <c r="P71" s="80"/>
    </row>
    <row r="72" spans="1:17" s="74" customFormat="1" ht="14" customHeight="1" x14ac:dyDescent="0.2">
      <c r="A72" s="104"/>
      <c r="B72" s="105" t="s">
        <v>78</v>
      </c>
      <c r="C72" s="97"/>
      <c r="D72" s="97"/>
      <c r="E72" s="97"/>
      <c r="F72" s="97"/>
      <c r="G72" s="97"/>
      <c r="H72" s="97"/>
      <c r="I72" s="97"/>
      <c r="J72" s="97"/>
      <c r="K72" s="78"/>
      <c r="L72" s="78"/>
      <c r="M72" s="78"/>
      <c r="N72" s="78"/>
      <c r="O72" s="78"/>
      <c r="P72" s="80"/>
    </row>
    <row r="73" spans="1:17" s="74" customFormat="1" ht="14" customHeight="1" x14ac:dyDescent="0.2">
      <c r="A73" s="104"/>
      <c r="B73" s="105" t="s">
        <v>77</v>
      </c>
      <c r="C73" s="97">
        <v>22</v>
      </c>
      <c r="D73" s="97">
        <v>21</v>
      </c>
      <c r="E73" s="97">
        <v>22</v>
      </c>
      <c r="F73" s="97">
        <v>21</v>
      </c>
      <c r="G73" s="97">
        <v>20</v>
      </c>
      <c r="H73" s="97">
        <v>17</v>
      </c>
      <c r="I73" s="97">
        <v>15</v>
      </c>
      <c r="J73" s="122">
        <v>12</v>
      </c>
      <c r="K73" s="78">
        <v>0</v>
      </c>
      <c r="L73" s="78"/>
      <c r="M73" s="78"/>
      <c r="N73" s="78"/>
      <c r="O73" s="78"/>
      <c r="P73" s="80"/>
    </row>
    <row r="74" spans="1:17" s="74" customFormat="1" ht="14" customHeight="1" x14ac:dyDescent="0.2">
      <c r="A74" s="104"/>
      <c r="B74" s="105" t="s">
        <v>82</v>
      </c>
      <c r="C74" s="97"/>
      <c r="D74" s="97"/>
      <c r="E74" s="97"/>
      <c r="F74" s="97"/>
      <c r="G74" s="97"/>
      <c r="H74" s="97"/>
      <c r="I74" s="97"/>
      <c r="J74" s="97"/>
      <c r="K74" s="106"/>
      <c r="L74" s="107"/>
      <c r="M74" s="107"/>
      <c r="N74" s="107"/>
      <c r="O74" s="78"/>
      <c r="P74" s="80"/>
    </row>
    <row r="75" spans="1:17" s="74" customFormat="1" ht="15" customHeight="1" x14ac:dyDescent="0.2">
      <c r="A75" s="104"/>
      <c r="B75" s="105" t="s">
        <v>79</v>
      </c>
      <c r="C75" s="97"/>
      <c r="D75" s="97"/>
      <c r="E75" s="97"/>
      <c r="F75" s="97"/>
      <c r="G75" s="97"/>
      <c r="H75" s="97"/>
      <c r="I75" s="97"/>
      <c r="J75" s="97"/>
      <c r="K75" s="106"/>
      <c r="L75" s="107"/>
      <c r="M75" s="107"/>
      <c r="N75" s="107"/>
      <c r="O75" s="78"/>
      <c r="P75" s="80"/>
    </row>
    <row r="76" spans="1:17" s="74" customFormat="1" ht="14" customHeight="1" x14ac:dyDescent="0.2">
      <c r="B76" s="105" t="s">
        <v>88</v>
      </c>
      <c r="C76" s="388"/>
      <c r="D76" s="388"/>
      <c r="E76" s="388"/>
      <c r="F76" s="388"/>
      <c r="G76" s="388"/>
      <c r="H76" s="388"/>
      <c r="I76" s="388"/>
      <c r="J76" s="388"/>
      <c r="K76" s="389"/>
      <c r="L76" s="390"/>
      <c r="M76" s="390"/>
      <c r="N76" s="379"/>
      <c r="O76" s="380"/>
      <c r="P76" s="80"/>
    </row>
    <row r="77" spans="1:17" s="74" customFormat="1" ht="14" customHeight="1" x14ac:dyDescent="0.2">
      <c r="A77" s="104"/>
      <c r="B77" s="105" t="s">
        <v>83</v>
      </c>
      <c r="C77" s="388"/>
      <c r="D77" s="388"/>
      <c r="E77" s="388"/>
      <c r="F77" s="388"/>
      <c r="G77" s="388"/>
      <c r="H77" s="388"/>
      <c r="I77" s="388"/>
      <c r="J77" s="391"/>
      <c r="K77" s="389"/>
      <c r="L77" s="379"/>
      <c r="M77" s="379"/>
      <c r="N77" s="379"/>
      <c r="O77" s="380"/>
      <c r="P77" s="80"/>
    </row>
    <row r="78" spans="1:17" s="74" customFormat="1" ht="14" customHeight="1" x14ac:dyDescent="0.2">
      <c r="A78" s="104"/>
      <c r="B78" s="105" t="s">
        <v>87</v>
      </c>
      <c r="C78" s="97"/>
      <c r="D78" s="97"/>
      <c r="E78" s="97"/>
      <c r="F78" s="97"/>
      <c r="G78" s="97"/>
      <c r="H78" s="97"/>
      <c r="I78" s="97"/>
      <c r="J78" s="97"/>
      <c r="K78" s="106"/>
      <c r="L78" s="78"/>
      <c r="M78" s="78"/>
      <c r="N78" s="78"/>
      <c r="O78" s="78"/>
      <c r="P78" s="80"/>
    </row>
    <row r="79" spans="1:17" s="74" customFormat="1" ht="14" customHeight="1" x14ac:dyDescent="0.2">
      <c r="A79" s="104"/>
      <c r="B79" s="105" t="s">
        <v>80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8"/>
      <c r="P79" s="80"/>
    </row>
    <row r="80" spans="1:17" s="74" customFormat="1" ht="14" customHeight="1" x14ac:dyDescent="0.2">
      <c r="A80" s="95">
        <v>83083</v>
      </c>
      <c r="B80" s="105" t="s">
        <v>238</v>
      </c>
      <c r="C80" s="97">
        <v>28</v>
      </c>
      <c r="D80" s="97">
        <v>21</v>
      </c>
      <c r="E80" s="97">
        <v>15</v>
      </c>
      <c r="F80" s="97">
        <v>13</v>
      </c>
      <c r="G80" s="97">
        <v>15</v>
      </c>
      <c r="H80" s="97">
        <v>13</v>
      </c>
      <c r="I80" s="97">
        <v>12</v>
      </c>
      <c r="J80" s="122">
        <v>14</v>
      </c>
      <c r="K80" s="78">
        <v>17</v>
      </c>
      <c r="L80" s="78">
        <v>0</v>
      </c>
      <c r="M80" s="78"/>
      <c r="N80" s="78"/>
      <c r="O80" s="78"/>
      <c r="P80" s="80"/>
    </row>
    <row r="81" spans="1:17" s="74" customFormat="1" ht="14" customHeight="1" x14ac:dyDescent="0.2">
      <c r="A81" s="104"/>
      <c r="B81" s="105" t="s">
        <v>84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106"/>
      <c r="P81" s="73"/>
    </row>
    <row r="82" spans="1:17" s="74" customFormat="1" ht="14" customHeight="1" x14ac:dyDescent="0.2">
      <c r="A82" s="104"/>
      <c r="B82" s="123" t="s">
        <v>81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8"/>
      <c r="P82" s="73"/>
    </row>
    <row r="83" spans="1:17" s="74" customFormat="1" ht="14" customHeight="1" x14ac:dyDescent="0.2">
      <c r="A83" s="104"/>
      <c r="B83" s="105" t="s">
        <v>90</v>
      </c>
      <c r="C83" s="97"/>
      <c r="D83" s="97"/>
      <c r="E83" s="97"/>
      <c r="F83" s="97"/>
      <c r="G83" s="97"/>
      <c r="H83" s="97"/>
      <c r="I83" s="97"/>
      <c r="J83" s="97"/>
      <c r="K83" s="106"/>
      <c r="L83" s="107"/>
      <c r="M83" s="107"/>
      <c r="N83" s="107"/>
      <c r="O83" s="78"/>
      <c r="P83" s="73"/>
    </row>
    <row r="84" spans="1:17" s="66" customFormat="1" ht="14" customHeight="1" x14ac:dyDescent="0.2">
      <c r="A84" s="104"/>
      <c r="B84" s="105" t="s">
        <v>86</v>
      </c>
      <c r="C84" s="97"/>
      <c r="D84" s="97"/>
      <c r="E84" s="97"/>
      <c r="F84" s="97"/>
      <c r="G84" s="97"/>
      <c r="H84" s="97"/>
      <c r="I84" s="97"/>
      <c r="J84" s="97"/>
      <c r="K84" s="106"/>
      <c r="L84" s="78"/>
      <c r="M84" s="78"/>
      <c r="N84" s="78"/>
      <c r="O84" s="78"/>
      <c r="P84" s="73"/>
    </row>
    <row r="85" spans="1:17" s="74" customFormat="1" ht="14" customHeight="1" x14ac:dyDescent="0.2">
      <c r="A85" s="104"/>
      <c r="B85" s="105" t="s">
        <v>85</v>
      </c>
      <c r="C85" s="97"/>
      <c r="D85" s="97"/>
      <c r="E85" s="97"/>
      <c r="F85" s="97"/>
      <c r="G85" s="97"/>
      <c r="H85" s="97"/>
      <c r="I85" s="97"/>
      <c r="J85" s="97"/>
      <c r="K85" s="106"/>
      <c r="L85" s="106"/>
      <c r="M85" s="106"/>
      <c r="N85" s="106"/>
      <c r="O85" s="124"/>
      <c r="P85" s="63"/>
    </row>
    <row r="86" spans="1:17" s="74" customFormat="1" ht="14" customHeight="1" x14ac:dyDescent="0.2">
      <c r="A86" s="104"/>
      <c r="B86" s="105" t="s">
        <v>76</v>
      </c>
      <c r="C86" s="97">
        <v>12</v>
      </c>
      <c r="D86" s="97">
        <v>12</v>
      </c>
      <c r="E86" s="97">
        <v>12</v>
      </c>
      <c r="F86" s="97">
        <v>8</v>
      </c>
      <c r="G86" s="97">
        <v>7</v>
      </c>
      <c r="H86" s="97">
        <v>12</v>
      </c>
      <c r="I86" s="97">
        <v>11</v>
      </c>
      <c r="J86" s="122">
        <v>9</v>
      </c>
      <c r="K86" s="78">
        <v>0</v>
      </c>
      <c r="L86" s="78"/>
      <c r="M86" s="78"/>
      <c r="N86" s="78"/>
      <c r="O86" s="78"/>
      <c r="P86" s="80"/>
    </row>
    <row r="87" spans="1:17" ht="15" x14ac:dyDescent="0.2">
      <c r="A87" s="104"/>
      <c r="B87" s="105" t="s">
        <v>89</v>
      </c>
      <c r="C87" s="97"/>
      <c r="D87" s="97"/>
      <c r="E87" s="97"/>
      <c r="F87" s="97"/>
      <c r="G87" s="97"/>
      <c r="H87" s="97"/>
      <c r="I87" s="97"/>
      <c r="J87" s="97"/>
      <c r="K87" s="106"/>
      <c r="L87" s="124"/>
      <c r="M87" s="124"/>
      <c r="N87" s="124"/>
      <c r="O87" s="106"/>
      <c r="P87" s="73"/>
      <c r="Q87" s="2"/>
    </row>
    <row r="88" spans="1:17" ht="15" customHeight="1" x14ac:dyDescent="0.2">
      <c r="A88" s="95">
        <v>27535</v>
      </c>
      <c r="B88" s="105" t="s">
        <v>72</v>
      </c>
      <c r="C88" s="97">
        <v>21</v>
      </c>
      <c r="D88" s="97">
        <v>21</v>
      </c>
      <c r="E88" s="97">
        <v>14</v>
      </c>
      <c r="F88" s="97">
        <v>14</v>
      </c>
      <c r="G88" s="97">
        <v>15</v>
      </c>
      <c r="H88" s="97">
        <v>17</v>
      </c>
      <c r="I88" s="97">
        <v>15</v>
      </c>
      <c r="J88" s="56">
        <v>14</v>
      </c>
      <c r="K88" s="78">
        <v>12</v>
      </c>
      <c r="L88" s="78">
        <v>0</v>
      </c>
      <c r="M88" s="78"/>
      <c r="N88" s="78"/>
      <c r="O88" s="78"/>
      <c r="P88" s="80"/>
      <c r="Q88" s="2"/>
    </row>
    <row r="89" spans="1:17" s="74" customFormat="1" ht="14" customHeight="1" x14ac:dyDescent="0.2">
      <c r="A89" s="104"/>
      <c r="B89" s="105" t="s">
        <v>91</v>
      </c>
      <c r="C89" s="97"/>
      <c r="D89" s="97"/>
      <c r="E89" s="97"/>
      <c r="F89" s="97"/>
      <c r="G89" s="97"/>
      <c r="H89" s="97"/>
      <c r="I89" s="97"/>
      <c r="J89" s="106"/>
      <c r="K89" s="106"/>
      <c r="L89" s="106"/>
      <c r="M89" s="106"/>
      <c r="N89" s="106"/>
      <c r="O89" s="78"/>
      <c r="P89" s="80"/>
    </row>
    <row r="90" spans="1:17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Q90" s="2"/>
    </row>
    <row r="91" spans="1:17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s="74" customFormat="1" ht="14" customHeight="1" x14ac:dyDescent="0.2">
      <c r="A93" s="109"/>
      <c r="B93" s="110" t="s">
        <v>1526</v>
      </c>
      <c r="C93" s="106">
        <f t="shared" ref="C93" si="5">SUM(C5:C91)</f>
        <v>2297</v>
      </c>
      <c r="D93" s="82">
        <f>SUM(D$3:D92)</f>
        <v>2315</v>
      </c>
      <c r="E93" s="82">
        <f>SUM(E$3:E92)</f>
        <v>2269</v>
      </c>
      <c r="F93" s="82">
        <f>SUM(F$3:F92)</f>
        <v>2201</v>
      </c>
      <c r="G93" s="82">
        <f>SUM(G$3:G92)</f>
        <v>2165</v>
      </c>
      <c r="H93" s="82">
        <f>SUM(H$3:H92)</f>
        <v>2146</v>
      </c>
      <c r="I93" s="82">
        <f>SUM(I$3:I92)</f>
        <v>2124</v>
      </c>
      <c r="J93" s="82">
        <f>SUM(J$3:J92)</f>
        <v>2097</v>
      </c>
      <c r="K93" s="82">
        <f>SUM(K$3:K92)</f>
        <v>2053</v>
      </c>
      <c r="L93" s="82">
        <f>SUM(L$3:L92)</f>
        <v>1983</v>
      </c>
      <c r="M93" s="82">
        <f>SUM(M$3:M92)</f>
        <v>1946</v>
      </c>
      <c r="N93" s="82">
        <f>SUM(N$3:N92)</f>
        <v>1913</v>
      </c>
      <c r="O93" s="106">
        <f>SUM(O$3:O92)</f>
        <v>-33</v>
      </c>
      <c r="P93" s="80">
        <f>(N93/M93)-1</f>
        <v>-1.6957862281603342E-2</v>
      </c>
    </row>
    <row r="94" spans="1:17" s="74" customFormat="1" ht="14" customHeight="1" x14ac:dyDescent="0.2">
      <c r="A94" s="109"/>
      <c r="B94" s="110"/>
      <c r="C94" s="106"/>
      <c r="D94" s="79">
        <f t="shared" ref="D94:N94" si="6">D93-C93</f>
        <v>18</v>
      </c>
      <c r="E94" s="79">
        <f t="shared" si="6"/>
        <v>-46</v>
      </c>
      <c r="F94" s="79">
        <f t="shared" si="6"/>
        <v>-68</v>
      </c>
      <c r="G94" s="79">
        <f t="shared" si="6"/>
        <v>-36</v>
      </c>
      <c r="H94" s="79">
        <f t="shared" si="6"/>
        <v>-19</v>
      </c>
      <c r="I94" s="79">
        <f t="shared" si="6"/>
        <v>-22</v>
      </c>
      <c r="J94" s="79">
        <f t="shared" si="6"/>
        <v>-27</v>
      </c>
      <c r="K94" s="79">
        <f t="shared" si="6"/>
        <v>-44</v>
      </c>
      <c r="L94" s="79">
        <f t="shared" si="6"/>
        <v>-70</v>
      </c>
      <c r="M94" s="79">
        <f t="shared" si="6"/>
        <v>-37</v>
      </c>
      <c r="N94" s="79">
        <f t="shared" si="6"/>
        <v>-33</v>
      </c>
      <c r="O94" s="79"/>
      <c r="P94" s="73"/>
    </row>
    <row r="95" spans="1:17" s="74" customFormat="1" ht="14" customHeight="1" x14ac:dyDescent="0.2">
      <c r="A95" s="109"/>
      <c r="B95" s="83"/>
      <c r="C95" s="106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17" s="74" customFormat="1" ht="14" customHeight="1" x14ac:dyDescent="0.2">
      <c r="A96" s="109"/>
      <c r="B96" s="83"/>
      <c r="C96" s="106"/>
      <c r="D96" s="106"/>
      <c r="E96" s="106"/>
      <c r="F96" s="106"/>
      <c r="G96" s="106"/>
      <c r="H96" s="106"/>
      <c r="I96" s="106"/>
      <c r="J96" s="106"/>
      <c r="K96" s="106"/>
      <c r="L96" s="79"/>
      <c r="M96" s="79"/>
      <c r="N96" s="79"/>
      <c r="O96" s="79"/>
      <c r="P96" s="73"/>
    </row>
    <row r="97" spans="1:17" s="74" customFormat="1" ht="14" customHeight="1" x14ac:dyDescent="0.2">
      <c r="A97" s="73"/>
      <c r="B97" s="111" t="s">
        <v>1456</v>
      </c>
      <c r="C97" s="84"/>
      <c r="D97" s="84"/>
      <c r="E97" s="84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4" customHeight="1" x14ac:dyDescent="0.2">
      <c r="A98" s="73"/>
      <c r="B98" s="113" t="s">
        <v>1457</v>
      </c>
      <c r="C98" s="84"/>
      <c r="D98" s="84"/>
      <c r="E98" s="84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73"/>
      <c r="B99" s="114" t="s">
        <v>1458</v>
      </c>
      <c r="C99" s="84"/>
      <c r="D99" s="84"/>
      <c r="E99" s="8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5" t="s">
        <v>1459</v>
      </c>
      <c r="C100" s="84"/>
      <c r="D100" s="84"/>
      <c r="E100" s="84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4" customHeight="1" x14ac:dyDescent="0.2">
      <c r="A101" s="73"/>
      <c r="B101" s="116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66" customFormat="1" ht="14" customHeight="1" x14ac:dyDescent="0.2">
      <c r="A102" s="63"/>
      <c r="B102" s="315" t="s">
        <v>52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3"/>
    </row>
    <row r="103" spans="1:17" s="66" customFormat="1" ht="14" customHeight="1" x14ac:dyDescent="0.2">
      <c r="A103" s="63"/>
      <c r="B103" s="89" t="s">
        <v>1461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3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Q105" s="2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Q106" s="2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Q109" s="2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Q110" s="2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69">
    <sortCondition descending="1" ref="P3:P69"/>
    <sortCondition descending="1" ref="N3:N69"/>
  </sortState>
  <mergeCells count="1">
    <mergeCell ref="O1:P1"/>
  </mergeCells>
  <phoneticPr fontId="37" type="noConversion"/>
  <conditionalFormatting sqref="B5:B69">
    <cfRule type="expression" dxfId="20" priority="13">
      <formula>O5&lt;0</formula>
    </cfRule>
    <cfRule type="expression" dxfId="19" priority="14">
      <formula>O5=0</formula>
    </cfRule>
    <cfRule type="expression" dxfId="18" priority="15">
      <formula>O5&gt;0</formula>
    </cfRule>
  </conditionalFormatting>
  <conditionalFormatting sqref="D93:N93">
    <cfRule type="expression" dxfId="17" priority="4">
      <formula>D94&lt;0</formula>
    </cfRule>
    <cfRule type="expression" dxfId="16" priority="5">
      <formula>D94=0</formula>
    </cfRule>
    <cfRule type="expression" dxfId="15" priority="6">
      <formula>D94&gt;0</formula>
    </cfRule>
  </conditionalFormatting>
  <conditionalFormatting sqref="B3:B4">
    <cfRule type="expression" dxfId="14" priority="1">
      <formula>O3&lt;0</formula>
    </cfRule>
    <cfRule type="expression" dxfId="13" priority="2">
      <formula>O3=0</formula>
    </cfRule>
    <cfRule type="expression" dxfId="12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Z293"/>
  <sheetViews>
    <sheetView zoomScaleNormal="80" zoomScalePageLayoutView="80" workbookViewId="0">
      <pane xSplit="2" ySplit="2" topLeftCell="I4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M21" sqref="M21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5" style="2" customWidth="1"/>
    <col min="10" max="11" width="9" style="2" customWidth="1"/>
    <col min="12" max="13" width="12.5" style="2" customWidth="1"/>
    <col min="14" max="14" width="12" style="2" customWidth="1"/>
    <col min="15" max="15" width="8.5" style="2" customWidth="1"/>
    <col min="16" max="16" width="9" style="67" customWidth="1"/>
    <col min="17" max="17" width="21.83203125" style="69" bestFit="1" customWidth="1"/>
    <col min="18" max="16384" width="9" style="2"/>
  </cols>
  <sheetData>
    <row r="1" spans="1:18" s="74" customFormat="1" ht="16" x14ac:dyDescent="0.2">
      <c r="A1" s="73"/>
      <c r="B1" s="47" t="s">
        <v>93</v>
      </c>
      <c r="N1" s="319"/>
      <c r="O1" s="438" t="str">
        <f>+'5580'!$O$1</f>
        <v>Change from Last Yr</v>
      </c>
      <c r="P1" s="438"/>
    </row>
    <row r="2" spans="1:18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8" s="76" customFormat="1" ht="15" x14ac:dyDescent="0.2">
      <c r="A3" s="334">
        <v>3196</v>
      </c>
      <c r="B3" s="98" t="s">
        <v>127</v>
      </c>
      <c r="C3" s="106">
        <v>19</v>
      </c>
      <c r="D3" s="106">
        <v>19</v>
      </c>
      <c r="E3" s="106">
        <v>19</v>
      </c>
      <c r="F3" s="106">
        <v>21</v>
      </c>
      <c r="G3" s="106">
        <v>20</v>
      </c>
      <c r="H3" s="106">
        <v>15</v>
      </c>
      <c r="I3" s="106">
        <v>13</v>
      </c>
      <c r="J3" s="347">
        <v>14</v>
      </c>
      <c r="K3" s="79">
        <v>13</v>
      </c>
      <c r="L3" s="78">
        <v>9</v>
      </c>
      <c r="M3" s="78">
        <v>11</v>
      </c>
      <c r="N3" s="78">
        <v>16</v>
      </c>
      <c r="O3" s="79">
        <f t="shared" ref="O3:O34" si="0">N3-M3</f>
        <v>5</v>
      </c>
      <c r="P3" s="80">
        <f t="shared" ref="P3:P34" si="1">(N3/M3)-1</f>
        <v>0.45454545454545459</v>
      </c>
      <c r="Q3" s="74"/>
      <c r="R3" s="74"/>
    </row>
    <row r="4" spans="1:18" s="74" customFormat="1" ht="14" customHeight="1" x14ac:dyDescent="0.2">
      <c r="A4" s="95">
        <v>24235</v>
      </c>
      <c r="B4" s="101" t="s">
        <v>131</v>
      </c>
      <c r="C4" s="97">
        <v>15</v>
      </c>
      <c r="D4" s="97">
        <v>16</v>
      </c>
      <c r="E4" s="97">
        <v>15</v>
      </c>
      <c r="F4" s="97">
        <v>11</v>
      </c>
      <c r="G4" s="97">
        <v>21</v>
      </c>
      <c r="H4" s="97">
        <v>19</v>
      </c>
      <c r="I4" s="97">
        <v>20</v>
      </c>
      <c r="J4" s="348">
        <v>13</v>
      </c>
      <c r="K4" s="79">
        <v>19</v>
      </c>
      <c r="L4" s="78">
        <v>17</v>
      </c>
      <c r="M4" s="78">
        <v>8</v>
      </c>
      <c r="N4" s="78">
        <v>10</v>
      </c>
      <c r="O4" s="79">
        <f t="shared" si="0"/>
        <v>2</v>
      </c>
      <c r="P4" s="80">
        <f t="shared" si="1"/>
        <v>0.25</v>
      </c>
      <c r="Q4" s="2"/>
      <c r="R4" s="2"/>
    </row>
    <row r="5" spans="1:18" s="74" customFormat="1" ht="14" customHeight="1" x14ac:dyDescent="0.2">
      <c r="A5" s="95">
        <v>79311</v>
      </c>
      <c r="B5" s="98" t="s">
        <v>108</v>
      </c>
      <c r="C5" s="97">
        <v>23</v>
      </c>
      <c r="D5" s="97">
        <v>23</v>
      </c>
      <c r="E5" s="97">
        <v>22</v>
      </c>
      <c r="F5" s="97">
        <v>26</v>
      </c>
      <c r="G5" s="97">
        <v>33</v>
      </c>
      <c r="H5" s="97">
        <v>25</v>
      </c>
      <c r="I5" s="97">
        <v>27</v>
      </c>
      <c r="J5" s="348">
        <v>35</v>
      </c>
      <c r="K5" s="79">
        <v>26</v>
      </c>
      <c r="L5" s="78">
        <v>28</v>
      </c>
      <c r="M5" s="78">
        <v>26</v>
      </c>
      <c r="N5" s="78">
        <v>30</v>
      </c>
      <c r="O5" s="79">
        <f t="shared" si="0"/>
        <v>4</v>
      </c>
      <c r="P5" s="80">
        <f t="shared" si="1"/>
        <v>0.15384615384615374</v>
      </c>
    </row>
    <row r="6" spans="1:18" s="74" customFormat="1" ht="14" customHeight="1" x14ac:dyDescent="0.2">
      <c r="A6" s="95">
        <v>53311</v>
      </c>
      <c r="B6" s="98" t="s">
        <v>106</v>
      </c>
      <c r="C6" s="97">
        <v>23</v>
      </c>
      <c r="D6" s="97">
        <v>21</v>
      </c>
      <c r="E6" s="97">
        <v>13</v>
      </c>
      <c r="F6" s="97">
        <v>16</v>
      </c>
      <c r="G6" s="97">
        <v>22</v>
      </c>
      <c r="H6" s="97">
        <v>19</v>
      </c>
      <c r="I6" s="97">
        <v>22</v>
      </c>
      <c r="J6" s="348">
        <v>11</v>
      </c>
      <c r="K6" s="79">
        <v>20</v>
      </c>
      <c r="L6" s="78">
        <v>22</v>
      </c>
      <c r="M6" s="78">
        <v>20</v>
      </c>
      <c r="N6" s="78">
        <v>23</v>
      </c>
      <c r="O6" s="79">
        <f t="shared" si="0"/>
        <v>3</v>
      </c>
      <c r="P6" s="80">
        <f t="shared" si="1"/>
        <v>0.14999999999999991</v>
      </c>
    </row>
    <row r="7" spans="1:18" s="74" customFormat="1" ht="14" customHeight="1" x14ac:dyDescent="0.2">
      <c r="A7" s="95">
        <v>27643</v>
      </c>
      <c r="B7" s="96" t="s">
        <v>133</v>
      </c>
      <c r="C7" s="97">
        <v>13</v>
      </c>
      <c r="D7" s="97">
        <v>13</v>
      </c>
      <c r="E7" s="97">
        <v>15</v>
      </c>
      <c r="F7" s="97">
        <v>13</v>
      </c>
      <c r="G7" s="97">
        <v>15</v>
      </c>
      <c r="H7" s="97">
        <v>17</v>
      </c>
      <c r="I7" s="97">
        <v>23</v>
      </c>
      <c r="J7" s="56">
        <v>31</v>
      </c>
      <c r="K7" s="79">
        <v>18</v>
      </c>
      <c r="L7" s="78">
        <v>9</v>
      </c>
      <c r="M7" s="78">
        <v>7</v>
      </c>
      <c r="N7" s="78">
        <v>8</v>
      </c>
      <c r="O7" s="79">
        <f t="shared" si="0"/>
        <v>1</v>
      </c>
      <c r="P7" s="80">
        <f t="shared" si="1"/>
        <v>0.14285714285714279</v>
      </c>
    </row>
    <row r="8" spans="1:18" s="74" customFormat="1" ht="14" customHeight="1" x14ac:dyDescent="0.2">
      <c r="A8" s="95">
        <v>86835</v>
      </c>
      <c r="B8" s="98" t="s">
        <v>140</v>
      </c>
      <c r="C8" s="97"/>
      <c r="D8" s="97"/>
      <c r="E8" s="97"/>
      <c r="F8" s="97">
        <v>0</v>
      </c>
      <c r="G8" s="97">
        <v>21</v>
      </c>
      <c r="H8" s="97">
        <v>29</v>
      </c>
      <c r="I8" s="97">
        <v>27</v>
      </c>
      <c r="J8" s="348">
        <v>14</v>
      </c>
      <c r="K8" s="79">
        <v>18</v>
      </c>
      <c r="L8" s="78">
        <v>19</v>
      </c>
      <c r="M8" s="78">
        <v>16</v>
      </c>
      <c r="N8" s="78">
        <v>18</v>
      </c>
      <c r="O8" s="79">
        <f t="shared" si="0"/>
        <v>2</v>
      </c>
      <c r="P8" s="80">
        <f t="shared" si="1"/>
        <v>0.125</v>
      </c>
    </row>
    <row r="9" spans="1:18" s="74" customFormat="1" ht="14" customHeight="1" x14ac:dyDescent="0.2">
      <c r="A9" s="95">
        <v>3187</v>
      </c>
      <c r="B9" s="98" t="s">
        <v>124</v>
      </c>
      <c r="C9" s="97">
        <v>16</v>
      </c>
      <c r="D9" s="97">
        <v>15</v>
      </c>
      <c r="E9" s="97">
        <v>16</v>
      </c>
      <c r="F9" s="97">
        <v>15</v>
      </c>
      <c r="G9" s="97">
        <v>16</v>
      </c>
      <c r="H9" s="97">
        <v>17</v>
      </c>
      <c r="I9" s="97">
        <v>19</v>
      </c>
      <c r="J9" s="348">
        <v>21</v>
      </c>
      <c r="K9" s="79">
        <v>20</v>
      </c>
      <c r="L9" s="78">
        <v>20</v>
      </c>
      <c r="M9" s="78">
        <v>18</v>
      </c>
      <c r="N9" s="78">
        <v>20</v>
      </c>
      <c r="O9" s="79">
        <f t="shared" si="0"/>
        <v>2</v>
      </c>
      <c r="P9" s="80">
        <f t="shared" si="1"/>
        <v>0.11111111111111116</v>
      </c>
      <c r="R9" s="2"/>
    </row>
    <row r="10" spans="1:18" s="74" customFormat="1" ht="14" customHeight="1" x14ac:dyDescent="0.2">
      <c r="A10" s="95">
        <v>85182</v>
      </c>
      <c r="B10" s="96" t="s">
        <v>113</v>
      </c>
      <c r="C10" s="97"/>
      <c r="D10" s="97">
        <v>0</v>
      </c>
      <c r="E10" s="97">
        <v>28</v>
      </c>
      <c r="F10" s="97">
        <v>24</v>
      </c>
      <c r="G10" s="97">
        <v>17</v>
      </c>
      <c r="H10" s="97">
        <v>11</v>
      </c>
      <c r="I10" s="97">
        <v>11</v>
      </c>
      <c r="J10" s="56">
        <v>26</v>
      </c>
      <c r="K10" s="79">
        <v>12</v>
      </c>
      <c r="L10" s="78">
        <v>10</v>
      </c>
      <c r="M10" s="78">
        <v>9</v>
      </c>
      <c r="N10" s="78">
        <v>10</v>
      </c>
      <c r="O10" s="79">
        <f t="shared" si="0"/>
        <v>1</v>
      </c>
      <c r="P10" s="80">
        <f t="shared" si="1"/>
        <v>0.11111111111111116</v>
      </c>
    </row>
    <row r="11" spans="1:18" s="74" customFormat="1" ht="14" customHeight="1" x14ac:dyDescent="0.2">
      <c r="A11" s="95">
        <v>89673</v>
      </c>
      <c r="B11" s="96" t="s">
        <v>149</v>
      </c>
      <c r="C11" s="97"/>
      <c r="D11" s="97"/>
      <c r="E11" s="97"/>
      <c r="F11" s="97"/>
      <c r="G11" s="97"/>
      <c r="H11" s="97"/>
      <c r="I11" s="97">
        <v>0</v>
      </c>
      <c r="J11" s="348">
        <v>23</v>
      </c>
      <c r="K11" s="79">
        <v>20</v>
      </c>
      <c r="L11" s="78">
        <v>5</v>
      </c>
      <c r="M11" s="78">
        <v>9</v>
      </c>
      <c r="N11" s="78">
        <v>10</v>
      </c>
      <c r="O11" s="79">
        <f t="shared" si="0"/>
        <v>1</v>
      </c>
      <c r="P11" s="80">
        <f t="shared" si="1"/>
        <v>0.11111111111111116</v>
      </c>
      <c r="R11" s="2"/>
    </row>
    <row r="12" spans="1:18" s="74" customFormat="1" ht="14" customHeight="1" x14ac:dyDescent="0.2">
      <c r="A12" s="95">
        <v>3197</v>
      </c>
      <c r="B12" s="98" t="s">
        <v>102</v>
      </c>
      <c r="C12" s="97">
        <v>19</v>
      </c>
      <c r="D12" s="97">
        <v>17</v>
      </c>
      <c r="E12" s="97">
        <v>17</v>
      </c>
      <c r="F12" s="97">
        <v>24</v>
      </c>
      <c r="G12" s="97">
        <v>17</v>
      </c>
      <c r="H12" s="97">
        <v>15</v>
      </c>
      <c r="I12" s="97">
        <v>12</v>
      </c>
      <c r="J12" s="56">
        <v>13</v>
      </c>
      <c r="K12" s="79">
        <v>12</v>
      </c>
      <c r="L12" s="78">
        <v>10</v>
      </c>
      <c r="M12" s="78">
        <v>10</v>
      </c>
      <c r="N12" s="78">
        <v>11</v>
      </c>
      <c r="O12" s="79">
        <f t="shared" si="0"/>
        <v>1</v>
      </c>
      <c r="P12" s="80">
        <f t="shared" si="1"/>
        <v>0.10000000000000009</v>
      </c>
    </row>
    <row r="13" spans="1:18" s="74" customFormat="1" ht="14" customHeight="1" x14ac:dyDescent="0.2">
      <c r="A13" s="95">
        <v>3195</v>
      </c>
      <c r="B13" s="98" t="s">
        <v>126</v>
      </c>
      <c r="C13" s="97">
        <v>15</v>
      </c>
      <c r="D13" s="97">
        <v>17</v>
      </c>
      <c r="E13" s="97">
        <v>18</v>
      </c>
      <c r="F13" s="97">
        <v>14</v>
      </c>
      <c r="G13" s="97">
        <v>18</v>
      </c>
      <c r="H13" s="97">
        <v>18</v>
      </c>
      <c r="I13" s="97">
        <v>14</v>
      </c>
      <c r="J13" s="56">
        <v>17</v>
      </c>
      <c r="K13" s="79">
        <v>18</v>
      </c>
      <c r="L13" s="78">
        <v>15</v>
      </c>
      <c r="M13" s="78">
        <v>12</v>
      </c>
      <c r="N13" s="78">
        <v>13</v>
      </c>
      <c r="O13" s="79">
        <f t="shared" si="0"/>
        <v>1</v>
      </c>
      <c r="P13" s="80">
        <f t="shared" si="1"/>
        <v>8.3333333333333259E-2</v>
      </c>
    </row>
    <row r="14" spans="1:18" s="74" customFormat="1" ht="14" customHeight="1" x14ac:dyDescent="0.2">
      <c r="A14" s="95">
        <v>3185</v>
      </c>
      <c r="B14" s="101" t="s">
        <v>105</v>
      </c>
      <c r="C14" s="97">
        <v>27</v>
      </c>
      <c r="D14" s="97">
        <v>25</v>
      </c>
      <c r="E14" s="97">
        <v>25</v>
      </c>
      <c r="F14" s="97">
        <v>22</v>
      </c>
      <c r="G14" s="97">
        <v>19</v>
      </c>
      <c r="H14" s="97">
        <v>20</v>
      </c>
      <c r="I14" s="97">
        <v>18</v>
      </c>
      <c r="J14" s="56">
        <v>17</v>
      </c>
      <c r="K14" s="79">
        <v>17</v>
      </c>
      <c r="L14" s="78">
        <v>15</v>
      </c>
      <c r="M14" s="78">
        <v>13</v>
      </c>
      <c r="N14" s="78">
        <v>14</v>
      </c>
      <c r="O14" s="79">
        <f t="shared" si="0"/>
        <v>1</v>
      </c>
      <c r="P14" s="80">
        <f t="shared" si="1"/>
        <v>7.6923076923076872E-2</v>
      </c>
    </row>
    <row r="15" spans="1:18" s="74" customFormat="1" ht="14" customHeight="1" x14ac:dyDescent="0.2">
      <c r="A15" s="95">
        <v>86797</v>
      </c>
      <c r="B15" s="96" t="s">
        <v>97</v>
      </c>
      <c r="C15" s="97"/>
      <c r="D15" s="97"/>
      <c r="E15" s="97"/>
      <c r="F15" s="97">
        <v>0</v>
      </c>
      <c r="G15" s="97">
        <v>26</v>
      </c>
      <c r="H15" s="97">
        <v>24</v>
      </c>
      <c r="I15" s="97">
        <v>25</v>
      </c>
      <c r="J15" s="56">
        <v>11</v>
      </c>
      <c r="K15" s="79">
        <v>29</v>
      </c>
      <c r="L15" s="78">
        <v>36</v>
      </c>
      <c r="M15" s="78">
        <v>42</v>
      </c>
      <c r="N15" s="78">
        <v>45</v>
      </c>
      <c r="O15" s="79">
        <f t="shared" si="0"/>
        <v>3</v>
      </c>
      <c r="P15" s="80">
        <f t="shared" si="1"/>
        <v>7.1428571428571397E-2</v>
      </c>
    </row>
    <row r="16" spans="1:18" s="74" customFormat="1" ht="14" customHeight="1" x14ac:dyDescent="0.2">
      <c r="A16" s="95">
        <v>3198</v>
      </c>
      <c r="B16" s="98" t="s">
        <v>128</v>
      </c>
      <c r="C16" s="97">
        <v>13</v>
      </c>
      <c r="D16" s="97">
        <v>13</v>
      </c>
      <c r="E16" s="97">
        <v>12</v>
      </c>
      <c r="F16" s="97">
        <v>11</v>
      </c>
      <c r="G16" s="97">
        <v>12</v>
      </c>
      <c r="H16" s="97">
        <v>11</v>
      </c>
      <c r="I16" s="97">
        <v>12</v>
      </c>
      <c r="J16" s="348">
        <v>11</v>
      </c>
      <c r="K16" s="79">
        <v>16</v>
      </c>
      <c r="L16" s="78">
        <v>19</v>
      </c>
      <c r="M16" s="78">
        <v>18</v>
      </c>
      <c r="N16" s="78">
        <v>19</v>
      </c>
      <c r="O16" s="79">
        <f t="shared" si="0"/>
        <v>1</v>
      </c>
      <c r="P16" s="80">
        <f t="shared" si="1"/>
        <v>5.555555555555558E-2</v>
      </c>
    </row>
    <row r="17" spans="1:17" s="74" customFormat="1" ht="14" customHeight="1" x14ac:dyDescent="0.2">
      <c r="A17" s="95">
        <v>28034</v>
      </c>
      <c r="B17" s="101" t="s">
        <v>134</v>
      </c>
      <c r="C17" s="97">
        <v>93</v>
      </c>
      <c r="D17" s="97">
        <v>75</v>
      </c>
      <c r="E17" s="97">
        <v>75</v>
      </c>
      <c r="F17" s="97">
        <v>70</v>
      </c>
      <c r="G17" s="97">
        <v>76</v>
      </c>
      <c r="H17" s="97">
        <v>76</v>
      </c>
      <c r="I17" s="97">
        <v>82</v>
      </c>
      <c r="J17" s="348">
        <v>26</v>
      </c>
      <c r="K17" s="79">
        <v>45</v>
      </c>
      <c r="L17" s="78">
        <v>37</v>
      </c>
      <c r="M17" s="78">
        <v>37</v>
      </c>
      <c r="N17" s="78">
        <v>39</v>
      </c>
      <c r="O17" s="79">
        <f t="shared" si="0"/>
        <v>2</v>
      </c>
      <c r="P17" s="80">
        <f t="shared" si="1"/>
        <v>5.4054054054053946E-2</v>
      </c>
      <c r="Q17" s="76"/>
    </row>
    <row r="18" spans="1:17" s="74" customFormat="1" ht="14" customHeight="1" x14ac:dyDescent="0.2">
      <c r="A18" s="95">
        <v>3180</v>
      </c>
      <c r="B18" s="98" t="s">
        <v>121</v>
      </c>
      <c r="C18" s="97">
        <v>55</v>
      </c>
      <c r="D18" s="97">
        <v>49</v>
      </c>
      <c r="E18" s="97">
        <v>34</v>
      </c>
      <c r="F18" s="97">
        <v>32</v>
      </c>
      <c r="G18" s="97">
        <v>33</v>
      </c>
      <c r="H18" s="97">
        <v>32</v>
      </c>
      <c r="I18" s="97">
        <v>27</v>
      </c>
      <c r="J18" s="348">
        <v>28</v>
      </c>
      <c r="K18" s="79">
        <v>21</v>
      </c>
      <c r="L18" s="78">
        <v>22</v>
      </c>
      <c r="M18" s="78">
        <v>20</v>
      </c>
      <c r="N18" s="78">
        <v>21</v>
      </c>
      <c r="O18" s="79">
        <f t="shared" si="0"/>
        <v>1</v>
      </c>
      <c r="P18" s="80">
        <f t="shared" si="1"/>
        <v>5.0000000000000044E-2</v>
      </c>
    </row>
    <row r="19" spans="1:17" s="74" customFormat="1" ht="14" customHeight="1" x14ac:dyDescent="0.2">
      <c r="A19" s="95">
        <v>3173</v>
      </c>
      <c r="B19" s="98" t="s">
        <v>111</v>
      </c>
      <c r="C19" s="97">
        <v>53</v>
      </c>
      <c r="D19" s="97">
        <v>51</v>
      </c>
      <c r="E19" s="97">
        <v>53</v>
      </c>
      <c r="F19" s="97">
        <v>60</v>
      </c>
      <c r="G19" s="97">
        <v>58</v>
      </c>
      <c r="H19" s="97">
        <v>52</v>
      </c>
      <c r="I19" s="97">
        <v>45</v>
      </c>
      <c r="J19" s="56">
        <v>43</v>
      </c>
      <c r="K19" s="79">
        <v>42</v>
      </c>
      <c r="L19" s="78">
        <v>49</v>
      </c>
      <c r="M19" s="78">
        <v>48</v>
      </c>
      <c r="N19" s="78">
        <v>50</v>
      </c>
      <c r="O19" s="79">
        <f t="shared" si="0"/>
        <v>2</v>
      </c>
      <c r="P19" s="80">
        <f t="shared" si="1"/>
        <v>4.1666666666666741E-2</v>
      </c>
    </row>
    <row r="20" spans="1:17" s="74" customFormat="1" ht="14" customHeight="1" x14ac:dyDescent="0.2">
      <c r="A20" s="396">
        <v>222346</v>
      </c>
      <c r="B20" s="397" t="s">
        <v>63</v>
      </c>
      <c r="C20" s="394"/>
      <c r="D20" s="394"/>
      <c r="E20" s="394"/>
      <c r="F20" s="394"/>
      <c r="G20" s="394"/>
      <c r="H20" s="394"/>
      <c r="I20" s="394"/>
      <c r="J20" s="395"/>
      <c r="K20" s="326"/>
      <c r="L20" s="78">
        <v>0</v>
      </c>
      <c r="M20" s="78">
        <v>25</v>
      </c>
      <c r="N20" s="78">
        <v>26</v>
      </c>
      <c r="O20" s="79">
        <f t="shared" si="0"/>
        <v>1</v>
      </c>
      <c r="P20" s="80">
        <f t="shared" si="1"/>
        <v>4.0000000000000036E-2</v>
      </c>
    </row>
    <row r="21" spans="1:17" s="74" customFormat="1" ht="14" customHeight="1" x14ac:dyDescent="0.2">
      <c r="A21" s="95">
        <v>3162</v>
      </c>
      <c r="B21" s="96" t="s">
        <v>116</v>
      </c>
      <c r="C21" s="97">
        <v>22</v>
      </c>
      <c r="D21" s="97">
        <v>22</v>
      </c>
      <c r="E21" s="97">
        <v>21</v>
      </c>
      <c r="F21" s="97">
        <v>21</v>
      </c>
      <c r="G21" s="97">
        <v>23</v>
      </c>
      <c r="H21" s="97">
        <v>27</v>
      </c>
      <c r="I21" s="97">
        <v>20</v>
      </c>
      <c r="J21" s="56">
        <v>29</v>
      </c>
      <c r="K21" s="79">
        <v>31</v>
      </c>
      <c r="L21" s="78">
        <v>30</v>
      </c>
      <c r="M21" s="78">
        <v>28</v>
      </c>
      <c r="N21" s="78">
        <v>29</v>
      </c>
      <c r="O21" s="79">
        <f t="shared" si="0"/>
        <v>1</v>
      </c>
      <c r="P21" s="80">
        <f t="shared" si="1"/>
        <v>3.5714285714285809E-2</v>
      </c>
    </row>
    <row r="22" spans="1:17" s="74" customFormat="1" ht="14" customHeight="1" x14ac:dyDescent="0.2">
      <c r="A22" s="95">
        <v>3164</v>
      </c>
      <c r="B22" s="96" t="s">
        <v>95</v>
      </c>
      <c r="C22" s="97">
        <v>22</v>
      </c>
      <c r="D22" s="97">
        <v>25</v>
      </c>
      <c r="E22" s="97">
        <v>24</v>
      </c>
      <c r="F22" s="97">
        <v>21</v>
      </c>
      <c r="G22" s="97">
        <v>21</v>
      </c>
      <c r="H22" s="97">
        <v>21</v>
      </c>
      <c r="I22" s="97">
        <v>24</v>
      </c>
      <c r="J22" s="56">
        <v>22</v>
      </c>
      <c r="K22" s="79">
        <v>20</v>
      </c>
      <c r="L22" s="78">
        <v>24</v>
      </c>
      <c r="M22" s="78">
        <v>28</v>
      </c>
      <c r="N22" s="78">
        <v>29</v>
      </c>
      <c r="O22" s="79">
        <f t="shared" si="0"/>
        <v>1</v>
      </c>
      <c r="P22" s="80">
        <f t="shared" si="1"/>
        <v>3.5714285714285809E-2</v>
      </c>
    </row>
    <row r="23" spans="1:17" s="74" customFormat="1" ht="14" customHeight="1" x14ac:dyDescent="0.2">
      <c r="A23" s="95">
        <v>26367</v>
      </c>
      <c r="B23" s="98" t="s">
        <v>109</v>
      </c>
      <c r="C23" s="97">
        <v>26</v>
      </c>
      <c r="D23" s="97">
        <v>26</v>
      </c>
      <c r="E23" s="97">
        <v>25</v>
      </c>
      <c r="F23" s="97">
        <v>23</v>
      </c>
      <c r="G23" s="97">
        <v>23</v>
      </c>
      <c r="H23" s="97">
        <v>23</v>
      </c>
      <c r="I23" s="97">
        <v>26</v>
      </c>
      <c r="J23" s="56">
        <v>15</v>
      </c>
      <c r="K23" s="79">
        <v>32</v>
      </c>
      <c r="L23" s="78">
        <v>33</v>
      </c>
      <c r="M23" s="78">
        <v>30</v>
      </c>
      <c r="N23" s="78">
        <v>31</v>
      </c>
      <c r="O23" s="79">
        <f t="shared" si="0"/>
        <v>1</v>
      </c>
      <c r="P23" s="80">
        <f t="shared" si="1"/>
        <v>3.3333333333333437E-2</v>
      </c>
    </row>
    <row r="24" spans="1:17" s="74" customFormat="1" ht="14" customHeight="1" x14ac:dyDescent="0.2">
      <c r="A24" s="95">
        <v>29728</v>
      </c>
      <c r="B24" s="96" t="s">
        <v>135</v>
      </c>
      <c r="C24" s="97">
        <v>22</v>
      </c>
      <c r="D24" s="97">
        <v>21</v>
      </c>
      <c r="E24" s="97">
        <v>21</v>
      </c>
      <c r="F24" s="97">
        <v>18</v>
      </c>
      <c r="G24" s="97">
        <v>20</v>
      </c>
      <c r="H24" s="97">
        <v>24</v>
      </c>
      <c r="I24" s="97">
        <v>24</v>
      </c>
      <c r="J24" s="56">
        <v>63</v>
      </c>
      <c r="K24" s="79">
        <v>28</v>
      </c>
      <c r="L24" s="78">
        <v>27</v>
      </c>
      <c r="M24" s="78">
        <v>33</v>
      </c>
      <c r="N24" s="78">
        <v>34</v>
      </c>
      <c r="O24" s="79">
        <f t="shared" si="0"/>
        <v>1</v>
      </c>
      <c r="P24" s="80">
        <f t="shared" si="1"/>
        <v>3.0303030303030276E-2</v>
      </c>
    </row>
    <row r="25" spans="1:17" s="74" customFormat="1" ht="14" customHeight="1" x14ac:dyDescent="0.2">
      <c r="A25" s="95">
        <v>3168</v>
      </c>
      <c r="B25" s="98" t="s">
        <v>118</v>
      </c>
      <c r="C25" s="97">
        <v>65</v>
      </c>
      <c r="D25" s="97">
        <v>60</v>
      </c>
      <c r="E25" s="97">
        <v>62</v>
      </c>
      <c r="F25" s="97">
        <v>58</v>
      </c>
      <c r="G25" s="97">
        <v>55</v>
      </c>
      <c r="H25" s="97">
        <v>56</v>
      </c>
      <c r="I25" s="97">
        <v>50</v>
      </c>
      <c r="J25" s="56">
        <v>43</v>
      </c>
      <c r="K25" s="79">
        <v>43</v>
      </c>
      <c r="L25" s="78">
        <v>39</v>
      </c>
      <c r="M25" s="78">
        <v>35</v>
      </c>
      <c r="N25" s="78">
        <v>36</v>
      </c>
      <c r="O25" s="79">
        <f t="shared" si="0"/>
        <v>1</v>
      </c>
      <c r="P25" s="80">
        <f t="shared" si="1"/>
        <v>2.857142857142847E-2</v>
      </c>
      <c r="Q25" s="100"/>
    </row>
    <row r="26" spans="1:17" s="74" customFormat="1" ht="14" customHeight="1" x14ac:dyDescent="0.2">
      <c r="A26" s="95">
        <v>3166</v>
      </c>
      <c r="B26" s="101" t="s">
        <v>117</v>
      </c>
      <c r="C26" s="97">
        <v>38</v>
      </c>
      <c r="D26" s="97">
        <v>45</v>
      </c>
      <c r="E26" s="97">
        <v>47</v>
      </c>
      <c r="F26" s="97">
        <v>39</v>
      </c>
      <c r="G26" s="97">
        <v>43</v>
      </c>
      <c r="H26" s="97">
        <v>48</v>
      </c>
      <c r="I26" s="97">
        <v>48</v>
      </c>
      <c r="J26" s="56">
        <v>47</v>
      </c>
      <c r="K26" s="79">
        <v>53</v>
      </c>
      <c r="L26" s="78">
        <v>53</v>
      </c>
      <c r="M26" s="78">
        <v>43</v>
      </c>
      <c r="N26" s="78">
        <v>44</v>
      </c>
      <c r="O26" s="79">
        <f t="shared" si="0"/>
        <v>1</v>
      </c>
      <c r="P26" s="80">
        <f t="shared" si="1"/>
        <v>2.3255813953488413E-2</v>
      </c>
    </row>
    <row r="27" spans="1:17" s="74" customFormat="1" ht="14" customHeight="1" x14ac:dyDescent="0.2">
      <c r="A27" s="95">
        <v>3175</v>
      </c>
      <c r="B27" s="101" t="s">
        <v>143</v>
      </c>
      <c r="C27" s="97">
        <v>142</v>
      </c>
      <c r="D27" s="97">
        <v>143</v>
      </c>
      <c r="E27" s="97">
        <v>136</v>
      </c>
      <c r="F27" s="97">
        <v>131</v>
      </c>
      <c r="G27" s="97">
        <v>130</v>
      </c>
      <c r="H27" s="97">
        <v>118</v>
      </c>
      <c r="I27" s="97">
        <v>112</v>
      </c>
      <c r="J27" s="348">
        <v>119</v>
      </c>
      <c r="K27" s="79">
        <v>125</v>
      </c>
      <c r="L27" s="78">
        <v>121</v>
      </c>
      <c r="M27" s="78">
        <v>115</v>
      </c>
      <c r="N27" s="78">
        <v>117</v>
      </c>
      <c r="O27" s="79">
        <f t="shared" si="0"/>
        <v>2</v>
      </c>
      <c r="P27" s="80">
        <f t="shared" si="1"/>
        <v>1.7391304347825987E-2</v>
      </c>
    </row>
    <row r="28" spans="1:17" s="74" customFormat="1" ht="14" customHeight="1" x14ac:dyDescent="0.2">
      <c r="A28" s="95">
        <v>3161</v>
      </c>
      <c r="B28" s="96" t="s">
        <v>112</v>
      </c>
      <c r="C28" s="97">
        <v>155</v>
      </c>
      <c r="D28" s="97">
        <v>146</v>
      </c>
      <c r="E28" s="97">
        <v>146</v>
      </c>
      <c r="F28" s="97">
        <v>154</v>
      </c>
      <c r="G28" s="97">
        <v>125</v>
      </c>
      <c r="H28" s="97">
        <v>121</v>
      </c>
      <c r="I28" s="97">
        <v>134</v>
      </c>
      <c r="J28" s="348">
        <v>150</v>
      </c>
      <c r="K28" s="79">
        <v>135</v>
      </c>
      <c r="L28" s="78">
        <v>141</v>
      </c>
      <c r="M28" s="78">
        <v>120</v>
      </c>
      <c r="N28" s="78">
        <v>122</v>
      </c>
      <c r="O28" s="79">
        <f t="shared" si="0"/>
        <v>2</v>
      </c>
      <c r="P28" s="80">
        <f t="shared" si="1"/>
        <v>1.6666666666666607E-2</v>
      </c>
    </row>
    <row r="29" spans="1:17" s="74" customFormat="1" ht="14" customHeight="1" x14ac:dyDescent="0.2">
      <c r="A29" s="400">
        <v>70534</v>
      </c>
      <c r="B29" s="418" t="s">
        <v>144</v>
      </c>
      <c r="C29" s="97">
        <v>22</v>
      </c>
      <c r="D29" s="97">
        <v>31</v>
      </c>
      <c r="E29" s="97">
        <v>36</v>
      </c>
      <c r="F29" s="97">
        <v>27</v>
      </c>
      <c r="G29" s="97">
        <v>34</v>
      </c>
      <c r="H29" s="97">
        <v>27</v>
      </c>
      <c r="I29" s="97">
        <v>30</v>
      </c>
      <c r="J29" s="348">
        <v>10</v>
      </c>
      <c r="K29" s="79">
        <v>37</v>
      </c>
      <c r="L29" s="78">
        <v>39</v>
      </c>
      <c r="M29" s="78">
        <v>29</v>
      </c>
      <c r="N29" s="78">
        <v>29</v>
      </c>
      <c r="O29" s="79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3191</v>
      </c>
      <c r="B30" s="101" t="s">
        <v>101</v>
      </c>
      <c r="C30" s="97">
        <v>33</v>
      </c>
      <c r="D30" s="97">
        <v>32</v>
      </c>
      <c r="E30" s="97">
        <v>35</v>
      </c>
      <c r="F30" s="97">
        <v>35</v>
      </c>
      <c r="G30" s="97">
        <v>34</v>
      </c>
      <c r="H30" s="97">
        <v>35</v>
      </c>
      <c r="I30" s="97">
        <v>32</v>
      </c>
      <c r="J30" s="56">
        <v>68</v>
      </c>
      <c r="K30" s="79">
        <v>24</v>
      </c>
      <c r="L30" s="78">
        <v>25</v>
      </c>
      <c r="M30" s="78">
        <v>22</v>
      </c>
      <c r="N30" s="78">
        <v>22</v>
      </c>
      <c r="O30" s="79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50248</v>
      </c>
      <c r="B31" s="98" t="s">
        <v>99</v>
      </c>
      <c r="C31" s="97">
        <v>14</v>
      </c>
      <c r="D31" s="97">
        <v>12</v>
      </c>
      <c r="E31" s="97">
        <v>12</v>
      </c>
      <c r="F31" s="97">
        <v>13</v>
      </c>
      <c r="G31" s="97">
        <v>11</v>
      </c>
      <c r="H31" s="97">
        <v>11</v>
      </c>
      <c r="I31" s="97">
        <v>9</v>
      </c>
      <c r="J31" s="56">
        <v>15</v>
      </c>
      <c r="K31" s="79">
        <v>11</v>
      </c>
      <c r="L31" s="78">
        <v>12</v>
      </c>
      <c r="M31" s="78">
        <v>21</v>
      </c>
      <c r="N31" s="78">
        <v>21</v>
      </c>
      <c r="O31" s="79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3179</v>
      </c>
      <c r="B32" s="98" t="s">
        <v>94</v>
      </c>
      <c r="C32" s="97">
        <v>25</v>
      </c>
      <c r="D32" s="97">
        <v>27</v>
      </c>
      <c r="E32" s="97">
        <v>29</v>
      </c>
      <c r="F32" s="97">
        <v>29</v>
      </c>
      <c r="G32" s="97">
        <v>25</v>
      </c>
      <c r="H32" s="97">
        <v>26</v>
      </c>
      <c r="I32" s="97">
        <v>18</v>
      </c>
      <c r="J32" s="56">
        <v>20</v>
      </c>
      <c r="K32" s="79">
        <v>15</v>
      </c>
      <c r="L32" s="78">
        <v>17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8" s="74" customFormat="1" ht="14" customHeight="1" x14ac:dyDescent="0.2">
      <c r="A33" s="95">
        <v>3181</v>
      </c>
      <c r="B33" s="98" t="s">
        <v>122</v>
      </c>
      <c r="C33" s="97">
        <v>26</v>
      </c>
      <c r="D33" s="97">
        <v>28</v>
      </c>
      <c r="E33" s="97">
        <v>29</v>
      </c>
      <c r="F33" s="97">
        <v>27</v>
      </c>
      <c r="G33" s="97">
        <v>27</v>
      </c>
      <c r="H33" s="97">
        <v>25</v>
      </c>
      <c r="I33" s="97">
        <v>23</v>
      </c>
      <c r="J33" s="56">
        <v>22</v>
      </c>
      <c r="K33" s="79">
        <v>23</v>
      </c>
      <c r="L33" s="78">
        <v>21</v>
      </c>
      <c r="M33" s="78">
        <v>17</v>
      </c>
      <c r="N33" s="78">
        <v>17</v>
      </c>
      <c r="O33" s="79">
        <f t="shared" si="0"/>
        <v>0</v>
      </c>
      <c r="P33" s="80">
        <f t="shared" si="1"/>
        <v>0</v>
      </c>
    </row>
    <row r="34" spans="1:18" s="74" customFormat="1" ht="14" customHeight="1" x14ac:dyDescent="0.2">
      <c r="A34" s="95">
        <v>75222</v>
      </c>
      <c r="B34" s="98" t="s">
        <v>139</v>
      </c>
      <c r="C34" s="97">
        <v>26</v>
      </c>
      <c r="D34" s="97">
        <v>23</v>
      </c>
      <c r="E34" s="97">
        <v>17</v>
      </c>
      <c r="F34" s="97">
        <v>21</v>
      </c>
      <c r="G34" s="97">
        <v>24</v>
      </c>
      <c r="H34" s="97">
        <v>23</v>
      </c>
      <c r="I34" s="97">
        <v>23</v>
      </c>
      <c r="J34" s="56">
        <v>25</v>
      </c>
      <c r="K34" s="79">
        <v>21</v>
      </c>
      <c r="L34" s="78">
        <v>19</v>
      </c>
      <c r="M34" s="78">
        <v>14</v>
      </c>
      <c r="N34" s="78">
        <v>14</v>
      </c>
      <c r="O34" s="79">
        <f t="shared" si="0"/>
        <v>0</v>
      </c>
      <c r="P34" s="80">
        <f t="shared" si="1"/>
        <v>0</v>
      </c>
      <c r="R34" s="100"/>
    </row>
    <row r="35" spans="1:18" s="74" customFormat="1" ht="14" customHeight="1" x14ac:dyDescent="0.2">
      <c r="A35" s="95">
        <v>24867</v>
      </c>
      <c r="B35" s="98" t="s">
        <v>132</v>
      </c>
      <c r="C35" s="97">
        <v>12</v>
      </c>
      <c r="D35" s="97">
        <v>15</v>
      </c>
      <c r="E35" s="97">
        <v>13</v>
      </c>
      <c r="F35" s="97">
        <v>12</v>
      </c>
      <c r="G35" s="97">
        <v>14</v>
      </c>
      <c r="H35" s="97">
        <v>13</v>
      </c>
      <c r="I35" s="97">
        <v>14</v>
      </c>
      <c r="J35" s="56">
        <v>22</v>
      </c>
      <c r="K35" s="79">
        <v>13</v>
      </c>
      <c r="L35" s="78">
        <v>13</v>
      </c>
      <c r="M35" s="78">
        <v>13</v>
      </c>
      <c r="N35" s="78">
        <v>13</v>
      </c>
      <c r="O35" s="79">
        <f t="shared" ref="O35:O66" si="2">N35-M35</f>
        <v>0</v>
      </c>
      <c r="P35" s="80">
        <f t="shared" ref="P35:P62" si="3">(N35/M35)-1</f>
        <v>0</v>
      </c>
    </row>
    <row r="36" spans="1:18" s="74" customFormat="1" ht="14" customHeight="1" x14ac:dyDescent="0.2">
      <c r="A36" s="95">
        <v>3182</v>
      </c>
      <c r="B36" s="98" t="s">
        <v>103</v>
      </c>
      <c r="C36" s="97">
        <v>20</v>
      </c>
      <c r="D36" s="97">
        <v>17</v>
      </c>
      <c r="E36" s="97">
        <v>15</v>
      </c>
      <c r="F36" s="97">
        <v>17</v>
      </c>
      <c r="G36" s="97">
        <v>21</v>
      </c>
      <c r="H36" s="97">
        <v>30</v>
      </c>
      <c r="I36" s="97">
        <v>20</v>
      </c>
      <c r="J36" s="56">
        <v>16</v>
      </c>
      <c r="K36" s="79">
        <v>15</v>
      </c>
      <c r="L36" s="78">
        <v>16</v>
      </c>
      <c r="M36" s="78">
        <v>13</v>
      </c>
      <c r="N36" s="78">
        <v>13</v>
      </c>
      <c r="O36" s="79">
        <f t="shared" si="2"/>
        <v>0</v>
      </c>
      <c r="P36" s="80">
        <f t="shared" si="3"/>
        <v>0</v>
      </c>
    </row>
    <row r="37" spans="1:18" s="74" customFormat="1" ht="14" customHeight="1" x14ac:dyDescent="0.2">
      <c r="A37" s="95">
        <v>52540</v>
      </c>
      <c r="B37" s="98" t="s">
        <v>136</v>
      </c>
      <c r="C37" s="97">
        <v>15</v>
      </c>
      <c r="D37" s="97">
        <v>17</v>
      </c>
      <c r="E37" s="97">
        <v>14</v>
      </c>
      <c r="F37" s="97">
        <v>14</v>
      </c>
      <c r="G37" s="97">
        <v>12</v>
      </c>
      <c r="H37" s="97">
        <v>8</v>
      </c>
      <c r="I37" s="97">
        <v>9</v>
      </c>
      <c r="J37" s="56">
        <v>24</v>
      </c>
      <c r="K37" s="79">
        <v>8</v>
      </c>
      <c r="L37" s="78">
        <v>10</v>
      </c>
      <c r="M37" s="78">
        <v>10</v>
      </c>
      <c r="N37" s="78">
        <v>10</v>
      </c>
      <c r="O37" s="79">
        <f t="shared" si="2"/>
        <v>0</v>
      </c>
      <c r="P37" s="80">
        <f t="shared" si="3"/>
        <v>0</v>
      </c>
    </row>
    <row r="38" spans="1:18" s="74" customFormat="1" ht="14" customHeight="1" x14ac:dyDescent="0.2">
      <c r="A38" s="95">
        <v>3163</v>
      </c>
      <c r="B38" s="98" t="s">
        <v>148</v>
      </c>
      <c r="C38" s="97">
        <v>20</v>
      </c>
      <c r="D38" s="97">
        <v>19</v>
      </c>
      <c r="E38" s="97">
        <v>19</v>
      </c>
      <c r="F38" s="97">
        <v>16</v>
      </c>
      <c r="G38" s="97">
        <v>16</v>
      </c>
      <c r="H38" s="97">
        <v>16</v>
      </c>
      <c r="I38" s="97">
        <v>13</v>
      </c>
      <c r="J38" s="56">
        <v>12</v>
      </c>
      <c r="K38" s="79">
        <v>10</v>
      </c>
      <c r="L38" s="78">
        <v>9</v>
      </c>
      <c r="M38" s="78">
        <v>6</v>
      </c>
      <c r="N38" s="78">
        <v>6</v>
      </c>
      <c r="O38" s="79">
        <f t="shared" si="2"/>
        <v>0</v>
      </c>
      <c r="P38" s="80">
        <f t="shared" si="3"/>
        <v>0</v>
      </c>
    </row>
    <row r="39" spans="1:18" s="74" customFormat="1" ht="14" customHeight="1" x14ac:dyDescent="0.2">
      <c r="A39" s="95">
        <v>3190</v>
      </c>
      <c r="B39" s="98" t="s">
        <v>100</v>
      </c>
      <c r="C39" s="97">
        <v>94</v>
      </c>
      <c r="D39" s="97">
        <v>87</v>
      </c>
      <c r="E39" s="97">
        <v>93</v>
      </c>
      <c r="F39" s="97">
        <v>84</v>
      </c>
      <c r="G39" s="97">
        <v>88</v>
      </c>
      <c r="H39" s="97">
        <v>79</v>
      </c>
      <c r="I39" s="97">
        <v>63</v>
      </c>
      <c r="J39" s="56">
        <v>16</v>
      </c>
      <c r="K39" s="79">
        <v>67</v>
      </c>
      <c r="L39" s="78">
        <v>68</v>
      </c>
      <c r="M39" s="78">
        <v>57</v>
      </c>
      <c r="N39" s="78">
        <v>56</v>
      </c>
      <c r="O39" s="79">
        <f t="shared" si="2"/>
        <v>-1</v>
      </c>
      <c r="P39" s="80">
        <f t="shared" si="3"/>
        <v>-1.7543859649122862E-2</v>
      </c>
    </row>
    <row r="40" spans="1:18" s="74" customFormat="1" ht="14" customHeight="1" x14ac:dyDescent="0.2">
      <c r="A40" s="95">
        <v>3192</v>
      </c>
      <c r="B40" s="98" t="s">
        <v>125</v>
      </c>
      <c r="C40" s="97">
        <v>54</v>
      </c>
      <c r="D40" s="97">
        <v>55</v>
      </c>
      <c r="E40" s="97">
        <v>53</v>
      </c>
      <c r="F40" s="97">
        <v>49</v>
      </c>
      <c r="G40" s="97">
        <v>44</v>
      </c>
      <c r="H40" s="97">
        <v>43</v>
      </c>
      <c r="I40" s="97">
        <v>40</v>
      </c>
      <c r="J40" s="56">
        <v>27</v>
      </c>
      <c r="K40" s="79">
        <v>35</v>
      </c>
      <c r="L40" s="78">
        <v>35</v>
      </c>
      <c r="M40" s="78">
        <v>36</v>
      </c>
      <c r="N40" s="78">
        <v>35</v>
      </c>
      <c r="O40" s="79">
        <f t="shared" si="2"/>
        <v>-1</v>
      </c>
      <c r="P40" s="80">
        <f t="shared" si="3"/>
        <v>-2.777777777777779E-2</v>
      </c>
    </row>
    <row r="41" spans="1:18" s="74" customFormat="1" ht="14" customHeight="1" x14ac:dyDescent="0.2">
      <c r="A41" s="95">
        <v>3199</v>
      </c>
      <c r="B41" s="101" t="s">
        <v>129</v>
      </c>
      <c r="C41" s="97">
        <v>31</v>
      </c>
      <c r="D41" s="97">
        <v>29</v>
      </c>
      <c r="E41" s="97">
        <v>30</v>
      </c>
      <c r="F41" s="97">
        <v>26</v>
      </c>
      <c r="G41" s="97">
        <v>26</v>
      </c>
      <c r="H41" s="97">
        <v>40</v>
      </c>
      <c r="I41" s="97">
        <v>37</v>
      </c>
      <c r="J41" s="56">
        <v>13</v>
      </c>
      <c r="K41" s="79">
        <v>33</v>
      </c>
      <c r="L41" s="78">
        <v>32</v>
      </c>
      <c r="M41" s="78">
        <v>29</v>
      </c>
      <c r="N41" s="78">
        <v>28</v>
      </c>
      <c r="O41" s="79">
        <f t="shared" si="2"/>
        <v>-1</v>
      </c>
      <c r="P41" s="80">
        <f t="shared" si="3"/>
        <v>-3.4482758620689613E-2</v>
      </c>
    </row>
    <row r="42" spans="1:18" s="74" customFormat="1" ht="14" customHeight="1" x14ac:dyDescent="0.2">
      <c r="A42" s="95">
        <v>3157</v>
      </c>
      <c r="B42" s="96" t="s">
        <v>96</v>
      </c>
      <c r="C42" s="97">
        <v>32</v>
      </c>
      <c r="D42" s="97">
        <v>38</v>
      </c>
      <c r="E42" s="97">
        <v>34</v>
      </c>
      <c r="F42" s="97">
        <v>31</v>
      </c>
      <c r="G42" s="97">
        <v>28</v>
      </c>
      <c r="H42" s="97">
        <v>27</v>
      </c>
      <c r="I42" s="97">
        <v>33</v>
      </c>
      <c r="J42" s="56">
        <v>35</v>
      </c>
      <c r="K42" s="79">
        <v>24</v>
      </c>
      <c r="L42" s="78">
        <v>25</v>
      </c>
      <c r="M42" s="78">
        <v>27</v>
      </c>
      <c r="N42" s="78">
        <v>26</v>
      </c>
      <c r="O42" s="79">
        <f t="shared" si="2"/>
        <v>-1</v>
      </c>
      <c r="P42" s="80">
        <f t="shared" si="3"/>
        <v>-3.703703703703709E-2</v>
      </c>
    </row>
    <row r="43" spans="1:18" s="100" customFormat="1" ht="14" customHeight="1" x14ac:dyDescent="0.2">
      <c r="A43" s="95">
        <v>66174</v>
      </c>
      <c r="B43" s="98" t="s">
        <v>138</v>
      </c>
      <c r="C43" s="97">
        <v>24</v>
      </c>
      <c r="D43" s="97">
        <v>29</v>
      </c>
      <c r="E43" s="97">
        <v>25</v>
      </c>
      <c r="F43" s="97">
        <v>23</v>
      </c>
      <c r="G43" s="97">
        <v>25</v>
      </c>
      <c r="H43" s="97">
        <v>26</v>
      </c>
      <c r="I43" s="97">
        <v>25</v>
      </c>
      <c r="J43" s="56">
        <v>25</v>
      </c>
      <c r="K43" s="79">
        <v>26</v>
      </c>
      <c r="L43" s="78">
        <v>23</v>
      </c>
      <c r="M43" s="78">
        <v>25</v>
      </c>
      <c r="N43" s="78">
        <v>24</v>
      </c>
      <c r="O43" s="79">
        <f t="shared" si="2"/>
        <v>-1</v>
      </c>
      <c r="P43" s="80">
        <f t="shared" si="3"/>
        <v>-4.0000000000000036E-2</v>
      </c>
      <c r="Q43" s="74"/>
      <c r="R43" s="74"/>
    </row>
    <row r="44" spans="1:18" s="74" customFormat="1" ht="14" customHeight="1" x14ac:dyDescent="0.2">
      <c r="A44" s="399">
        <v>91035</v>
      </c>
      <c r="B44" s="401" t="s">
        <v>46</v>
      </c>
      <c r="C44" s="97"/>
      <c r="D44" s="97"/>
      <c r="E44" s="97"/>
      <c r="F44" s="97"/>
      <c r="G44" s="97"/>
      <c r="H44" s="97"/>
      <c r="I44" s="97"/>
      <c r="J44" s="56"/>
      <c r="K44" s="79"/>
      <c r="L44" s="78">
        <v>21</v>
      </c>
      <c r="M44" s="78">
        <v>18</v>
      </c>
      <c r="N44" s="78">
        <v>17</v>
      </c>
      <c r="O44" s="79">
        <f t="shared" si="2"/>
        <v>-1</v>
      </c>
      <c r="P44" s="80">
        <f t="shared" si="3"/>
        <v>-5.555555555555558E-2</v>
      </c>
    </row>
    <row r="45" spans="1:18" s="74" customFormat="1" ht="14" customHeight="1" x14ac:dyDescent="0.2">
      <c r="A45" s="95">
        <v>88709</v>
      </c>
      <c r="B45" s="98" t="s">
        <v>141</v>
      </c>
      <c r="C45" s="97"/>
      <c r="D45" s="97"/>
      <c r="E45" s="97"/>
      <c r="F45" s="97"/>
      <c r="G45" s="97"/>
      <c r="H45" s="97">
        <v>0</v>
      </c>
      <c r="I45" s="97">
        <v>23</v>
      </c>
      <c r="J45" s="56">
        <v>25</v>
      </c>
      <c r="K45" s="79">
        <v>14</v>
      </c>
      <c r="L45" s="78">
        <v>20</v>
      </c>
      <c r="M45" s="78">
        <v>18</v>
      </c>
      <c r="N45" s="78">
        <v>17</v>
      </c>
      <c r="O45" s="79">
        <f t="shared" si="2"/>
        <v>-1</v>
      </c>
      <c r="P45" s="80">
        <f t="shared" si="3"/>
        <v>-5.555555555555558E-2</v>
      </c>
    </row>
    <row r="46" spans="1:18" s="74" customFormat="1" ht="14" customHeight="1" x14ac:dyDescent="0.2">
      <c r="A46" s="95">
        <v>82298</v>
      </c>
      <c r="B46" s="101" t="s">
        <v>104</v>
      </c>
      <c r="C46" s="97">
        <v>18</v>
      </c>
      <c r="D46" s="97">
        <v>18</v>
      </c>
      <c r="E46" s="97">
        <v>14</v>
      </c>
      <c r="F46" s="97">
        <v>14</v>
      </c>
      <c r="G46" s="97">
        <v>15</v>
      </c>
      <c r="H46" s="97">
        <v>12</v>
      </c>
      <c r="I46" s="97">
        <v>15</v>
      </c>
      <c r="J46" s="56">
        <v>23</v>
      </c>
      <c r="K46" s="79">
        <v>16</v>
      </c>
      <c r="L46" s="78">
        <v>15</v>
      </c>
      <c r="M46" s="78">
        <v>16</v>
      </c>
      <c r="N46" s="78">
        <v>15</v>
      </c>
      <c r="O46" s="79">
        <f t="shared" si="2"/>
        <v>-1</v>
      </c>
      <c r="P46" s="80">
        <f t="shared" si="3"/>
        <v>-6.25E-2</v>
      </c>
    </row>
    <row r="47" spans="1:18" s="74" customFormat="1" ht="14" customHeight="1" x14ac:dyDescent="0.2">
      <c r="A47" s="95">
        <v>3186</v>
      </c>
      <c r="B47" s="96" t="s">
        <v>110</v>
      </c>
      <c r="C47" s="97">
        <v>138</v>
      </c>
      <c r="D47" s="97">
        <v>145</v>
      </c>
      <c r="E47" s="97">
        <v>138</v>
      </c>
      <c r="F47" s="97">
        <v>130</v>
      </c>
      <c r="G47" s="97">
        <v>132</v>
      </c>
      <c r="H47" s="97">
        <v>129</v>
      </c>
      <c r="I47" s="97">
        <v>127</v>
      </c>
      <c r="J47" s="56">
        <v>113</v>
      </c>
      <c r="K47" s="79">
        <v>116</v>
      </c>
      <c r="L47" s="78">
        <v>119</v>
      </c>
      <c r="M47" s="78">
        <v>107</v>
      </c>
      <c r="N47" s="78">
        <v>100</v>
      </c>
      <c r="O47" s="79">
        <f t="shared" si="2"/>
        <v>-7</v>
      </c>
      <c r="P47" s="80">
        <f t="shared" si="3"/>
        <v>-6.5420560747663559E-2</v>
      </c>
    </row>
    <row r="48" spans="1:18" s="74" customFormat="1" ht="14" customHeight="1" x14ac:dyDescent="0.2">
      <c r="A48" s="95">
        <v>22369</v>
      </c>
      <c r="B48" s="98" t="s">
        <v>130</v>
      </c>
      <c r="C48" s="97">
        <v>27</v>
      </c>
      <c r="D48" s="97">
        <v>22</v>
      </c>
      <c r="E48" s="97">
        <v>21</v>
      </c>
      <c r="F48" s="97">
        <v>20</v>
      </c>
      <c r="G48" s="97">
        <v>20</v>
      </c>
      <c r="H48" s="97">
        <v>18</v>
      </c>
      <c r="I48" s="97">
        <v>13</v>
      </c>
      <c r="J48" s="56">
        <v>20</v>
      </c>
      <c r="K48" s="79">
        <v>14</v>
      </c>
      <c r="L48" s="78">
        <v>14</v>
      </c>
      <c r="M48" s="78">
        <v>14</v>
      </c>
      <c r="N48" s="78">
        <v>13</v>
      </c>
      <c r="O48" s="79">
        <f t="shared" si="2"/>
        <v>-1</v>
      </c>
      <c r="P48" s="80">
        <f t="shared" si="3"/>
        <v>-7.1428571428571397E-2</v>
      </c>
    </row>
    <row r="49" spans="1:16380" ht="15" x14ac:dyDescent="0.2">
      <c r="A49" s="95">
        <v>89700</v>
      </c>
      <c r="B49" s="98" t="s">
        <v>147</v>
      </c>
      <c r="C49" s="97"/>
      <c r="D49" s="97"/>
      <c r="E49" s="97"/>
      <c r="F49" s="97"/>
      <c r="G49" s="97"/>
      <c r="H49" s="97"/>
      <c r="I49" s="97"/>
      <c r="J49" s="56">
        <v>26</v>
      </c>
      <c r="K49" s="79">
        <v>44</v>
      </c>
      <c r="L49" s="78">
        <v>11</v>
      </c>
      <c r="M49" s="78">
        <v>14</v>
      </c>
      <c r="N49" s="78">
        <v>13</v>
      </c>
      <c r="O49" s="79">
        <f t="shared" si="2"/>
        <v>-1</v>
      </c>
      <c r="P49" s="80">
        <f t="shared" si="3"/>
        <v>-7.1428571428571397E-2</v>
      </c>
      <c r="Q49" s="74"/>
      <c r="R49" s="74"/>
    </row>
    <row r="50" spans="1:16380" ht="15" x14ac:dyDescent="0.2">
      <c r="A50" s="70">
        <v>3176</v>
      </c>
      <c r="B50" s="101" t="s">
        <v>120</v>
      </c>
      <c r="C50" s="97">
        <v>36</v>
      </c>
      <c r="D50" s="97">
        <v>35</v>
      </c>
      <c r="E50" s="97">
        <v>28</v>
      </c>
      <c r="F50" s="97">
        <v>25</v>
      </c>
      <c r="G50" s="97">
        <v>24</v>
      </c>
      <c r="H50" s="97">
        <v>19</v>
      </c>
      <c r="I50" s="97">
        <v>16</v>
      </c>
      <c r="J50" s="56">
        <v>18</v>
      </c>
      <c r="K50" s="79">
        <v>17</v>
      </c>
      <c r="L50" s="78">
        <v>18</v>
      </c>
      <c r="M50" s="78">
        <v>14</v>
      </c>
      <c r="N50" s="78">
        <v>13</v>
      </c>
      <c r="O50" s="79">
        <f t="shared" si="2"/>
        <v>-1</v>
      </c>
      <c r="P50" s="80">
        <f t="shared" si="3"/>
        <v>-7.1428571428571397E-2</v>
      </c>
      <c r="Q50" s="74"/>
      <c r="R50" s="76"/>
    </row>
    <row r="51" spans="1:16380" ht="15" x14ac:dyDescent="0.2">
      <c r="A51" s="95">
        <v>3158</v>
      </c>
      <c r="B51" s="101" t="s">
        <v>115</v>
      </c>
      <c r="C51" s="97">
        <v>36</v>
      </c>
      <c r="D51" s="97">
        <v>30</v>
      </c>
      <c r="E51" s="97">
        <v>31</v>
      </c>
      <c r="F51" s="97">
        <v>33</v>
      </c>
      <c r="G51" s="97">
        <v>34</v>
      </c>
      <c r="H51" s="97">
        <v>35</v>
      </c>
      <c r="I51" s="97">
        <v>29</v>
      </c>
      <c r="J51" s="56">
        <v>28</v>
      </c>
      <c r="K51" s="79">
        <v>28</v>
      </c>
      <c r="L51" s="78">
        <v>30</v>
      </c>
      <c r="M51" s="78">
        <v>36</v>
      </c>
      <c r="N51" s="78">
        <v>33</v>
      </c>
      <c r="O51" s="79">
        <f t="shared" si="2"/>
        <v>-3</v>
      </c>
      <c r="P51" s="80">
        <f t="shared" si="3"/>
        <v>-8.333333333333337E-2</v>
      </c>
      <c r="Q51" s="2"/>
      <c r="R51" s="74"/>
    </row>
    <row r="52" spans="1:16380" s="74" customFormat="1" ht="14" customHeight="1" x14ac:dyDescent="0.2">
      <c r="A52" s="95">
        <v>3200</v>
      </c>
      <c r="B52" s="98" t="s">
        <v>1487</v>
      </c>
      <c r="C52" s="97">
        <v>20</v>
      </c>
      <c r="D52" s="97">
        <v>20</v>
      </c>
      <c r="E52" s="97">
        <v>17</v>
      </c>
      <c r="F52" s="97">
        <v>17</v>
      </c>
      <c r="G52" s="97">
        <v>21</v>
      </c>
      <c r="H52" s="97">
        <v>19</v>
      </c>
      <c r="I52" s="97">
        <v>17</v>
      </c>
      <c r="J52" s="56">
        <v>35</v>
      </c>
      <c r="K52" s="79">
        <v>18</v>
      </c>
      <c r="L52" s="78">
        <v>18</v>
      </c>
      <c r="M52" s="78">
        <v>23</v>
      </c>
      <c r="N52" s="78">
        <v>21</v>
      </c>
      <c r="O52" s="79">
        <f t="shared" si="2"/>
        <v>-2</v>
      </c>
      <c r="P52" s="80">
        <f t="shared" si="3"/>
        <v>-8.6956521739130488E-2</v>
      </c>
    </row>
    <row r="53" spans="1:16380" s="74" customFormat="1" ht="14" customHeight="1" x14ac:dyDescent="0.2">
      <c r="A53" s="95">
        <v>3193</v>
      </c>
      <c r="B53" s="98" t="s">
        <v>145</v>
      </c>
      <c r="C53" s="97">
        <v>11</v>
      </c>
      <c r="D53" s="97">
        <v>14</v>
      </c>
      <c r="E53" s="97">
        <v>17</v>
      </c>
      <c r="F53" s="97">
        <v>13</v>
      </c>
      <c r="G53" s="97">
        <v>17</v>
      </c>
      <c r="H53" s="97">
        <v>15</v>
      </c>
      <c r="I53" s="97">
        <v>12</v>
      </c>
      <c r="J53" s="56">
        <v>38</v>
      </c>
      <c r="K53" s="79">
        <v>15</v>
      </c>
      <c r="L53" s="78">
        <v>12</v>
      </c>
      <c r="M53" s="78">
        <v>11</v>
      </c>
      <c r="N53" s="78">
        <v>10</v>
      </c>
      <c r="O53" s="79">
        <f t="shared" si="2"/>
        <v>-1</v>
      </c>
      <c r="P53" s="80">
        <f t="shared" si="3"/>
        <v>-9.0909090909090939E-2</v>
      </c>
      <c r="Q53" s="2"/>
    </row>
    <row r="54" spans="1:16380" s="74" customFormat="1" ht="14" customHeight="1" x14ac:dyDescent="0.2">
      <c r="A54" s="95">
        <v>3188</v>
      </c>
      <c r="B54" s="101" t="s">
        <v>142</v>
      </c>
      <c r="C54" s="97">
        <v>21</v>
      </c>
      <c r="D54" s="97">
        <v>22</v>
      </c>
      <c r="E54" s="97">
        <v>20</v>
      </c>
      <c r="F54" s="97">
        <v>20</v>
      </c>
      <c r="G54" s="97">
        <v>15</v>
      </c>
      <c r="H54" s="97">
        <v>17</v>
      </c>
      <c r="I54" s="97">
        <v>17</v>
      </c>
      <c r="J54" s="56">
        <v>15</v>
      </c>
      <c r="K54" s="79">
        <v>20</v>
      </c>
      <c r="L54" s="78">
        <v>17</v>
      </c>
      <c r="M54" s="78">
        <v>19</v>
      </c>
      <c r="N54" s="78">
        <v>17</v>
      </c>
      <c r="O54" s="79">
        <f t="shared" si="2"/>
        <v>-2</v>
      </c>
      <c r="P54" s="80">
        <f t="shared" si="3"/>
        <v>-0.10526315789473684</v>
      </c>
      <c r="Q54" s="2"/>
    </row>
    <row r="55" spans="1:16380" s="74" customFormat="1" ht="14" customHeight="1" x14ac:dyDescent="0.2">
      <c r="A55" s="95">
        <v>3183</v>
      </c>
      <c r="B55" s="96" t="s">
        <v>123</v>
      </c>
      <c r="C55" s="97">
        <v>25</v>
      </c>
      <c r="D55" s="97">
        <v>22</v>
      </c>
      <c r="E55" s="97">
        <v>21</v>
      </c>
      <c r="F55" s="97">
        <v>19</v>
      </c>
      <c r="G55" s="97">
        <v>28</v>
      </c>
      <c r="H55" s="97">
        <v>23</v>
      </c>
      <c r="I55" s="97">
        <v>36</v>
      </c>
      <c r="J55" s="56">
        <v>45</v>
      </c>
      <c r="K55" s="79">
        <v>40</v>
      </c>
      <c r="L55" s="78">
        <v>29</v>
      </c>
      <c r="M55" s="78">
        <v>33</v>
      </c>
      <c r="N55" s="78">
        <v>29</v>
      </c>
      <c r="O55" s="79">
        <f t="shared" si="2"/>
        <v>-4</v>
      </c>
      <c r="P55" s="80">
        <f t="shared" si="3"/>
        <v>-0.12121212121212122</v>
      </c>
      <c r="Q55" s="2"/>
    </row>
    <row r="56" spans="1:16380" s="74" customFormat="1" ht="14" customHeight="1" x14ac:dyDescent="0.2">
      <c r="A56" s="95">
        <v>3154</v>
      </c>
      <c r="B56" s="96" t="s">
        <v>1468</v>
      </c>
      <c r="C56" s="97">
        <v>61</v>
      </c>
      <c r="D56" s="97">
        <v>61</v>
      </c>
      <c r="E56" s="97">
        <v>58</v>
      </c>
      <c r="F56" s="97">
        <v>54</v>
      </c>
      <c r="G56" s="97">
        <v>53</v>
      </c>
      <c r="H56" s="97">
        <v>58</v>
      </c>
      <c r="I56" s="97">
        <v>52</v>
      </c>
      <c r="J56" s="56">
        <v>45</v>
      </c>
      <c r="K56" s="79">
        <v>37</v>
      </c>
      <c r="L56" s="78">
        <v>41</v>
      </c>
      <c r="M56" s="78">
        <v>41</v>
      </c>
      <c r="N56" s="78">
        <v>36</v>
      </c>
      <c r="O56" s="79">
        <f t="shared" si="2"/>
        <v>-5</v>
      </c>
      <c r="P56" s="80">
        <f t="shared" si="3"/>
        <v>-0.12195121951219512</v>
      </c>
    </row>
    <row r="57" spans="1:16380" s="74" customFormat="1" ht="14" customHeight="1" x14ac:dyDescent="0.2">
      <c r="A57" s="95">
        <v>3177</v>
      </c>
      <c r="B57" s="98" t="s">
        <v>902</v>
      </c>
      <c r="C57" s="97">
        <v>33</v>
      </c>
      <c r="D57" s="97">
        <v>33</v>
      </c>
      <c r="E57" s="97">
        <v>34</v>
      </c>
      <c r="F57" s="97">
        <v>33</v>
      </c>
      <c r="G57" s="97">
        <v>28</v>
      </c>
      <c r="H57" s="97">
        <v>27</v>
      </c>
      <c r="I57" s="97">
        <v>30</v>
      </c>
      <c r="J57" s="56">
        <v>31</v>
      </c>
      <c r="K57" s="79">
        <v>27</v>
      </c>
      <c r="L57" s="78">
        <v>24</v>
      </c>
      <c r="M57" s="78">
        <v>24</v>
      </c>
      <c r="N57" s="78">
        <v>21</v>
      </c>
      <c r="O57" s="79">
        <f t="shared" si="2"/>
        <v>-3</v>
      </c>
      <c r="P57" s="80">
        <f t="shared" si="3"/>
        <v>-0.125</v>
      </c>
    </row>
    <row r="58" spans="1:16380" s="74" customFormat="1" ht="14" customHeight="1" x14ac:dyDescent="0.2">
      <c r="A58" s="95">
        <v>27710</v>
      </c>
      <c r="B58" s="98" t="s">
        <v>107</v>
      </c>
      <c r="C58" s="97">
        <v>31</v>
      </c>
      <c r="D58" s="97">
        <v>30</v>
      </c>
      <c r="E58" s="97">
        <v>24</v>
      </c>
      <c r="F58" s="97">
        <v>26</v>
      </c>
      <c r="G58" s="97">
        <v>24</v>
      </c>
      <c r="H58" s="97">
        <v>27</v>
      </c>
      <c r="I58" s="97">
        <v>27</v>
      </c>
      <c r="J58" s="56">
        <v>21</v>
      </c>
      <c r="K58" s="79">
        <v>26</v>
      </c>
      <c r="L58" s="78">
        <v>25</v>
      </c>
      <c r="M58" s="78">
        <v>24</v>
      </c>
      <c r="N58" s="78">
        <v>21</v>
      </c>
      <c r="O58" s="79">
        <f t="shared" si="2"/>
        <v>-3</v>
      </c>
      <c r="P58" s="80">
        <f t="shared" si="3"/>
        <v>-0.125</v>
      </c>
    </row>
    <row r="59" spans="1:16380" s="74" customFormat="1" ht="14" customHeight="1" x14ac:dyDescent="0.2">
      <c r="A59" s="95">
        <v>60817</v>
      </c>
      <c r="B59" s="98" t="s">
        <v>137</v>
      </c>
      <c r="C59" s="97">
        <v>48</v>
      </c>
      <c r="D59" s="97">
        <v>55</v>
      </c>
      <c r="E59" s="97">
        <v>44</v>
      </c>
      <c r="F59" s="97">
        <v>39</v>
      </c>
      <c r="G59" s="97">
        <v>40</v>
      </c>
      <c r="H59" s="97">
        <v>33</v>
      </c>
      <c r="I59" s="97">
        <v>31</v>
      </c>
      <c r="J59" s="348">
        <v>9</v>
      </c>
      <c r="K59" s="79">
        <v>21</v>
      </c>
      <c r="L59" s="78">
        <v>21</v>
      </c>
      <c r="M59" s="78">
        <v>21</v>
      </c>
      <c r="N59" s="78">
        <v>18</v>
      </c>
      <c r="O59" s="79">
        <f t="shared" si="2"/>
        <v>-3</v>
      </c>
      <c r="P59" s="80">
        <f t="shared" si="3"/>
        <v>-0.1428571428571429</v>
      </c>
    </row>
    <row r="60" spans="1:16380" s="74" customFormat="1" ht="14" customHeight="1" x14ac:dyDescent="0.2">
      <c r="A60" s="95">
        <v>86137</v>
      </c>
      <c r="B60" s="98" t="s">
        <v>146</v>
      </c>
      <c r="C60" s="97"/>
      <c r="D60" s="97"/>
      <c r="E60" s="97"/>
      <c r="F60" s="97">
        <v>0</v>
      </c>
      <c r="G60" s="97">
        <v>11</v>
      </c>
      <c r="H60" s="97">
        <v>8</v>
      </c>
      <c r="I60" s="97">
        <v>13</v>
      </c>
      <c r="J60" s="56">
        <v>17</v>
      </c>
      <c r="K60" s="79">
        <v>12</v>
      </c>
      <c r="L60" s="78">
        <v>11</v>
      </c>
      <c r="M60" s="78">
        <v>13</v>
      </c>
      <c r="N60" s="78">
        <v>11</v>
      </c>
      <c r="O60" s="79">
        <f t="shared" si="2"/>
        <v>-2</v>
      </c>
      <c r="P60" s="80">
        <f t="shared" si="3"/>
        <v>-0.15384615384615385</v>
      </c>
    </row>
    <row r="61" spans="1:16380" s="74" customFormat="1" ht="14" customHeight="1" x14ac:dyDescent="0.2">
      <c r="A61" s="95">
        <v>62153</v>
      </c>
      <c r="B61" s="101" t="s">
        <v>98</v>
      </c>
      <c r="C61" s="97">
        <v>21</v>
      </c>
      <c r="D61" s="97">
        <v>21</v>
      </c>
      <c r="E61" s="97">
        <v>16</v>
      </c>
      <c r="F61" s="97">
        <v>17</v>
      </c>
      <c r="G61" s="97">
        <v>10</v>
      </c>
      <c r="H61" s="97">
        <v>10</v>
      </c>
      <c r="I61" s="97">
        <v>9</v>
      </c>
      <c r="J61" s="56">
        <v>22</v>
      </c>
      <c r="K61" s="79">
        <v>10</v>
      </c>
      <c r="L61" s="78">
        <v>10</v>
      </c>
      <c r="M61" s="78">
        <v>11</v>
      </c>
      <c r="N61" s="78">
        <v>9</v>
      </c>
      <c r="O61" s="79">
        <f t="shared" si="2"/>
        <v>-2</v>
      </c>
      <c r="P61" s="80">
        <f t="shared" si="3"/>
        <v>-0.18181818181818177</v>
      </c>
      <c r="R61" s="2"/>
    </row>
    <row r="62" spans="1:16380" ht="15" x14ac:dyDescent="0.2">
      <c r="A62" s="95">
        <v>3174</v>
      </c>
      <c r="B62" s="98" t="s">
        <v>119</v>
      </c>
      <c r="C62" s="97">
        <v>52</v>
      </c>
      <c r="D62" s="97">
        <v>47</v>
      </c>
      <c r="E62" s="97">
        <v>42</v>
      </c>
      <c r="F62" s="97">
        <v>45</v>
      </c>
      <c r="G62" s="97">
        <v>44</v>
      </c>
      <c r="H62" s="97">
        <v>42</v>
      </c>
      <c r="I62" s="97">
        <v>37</v>
      </c>
      <c r="J62" s="56">
        <v>34</v>
      </c>
      <c r="K62" s="79">
        <v>37</v>
      </c>
      <c r="L62" s="78">
        <v>33</v>
      </c>
      <c r="M62" s="78">
        <v>34</v>
      </c>
      <c r="N62" s="78">
        <v>27</v>
      </c>
      <c r="O62" s="79">
        <f t="shared" si="2"/>
        <v>-7</v>
      </c>
      <c r="P62" s="80">
        <f t="shared" si="3"/>
        <v>-0.20588235294117652</v>
      </c>
      <c r="Q62" s="74"/>
      <c r="R62" s="74"/>
    </row>
    <row r="63" spans="1:16380" s="3" customFormat="1" ht="14.5" customHeight="1" x14ac:dyDescent="0.2">
      <c r="A63" s="334"/>
      <c r="B63" s="41"/>
      <c r="C63" s="106"/>
      <c r="D63" s="106"/>
      <c r="E63" s="106"/>
      <c r="F63" s="106"/>
      <c r="G63" s="106"/>
      <c r="H63" s="106"/>
      <c r="I63" s="106"/>
      <c r="J63" s="55"/>
      <c r="K63" s="79"/>
      <c r="L63" s="78"/>
      <c r="M63" s="78"/>
      <c r="N63" s="78"/>
      <c r="O63" s="79"/>
      <c r="P63" s="80"/>
      <c r="Q63" s="335"/>
      <c r="R63" s="336"/>
      <c r="S63" s="335"/>
      <c r="T63" s="336"/>
      <c r="U63" s="335"/>
      <c r="V63" s="336"/>
      <c r="W63" s="335"/>
      <c r="X63" s="336"/>
      <c r="Y63" s="335"/>
      <c r="Z63" s="336"/>
      <c r="AA63" s="335"/>
      <c r="AB63" s="336"/>
      <c r="AC63" s="335"/>
      <c r="AD63" s="336"/>
      <c r="AE63" s="335"/>
      <c r="AF63" s="336"/>
      <c r="AG63" s="335"/>
      <c r="AH63" s="336"/>
      <c r="AI63" s="335"/>
      <c r="AJ63" s="336"/>
      <c r="AK63" s="335"/>
      <c r="AL63" s="336"/>
      <c r="AM63" s="335"/>
      <c r="AN63" s="336"/>
      <c r="AO63" s="335"/>
      <c r="AP63" s="336"/>
      <c r="AQ63" s="335"/>
      <c r="AR63" s="336"/>
      <c r="AS63" s="335"/>
      <c r="AT63" s="336"/>
      <c r="AU63" s="335"/>
      <c r="AV63" s="336"/>
      <c r="AW63" s="335"/>
      <c r="AX63" s="336"/>
      <c r="AY63" s="335"/>
      <c r="AZ63" s="336"/>
      <c r="BA63" s="335"/>
      <c r="BB63" s="336"/>
      <c r="BC63" s="335"/>
      <c r="BD63" s="336"/>
      <c r="BE63" s="335"/>
      <c r="BF63" s="336"/>
      <c r="BG63" s="335"/>
      <c r="BH63" s="336"/>
      <c r="BI63" s="335"/>
      <c r="BJ63" s="336"/>
      <c r="BK63" s="335"/>
      <c r="BL63" s="336"/>
      <c r="BM63" s="335"/>
      <c r="BN63" s="336"/>
      <c r="BO63" s="335"/>
      <c r="BP63" s="336"/>
      <c r="BQ63" s="335"/>
      <c r="BR63" s="336"/>
      <c r="BS63" s="335"/>
      <c r="BT63" s="336"/>
      <c r="BU63" s="335"/>
      <c r="BV63" s="336"/>
      <c r="BW63" s="335"/>
      <c r="BX63" s="336"/>
      <c r="BY63" s="335"/>
      <c r="BZ63" s="336"/>
      <c r="CA63" s="335"/>
      <c r="CB63" s="336"/>
      <c r="CC63" s="335"/>
      <c r="CD63" s="336"/>
      <c r="CE63" s="335"/>
      <c r="CF63" s="336"/>
      <c r="CG63" s="335"/>
      <c r="CH63" s="336"/>
      <c r="CI63" s="335"/>
      <c r="CJ63" s="336"/>
      <c r="CK63" s="335"/>
      <c r="CL63" s="336"/>
      <c r="CM63" s="335"/>
      <c r="CN63" s="336"/>
      <c r="CO63" s="335"/>
      <c r="CP63" s="336"/>
      <c r="CQ63" s="335"/>
      <c r="CR63" s="336"/>
      <c r="CS63" s="335"/>
      <c r="CT63" s="336"/>
      <c r="CU63" s="335"/>
      <c r="CV63" s="336"/>
      <c r="CW63" s="335"/>
      <c r="CX63" s="336"/>
      <c r="CY63" s="335"/>
      <c r="CZ63" s="336"/>
      <c r="DA63" s="335"/>
      <c r="DB63" s="336"/>
      <c r="DC63" s="335"/>
      <c r="DD63" s="336"/>
      <c r="DE63" s="335"/>
      <c r="DF63" s="336"/>
      <c r="DG63" s="335"/>
      <c r="DH63" s="336"/>
      <c r="DI63" s="335"/>
      <c r="DJ63" s="336"/>
      <c r="DK63" s="335"/>
      <c r="DL63" s="336"/>
      <c r="DM63" s="335"/>
      <c r="DN63" s="336"/>
      <c r="DO63" s="335"/>
      <c r="DP63" s="336"/>
      <c r="DQ63" s="335"/>
      <c r="DR63" s="336"/>
      <c r="DS63" s="335"/>
      <c r="DT63" s="336"/>
      <c r="DU63" s="335"/>
      <c r="DV63" s="336"/>
      <c r="DW63" s="335"/>
      <c r="DX63" s="336"/>
      <c r="DY63" s="335"/>
      <c r="DZ63" s="336"/>
      <c r="EA63" s="335"/>
      <c r="EB63" s="336"/>
      <c r="EC63" s="335"/>
      <c r="ED63" s="336"/>
      <c r="EE63" s="335"/>
      <c r="EF63" s="336"/>
      <c r="EG63" s="335"/>
      <c r="EH63" s="336"/>
      <c r="EI63" s="335"/>
      <c r="EJ63" s="336"/>
      <c r="EK63" s="335"/>
      <c r="EL63" s="336"/>
      <c r="EM63" s="335"/>
      <c r="EN63" s="336"/>
      <c r="EO63" s="335"/>
      <c r="EP63" s="336"/>
      <c r="EQ63" s="335"/>
      <c r="ER63" s="336"/>
      <c r="ES63" s="335"/>
      <c r="ET63" s="336"/>
      <c r="EU63" s="335"/>
      <c r="EV63" s="336"/>
      <c r="EW63" s="335"/>
      <c r="EX63" s="336"/>
      <c r="EY63" s="335"/>
      <c r="EZ63" s="336"/>
      <c r="FA63" s="335"/>
      <c r="FB63" s="336"/>
      <c r="FC63" s="335"/>
      <c r="FD63" s="336"/>
      <c r="FE63" s="335"/>
      <c r="FF63" s="336"/>
      <c r="FG63" s="335"/>
      <c r="FH63" s="336"/>
      <c r="FI63" s="335"/>
      <c r="FJ63" s="336"/>
      <c r="FK63" s="335"/>
      <c r="FL63" s="336"/>
      <c r="FM63" s="335"/>
      <c r="FN63" s="336"/>
      <c r="FO63" s="335"/>
      <c r="FP63" s="336"/>
      <c r="FQ63" s="335"/>
      <c r="FR63" s="336"/>
      <c r="FS63" s="335"/>
      <c r="FT63" s="336"/>
      <c r="FU63" s="335"/>
      <c r="FV63" s="336"/>
      <c r="FW63" s="335"/>
      <c r="FX63" s="336"/>
      <c r="FY63" s="335"/>
      <c r="FZ63" s="336"/>
      <c r="GA63" s="335"/>
      <c r="GB63" s="336"/>
      <c r="GC63" s="335"/>
      <c r="GD63" s="336"/>
      <c r="GE63" s="335"/>
      <c r="GF63" s="336"/>
      <c r="GG63" s="335"/>
      <c r="GH63" s="336"/>
      <c r="GI63" s="335"/>
      <c r="GJ63" s="336"/>
      <c r="GK63" s="335"/>
      <c r="GL63" s="336"/>
      <c r="GM63" s="335"/>
      <c r="GN63" s="336"/>
      <c r="GO63" s="335"/>
      <c r="GP63" s="336"/>
      <c r="GQ63" s="335"/>
      <c r="GR63" s="336"/>
      <c r="GS63" s="335"/>
      <c r="GT63" s="336"/>
      <c r="GU63" s="335"/>
      <c r="GV63" s="336"/>
      <c r="GW63" s="335"/>
      <c r="GX63" s="336"/>
      <c r="GY63" s="335"/>
      <c r="GZ63" s="336"/>
      <c r="HA63" s="335"/>
      <c r="HB63" s="336"/>
      <c r="HC63" s="335"/>
      <c r="HD63" s="336"/>
      <c r="HE63" s="335"/>
      <c r="HF63" s="336"/>
      <c r="HG63" s="335"/>
      <c r="HH63" s="336"/>
      <c r="HI63" s="335"/>
      <c r="HJ63" s="336"/>
      <c r="HK63" s="335"/>
      <c r="HL63" s="336"/>
      <c r="HM63" s="335"/>
      <c r="HN63" s="336"/>
      <c r="HO63" s="335"/>
      <c r="HP63" s="336"/>
      <c r="HQ63" s="335"/>
      <c r="HR63" s="336"/>
      <c r="HS63" s="335"/>
      <c r="HT63" s="336"/>
      <c r="HU63" s="335"/>
      <c r="HV63" s="336"/>
      <c r="HW63" s="335"/>
      <c r="HX63" s="336"/>
      <c r="HY63" s="335"/>
      <c r="HZ63" s="336"/>
      <c r="IA63" s="335"/>
      <c r="IB63" s="336"/>
      <c r="IC63" s="335"/>
      <c r="ID63" s="336"/>
      <c r="IE63" s="335"/>
      <c r="IF63" s="336"/>
      <c r="IG63" s="335"/>
      <c r="IH63" s="336"/>
      <c r="II63" s="335"/>
      <c r="IJ63" s="336"/>
      <c r="IK63" s="335"/>
      <c r="IL63" s="336"/>
      <c r="IM63" s="335"/>
      <c r="IN63" s="336"/>
      <c r="IO63" s="335"/>
      <c r="IP63" s="336"/>
      <c r="IQ63" s="335"/>
      <c r="IR63" s="336"/>
      <c r="IS63" s="335"/>
      <c r="IT63" s="336"/>
      <c r="IU63" s="335"/>
      <c r="IV63" s="336"/>
      <c r="IW63" s="335"/>
      <c r="IX63" s="336"/>
      <c r="IY63" s="335"/>
      <c r="IZ63" s="336"/>
      <c r="JA63" s="335"/>
      <c r="JB63" s="336"/>
      <c r="JC63" s="335"/>
      <c r="JD63" s="336"/>
      <c r="JE63" s="335"/>
      <c r="JF63" s="336"/>
      <c r="JG63" s="335"/>
      <c r="JH63" s="336"/>
      <c r="JI63" s="335"/>
      <c r="JJ63" s="336"/>
      <c r="JK63" s="335"/>
      <c r="JL63" s="336"/>
      <c r="JM63" s="335"/>
      <c r="JN63" s="336"/>
      <c r="JO63" s="335"/>
      <c r="JP63" s="336"/>
      <c r="JQ63" s="335"/>
      <c r="JR63" s="336"/>
      <c r="JS63" s="335"/>
      <c r="JT63" s="336"/>
      <c r="JU63" s="335"/>
      <c r="JV63" s="336"/>
      <c r="JW63" s="335"/>
      <c r="JX63" s="336"/>
      <c r="JY63" s="335"/>
      <c r="JZ63" s="336"/>
      <c r="KA63" s="335"/>
      <c r="KB63" s="336"/>
      <c r="KC63" s="335"/>
      <c r="KD63" s="336"/>
      <c r="KE63" s="335"/>
      <c r="KF63" s="336"/>
      <c r="KG63" s="335"/>
      <c r="KH63" s="336"/>
      <c r="KI63" s="335"/>
      <c r="KJ63" s="336"/>
      <c r="KK63" s="335"/>
      <c r="KL63" s="336"/>
      <c r="KM63" s="335"/>
      <c r="KN63" s="336"/>
      <c r="KO63" s="335"/>
      <c r="KP63" s="336"/>
      <c r="KQ63" s="335"/>
      <c r="KR63" s="336"/>
      <c r="KS63" s="335"/>
      <c r="KT63" s="336"/>
      <c r="KU63" s="335"/>
      <c r="KV63" s="336"/>
      <c r="KW63" s="335"/>
      <c r="KX63" s="336"/>
      <c r="KY63" s="335"/>
      <c r="KZ63" s="336"/>
      <c r="LA63" s="335"/>
      <c r="LB63" s="336"/>
      <c r="LC63" s="335"/>
      <c r="LD63" s="336"/>
      <c r="LE63" s="335"/>
      <c r="LF63" s="336"/>
      <c r="LG63" s="335"/>
      <c r="LH63" s="336"/>
      <c r="LI63" s="335"/>
      <c r="LJ63" s="336"/>
      <c r="LK63" s="335"/>
      <c r="LL63" s="336"/>
      <c r="LM63" s="335"/>
      <c r="LN63" s="336"/>
      <c r="LO63" s="335"/>
      <c r="LP63" s="336"/>
      <c r="LQ63" s="335"/>
      <c r="LR63" s="336"/>
      <c r="LS63" s="335"/>
      <c r="LT63" s="336"/>
      <c r="LU63" s="335"/>
      <c r="LV63" s="336"/>
      <c r="LW63" s="335"/>
      <c r="LX63" s="336"/>
      <c r="LY63" s="335"/>
      <c r="LZ63" s="336"/>
      <c r="MA63" s="335"/>
      <c r="MB63" s="336"/>
      <c r="MC63" s="335"/>
      <c r="MD63" s="336"/>
      <c r="ME63" s="335"/>
      <c r="MF63" s="336"/>
      <c r="MG63" s="335"/>
      <c r="MH63" s="336"/>
      <c r="MI63" s="335"/>
      <c r="MJ63" s="336"/>
      <c r="MK63" s="335"/>
      <c r="ML63" s="336"/>
      <c r="MM63" s="335"/>
      <c r="MN63" s="336"/>
      <c r="MO63" s="335"/>
      <c r="MP63" s="336"/>
      <c r="MQ63" s="335"/>
      <c r="MR63" s="336"/>
      <c r="MS63" s="335"/>
      <c r="MT63" s="336"/>
      <c r="MU63" s="335"/>
      <c r="MV63" s="336"/>
      <c r="MW63" s="335"/>
      <c r="MX63" s="336"/>
      <c r="MY63" s="335"/>
      <c r="MZ63" s="336"/>
      <c r="NA63" s="335"/>
      <c r="NB63" s="336"/>
      <c r="NC63" s="335"/>
      <c r="ND63" s="336"/>
      <c r="NE63" s="335"/>
      <c r="NF63" s="336"/>
      <c r="NG63" s="335"/>
      <c r="NH63" s="336"/>
      <c r="NI63" s="335"/>
      <c r="NJ63" s="336"/>
      <c r="NK63" s="335"/>
      <c r="NL63" s="336"/>
      <c r="NM63" s="335"/>
      <c r="NN63" s="336"/>
      <c r="NO63" s="335"/>
      <c r="NP63" s="336"/>
      <c r="NQ63" s="335"/>
      <c r="NR63" s="336"/>
      <c r="NS63" s="335"/>
      <c r="NT63" s="336"/>
      <c r="NU63" s="335"/>
      <c r="NV63" s="336"/>
      <c r="NW63" s="335"/>
      <c r="NX63" s="336"/>
      <c r="NY63" s="335"/>
      <c r="NZ63" s="336"/>
      <c r="OA63" s="335"/>
      <c r="OB63" s="336"/>
      <c r="OC63" s="335"/>
      <c r="OD63" s="336"/>
      <c r="OE63" s="335"/>
      <c r="OF63" s="336"/>
      <c r="OG63" s="335"/>
      <c r="OH63" s="336"/>
      <c r="OI63" s="335"/>
      <c r="OJ63" s="336"/>
      <c r="OK63" s="335"/>
      <c r="OL63" s="336"/>
      <c r="OM63" s="335"/>
      <c r="ON63" s="336"/>
      <c r="OO63" s="335"/>
      <c r="OP63" s="336"/>
      <c r="OQ63" s="335"/>
      <c r="OR63" s="336"/>
      <c r="OS63" s="335"/>
      <c r="OT63" s="336"/>
      <c r="OU63" s="335"/>
      <c r="OV63" s="336"/>
      <c r="OW63" s="335"/>
      <c r="OX63" s="336"/>
      <c r="OY63" s="335"/>
      <c r="OZ63" s="336"/>
      <c r="PA63" s="335"/>
      <c r="PB63" s="336"/>
      <c r="PC63" s="335"/>
      <c r="PD63" s="336"/>
      <c r="PE63" s="335"/>
      <c r="PF63" s="336"/>
      <c r="PG63" s="335"/>
      <c r="PH63" s="336"/>
      <c r="PI63" s="335"/>
      <c r="PJ63" s="336"/>
      <c r="PK63" s="335"/>
      <c r="PL63" s="336"/>
      <c r="PM63" s="335"/>
      <c r="PN63" s="336"/>
      <c r="PO63" s="335"/>
      <c r="PP63" s="336"/>
      <c r="PQ63" s="335"/>
      <c r="PR63" s="336"/>
      <c r="PS63" s="335"/>
      <c r="PT63" s="336"/>
      <c r="PU63" s="335"/>
      <c r="PV63" s="336"/>
      <c r="PW63" s="335"/>
      <c r="PX63" s="336"/>
      <c r="PY63" s="335"/>
      <c r="PZ63" s="336"/>
      <c r="QA63" s="335"/>
      <c r="QB63" s="336"/>
      <c r="QC63" s="335"/>
      <c r="QD63" s="336"/>
      <c r="QE63" s="335"/>
      <c r="QF63" s="336"/>
      <c r="QG63" s="335"/>
      <c r="QH63" s="336"/>
      <c r="QI63" s="335"/>
      <c r="QJ63" s="336"/>
      <c r="QK63" s="335"/>
      <c r="QL63" s="336"/>
      <c r="QM63" s="335"/>
      <c r="QN63" s="336"/>
      <c r="QO63" s="335"/>
      <c r="QP63" s="336"/>
      <c r="QQ63" s="335"/>
      <c r="QR63" s="336"/>
      <c r="QS63" s="335"/>
      <c r="QT63" s="336"/>
      <c r="QU63" s="335"/>
      <c r="QV63" s="336"/>
      <c r="QW63" s="335"/>
      <c r="QX63" s="336"/>
      <c r="QY63" s="335"/>
      <c r="QZ63" s="336"/>
      <c r="RA63" s="335"/>
      <c r="RB63" s="336"/>
      <c r="RC63" s="335"/>
      <c r="RD63" s="336"/>
      <c r="RE63" s="335"/>
      <c r="RF63" s="336"/>
      <c r="RG63" s="335"/>
      <c r="RH63" s="336"/>
      <c r="RI63" s="335"/>
      <c r="RJ63" s="336"/>
      <c r="RK63" s="335"/>
      <c r="RL63" s="336"/>
      <c r="RM63" s="335"/>
      <c r="RN63" s="336"/>
      <c r="RO63" s="335"/>
      <c r="RP63" s="336"/>
      <c r="RQ63" s="335"/>
      <c r="RR63" s="336"/>
      <c r="RS63" s="335"/>
      <c r="RT63" s="336"/>
      <c r="RU63" s="335"/>
      <c r="RV63" s="336"/>
      <c r="RW63" s="335"/>
      <c r="RX63" s="336"/>
      <c r="RY63" s="335"/>
      <c r="RZ63" s="336"/>
      <c r="SA63" s="335"/>
      <c r="SB63" s="336"/>
      <c r="SC63" s="335"/>
      <c r="SD63" s="336"/>
      <c r="SE63" s="335"/>
      <c r="SF63" s="336"/>
      <c r="SG63" s="335"/>
      <c r="SH63" s="336"/>
      <c r="SI63" s="335"/>
      <c r="SJ63" s="336"/>
      <c r="SK63" s="335"/>
      <c r="SL63" s="336"/>
      <c r="SM63" s="335"/>
      <c r="SN63" s="336"/>
      <c r="SO63" s="335"/>
      <c r="SP63" s="336"/>
      <c r="SQ63" s="335"/>
      <c r="SR63" s="336"/>
      <c r="SS63" s="335"/>
      <c r="ST63" s="336"/>
      <c r="SU63" s="335"/>
      <c r="SV63" s="336"/>
      <c r="SW63" s="335"/>
      <c r="SX63" s="336"/>
      <c r="SY63" s="335"/>
      <c r="SZ63" s="336"/>
      <c r="TA63" s="335"/>
      <c r="TB63" s="336"/>
      <c r="TC63" s="335"/>
      <c r="TD63" s="336"/>
      <c r="TE63" s="335"/>
      <c r="TF63" s="336"/>
      <c r="TG63" s="335"/>
      <c r="TH63" s="336"/>
      <c r="TI63" s="335"/>
      <c r="TJ63" s="336"/>
      <c r="TK63" s="335"/>
      <c r="TL63" s="336"/>
      <c r="TM63" s="335"/>
      <c r="TN63" s="336"/>
      <c r="TO63" s="335"/>
      <c r="TP63" s="336"/>
      <c r="TQ63" s="335"/>
      <c r="TR63" s="336"/>
      <c r="TS63" s="335"/>
      <c r="TT63" s="336"/>
      <c r="TU63" s="335"/>
      <c r="TV63" s="336"/>
      <c r="TW63" s="335"/>
      <c r="TX63" s="336"/>
      <c r="TY63" s="335"/>
      <c r="TZ63" s="336"/>
      <c r="UA63" s="335"/>
      <c r="UB63" s="336"/>
      <c r="UC63" s="335"/>
      <c r="UD63" s="336"/>
      <c r="UE63" s="335"/>
      <c r="UF63" s="336"/>
      <c r="UG63" s="335"/>
      <c r="UH63" s="336"/>
      <c r="UI63" s="335"/>
      <c r="UJ63" s="336"/>
      <c r="UK63" s="335"/>
      <c r="UL63" s="336"/>
      <c r="UM63" s="335"/>
      <c r="UN63" s="336"/>
      <c r="UO63" s="335"/>
      <c r="UP63" s="336"/>
      <c r="UQ63" s="335"/>
      <c r="UR63" s="336"/>
      <c r="US63" s="335"/>
      <c r="UT63" s="336"/>
      <c r="UU63" s="335"/>
      <c r="UV63" s="336"/>
      <c r="UW63" s="335"/>
      <c r="UX63" s="336"/>
      <c r="UY63" s="335"/>
      <c r="UZ63" s="336"/>
      <c r="VA63" s="335"/>
      <c r="VB63" s="336"/>
      <c r="VC63" s="335"/>
      <c r="VD63" s="336"/>
      <c r="VE63" s="335"/>
      <c r="VF63" s="336"/>
      <c r="VG63" s="335"/>
      <c r="VH63" s="336"/>
      <c r="VI63" s="335"/>
      <c r="VJ63" s="336"/>
      <c r="VK63" s="335"/>
      <c r="VL63" s="336"/>
      <c r="VM63" s="335"/>
      <c r="VN63" s="336"/>
      <c r="VO63" s="335"/>
      <c r="VP63" s="336"/>
      <c r="VQ63" s="335"/>
      <c r="VR63" s="336"/>
      <c r="VS63" s="335"/>
      <c r="VT63" s="336"/>
      <c r="VU63" s="335"/>
      <c r="VV63" s="336"/>
      <c r="VW63" s="335"/>
      <c r="VX63" s="336"/>
      <c r="VY63" s="335"/>
      <c r="VZ63" s="336"/>
      <c r="WA63" s="335"/>
      <c r="WB63" s="336"/>
      <c r="WC63" s="335"/>
      <c r="WD63" s="336"/>
      <c r="WE63" s="335"/>
      <c r="WF63" s="336"/>
      <c r="WG63" s="335"/>
      <c r="WH63" s="336"/>
      <c r="WI63" s="335"/>
      <c r="WJ63" s="336"/>
      <c r="WK63" s="335"/>
      <c r="WL63" s="336"/>
      <c r="WM63" s="335"/>
      <c r="WN63" s="336"/>
      <c r="WO63" s="335"/>
      <c r="WP63" s="336"/>
      <c r="WQ63" s="335"/>
      <c r="WR63" s="336"/>
      <c r="WS63" s="335"/>
      <c r="WT63" s="336"/>
      <c r="WU63" s="335"/>
      <c r="WV63" s="336"/>
      <c r="WW63" s="335"/>
      <c r="WX63" s="336"/>
      <c r="WY63" s="335"/>
      <c r="WZ63" s="336"/>
      <c r="XA63" s="335"/>
      <c r="XB63" s="336"/>
      <c r="XC63" s="335"/>
      <c r="XD63" s="336"/>
      <c r="XE63" s="335"/>
      <c r="XF63" s="336"/>
      <c r="XG63" s="335"/>
      <c r="XH63" s="336"/>
      <c r="XI63" s="335"/>
      <c r="XJ63" s="336"/>
      <c r="XK63" s="335"/>
      <c r="XL63" s="336"/>
      <c r="XM63" s="335"/>
      <c r="XN63" s="336"/>
      <c r="XO63" s="335"/>
      <c r="XP63" s="336"/>
      <c r="XQ63" s="335"/>
      <c r="XR63" s="336"/>
      <c r="XS63" s="335"/>
      <c r="XT63" s="336"/>
      <c r="XU63" s="335"/>
      <c r="XV63" s="336"/>
      <c r="XW63" s="335"/>
      <c r="XX63" s="336"/>
      <c r="XY63" s="335"/>
      <c r="XZ63" s="336"/>
      <c r="YA63" s="335"/>
      <c r="YB63" s="336"/>
      <c r="YC63" s="335"/>
      <c r="YD63" s="336"/>
      <c r="YE63" s="335"/>
      <c r="YF63" s="336"/>
      <c r="YG63" s="335"/>
      <c r="YH63" s="336"/>
      <c r="YI63" s="335"/>
      <c r="YJ63" s="336"/>
      <c r="YK63" s="335"/>
      <c r="YL63" s="336"/>
      <c r="YM63" s="335"/>
      <c r="YN63" s="336"/>
      <c r="YO63" s="335"/>
      <c r="YP63" s="336"/>
      <c r="YQ63" s="335"/>
      <c r="YR63" s="336"/>
      <c r="YS63" s="335"/>
      <c r="YT63" s="336"/>
      <c r="YU63" s="335"/>
      <c r="YV63" s="336"/>
      <c r="YW63" s="335"/>
      <c r="YX63" s="336"/>
      <c r="YY63" s="335"/>
      <c r="YZ63" s="336"/>
      <c r="ZA63" s="335"/>
      <c r="ZB63" s="336"/>
      <c r="ZC63" s="335"/>
      <c r="ZD63" s="336"/>
      <c r="ZE63" s="335"/>
      <c r="ZF63" s="336"/>
      <c r="ZG63" s="335"/>
      <c r="ZH63" s="336"/>
      <c r="ZI63" s="335"/>
      <c r="ZJ63" s="336"/>
      <c r="ZK63" s="335"/>
      <c r="ZL63" s="336"/>
      <c r="ZM63" s="335"/>
      <c r="ZN63" s="336"/>
      <c r="ZO63" s="335"/>
      <c r="ZP63" s="336"/>
      <c r="ZQ63" s="335"/>
      <c r="ZR63" s="336"/>
      <c r="ZS63" s="335"/>
      <c r="ZT63" s="336"/>
      <c r="ZU63" s="335"/>
      <c r="ZV63" s="336"/>
      <c r="ZW63" s="335"/>
      <c r="ZX63" s="336"/>
      <c r="ZY63" s="335"/>
      <c r="ZZ63" s="336"/>
      <c r="AAA63" s="335"/>
      <c r="AAB63" s="336"/>
      <c r="AAC63" s="335"/>
      <c r="AAD63" s="336"/>
      <c r="AAE63" s="335"/>
      <c r="AAF63" s="336"/>
      <c r="AAG63" s="335"/>
      <c r="AAH63" s="336"/>
      <c r="AAI63" s="335"/>
      <c r="AAJ63" s="336"/>
      <c r="AAK63" s="335"/>
      <c r="AAL63" s="336"/>
      <c r="AAM63" s="335"/>
      <c r="AAN63" s="336"/>
      <c r="AAO63" s="335"/>
      <c r="AAP63" s="336"/>
      <c r="AAQ63" s="335"/>
      <c r="AAR63" s="336"/>
      <c r="AAS63" s="335"/>
      <c r="AAT63" s="336"/>
      <c r="AAU63" s="335"/>
      <c r="AAV63" s="336"/>
      <c r="AAW63" s="335"/>
      <c r="AAX63" s="336"/>
      <c r="AAY63" s="335"/>
      <c r="AAZ63" s="336"/>
      <c r="ABA63" s="335"/>
      <c r="ABB63" s="336"/>
      <c r="ABC63" s="335"/>
      <c r="ABD63" s="336"/>
      <c r="ABE63" s="335"/>
      <c r="ABF63" s="336"/>
      <c r="ABG63" s="335"/>
      <c r="ABH63" s="336"/>
      <c r="ABI63" s="335"/>
      <c r="ABJ63" s="336"/>
      <c r="ABK63" s="335"/>
      <c r="ABL63" s="336"/>
      <c r="ABM63" s="335"/>
      <c r="ABN63" s="336"/>
      <c r="ABO63" s="335"/>
      <c r="ABP63" s="336"/>
      <c r="ABQ63" s="335"/>
      <c r="ABR63" s="336"/>
      <c r="ABS63" s="335"/>
      <c r="ABT63" s="336"/>
      <c r="ABU63" s="335"/>
      <c r="ABV63" s="336"/>
      <c r="ABW63" s="335"/>
      <c r="ABX63" s="336"/>
      <c r="ABY63" s="335"/>
      <c r="ABZ63" s="336"/>
      <c r="ACA63" s="335"/>
      <c r="ACB63" s="336"/>
      <c r="ACC63" s="335"/>
      <c r="ACD63" s="336"/>
      <c r="ACE63" s="335"/>
      <c r="ACF63" s="336"/>
      <c r="ACG63" s="335"/>
      <c r="ACH63" s="336"/>
      <c r="ACI63" s="335"/>
      <c r="ACJ63" s="336"/>
      <c r="ACK63" s="335"/>
      <c r="ACL63" s="336"/>
      <c r="ACM63" s="335"/>
      <c r="ACN63" s="336"/>
      <c r="ACO63" s="335"/>
      <c r="ACP63" s="336"/>
      <c r="ACQ63" s="335"/>
      <c r="ACR63" s="336"/>
      <c r="ACS63" s="335"/>
      <c r="ACT63" s="336"/>
      <c r="ACU63" s="335"/>
      <c r="ACV63" s="336"/>
      <c r="ACW63" s="335"/>
      <c r="ACX63" s="336"/>
      <c r="ACY63" s="335"/>
      <c r="ACZ63" s="336"/>
      <c r="ADA63" s="335"/>
      <c r="ADB63" s="336"/>
      <c r="ADC63" s="335"/>
      <c r="ADD63" s="336"/>
      <c r="ADE63" s="335"/>
      <c r="ADF63" s="336"/>
      <c r="ADG63" s="335"/>
      <c r="ADH63" s="336"/>
      <c r="ADI63" s="335"/>
      <c r="ADJ63" s="336"/>
      <c r="ADK63" s="335"/>
      <c r="ADL63" s="336"/>
      <c r="ADM63" s="335"/>
      <c r="ADN63" s="336"/>
      <c r="ADO63" s="335"/>
      <c r="ADP63" s="336"/>
      <c r="ADQ63" s="335"/>
      <c r="ADR63" s="336"/>
      <c r="ADS63" s="335"/>
      <c r="ADT63" s="336"/>
      <c r="ADU63" s="335"/>
      <c r="ADV63" s="336"/>
      <c r="ADW63" s="335"/>
      <c r="ADX63" s="336"/>
      <c r="ADY63" s="335"/>
      <c r="ADZ63" s="336"/>
      <c r="AEA63" s="335"/>
      <c r="AEB63" s="336"/>
      <c r="AEC63" s="335"/>
      <c r="AED63" s="336"/>
      <c r="AEE63" s="335"/>
      <c r="AEF63" s="336"/>
      <c r="AEG63" s="335"/>
      <c r="AEH63" s="336"/>
      <c r="AEI63" s="335"/>
      <c r="AEJ63" s="336"/>
      <c r="AEK63" s="335"/>
      <c r="AEL63" s="336"/>
      <c r="AEM63" s="335"/>
      <c r="AEN63" s="336"/>
      <c r="AEO63" s="335"/>
      <c r="AEP63" s="336"/>
      <c r="AEQ63" s="335"/>
      <c r="AER63" s="336"/>
      <c r="AES63" s="335"/>
      <c r="AET63" s="336"/>
      <c r="AEU63" s="335"/>
      <c r="AEV63" s="336"/>
      <c r="AEW63" s="335"/>
      <c r="AEX63" s="336"/>
      <c r="AEY63" s="335"/>
      <c r="AEZ63" s="336"/>
      <c r="AFA63" s="335"/>
      <c r="AFB63" s="336"/>
      <c r="AFC63" s="335"/>
      <c r="AFD63" s="336"/>
      <c r="AFE63" s="335"/>
      <c r="AFF63" s="336"/>
      <c r="AFG63" s="335"/>
      <c r="AFH63" s="336"/>
      <c r="AFI63" s="335"/>
      <c r="AFJ63" s="336"/>
      <c r="AFK63" s="335"/>
      <c r="AFL63" s="336"/>
      <c r="AFM63" s="335"/>
      <c r="AFN63" s="336"/>
      <c r="AFO63" s="335"/>
      <c r="AFP63" s="336"/>
      <c r="AFQ63" s="335"/>
      <c r="AFR63" s="336"/>
      <c r="AFS63" s="335"/>
      <c r="AFT63" s="336"/>
      <c r="AFU63" s="335"/>
      <c r="AFV63" s="336"/>
      <c r="AFW63" s="335"/>
      <c r="AFX63" s="336"/>
      <c r="AFY63" s="335"/>
      <c r="AFZ63" s="336"/>
      <c r="AGA63" s="335"/>
      <c r="AGB63" s="336"/>
      <c r="AGC63" s="335"/>
      <c r="AGD63" s="336"/>
      <c r="AGE63" s="335"/>
      <c r="AGF63" s="336"/>
      <c r="AGG63" s="335"/>
      <c r="AGH63" s="336"/>
      <c r="AGI63" s="335"/>
      <c r="AGJ63" s="336"/>
      <c r="AGK63" s="335"/>
      <c r="AGL63" s="336"/>
      <c r="AGM63" s="335"/>
      <c r="AGN63" s="336"/>
      <c r="AGO63" s="335"/>
      <c r="AGP63" s="336"/>
      <c r="AGQ63" s="335"/>
      <c r="AGR63" s="336"/>
      <c r="AGS63" s="335"/>
      <c r="AGT63" s="336"/>
      <c r="AGU63" s="335"/>
      <c r="AGV63" s="336"/>
      <c r="AGW63" s="335"/>
      <c r="AGX63" s="336"/>
      <c r="AGY63" s="335"/>
      <c r="AGZ63" s="336"/>
      <c r="AHA63" s="335"/>
      <c r="AHB63" s="336"/>
      <c r="AHC63" s="335"/>
      <c r="AHD63" s="336"/>
      <c r="AHE63" s="335"/>
      <c r="AHF63" s="336"/>
      <c r="AHG63" s="335"/>
      <c r="AHH63" s="336"/>
      <c r="AHI63" s="335"/>
      <c r="AHJ63" s="336"/>
      <c r="AHK63" s="335"/>
      <c r="AHL63" s="336"/>
      <c r="AHM63" s="335"/>
      <c r="AHN63" s="336"/>
      <c r="AHO63" s="335"/>
      <c r="AHP63" s="336"/>
      <c r="AHQ63" s="335"/>
      <c r="AHR63" s="336"/>
      <c r="AHS63" s="335"/>
      <c r="AHT63" s="336"/>
      <c r="AHU63" s="335"/>
      <c r="AHV63" s="336"/>
      <c r="AHW63" s="335"/>
      <c r="AHX63" s="336"/>
      <c r="AHY63" s="335"/>
      <c r="AHZ63" s="336"/>
      <c r="AIA63" s="335"/>
      <c r="AIB63" s="336"/>
      <c r="AIC63" s="335"/>
      <c r="AID63" s="336"/>
      <c r="AIE63" s="335"/>
      <c r="AIF63" s="336"/>
      <c r="AIG63" s="335"/>
      <c r="AIH63" s="336"/>
      <c r="AII63" s="335"/>
      <c r="AIJ63" s="336"/>
      <c r="AIK63" s="335"/>
      <c r="AIL63" s="336"/>
      <c r="AIM63" s="335"/>
      <c r="AIN63" s="336"/>
      <c r="AIO63" s="335"/>
      <c r="AIP63" s="336"/>
      <c r="AIQ63" s="335"/>
      <c r="AIR63" s="336"/>
      <c r="AIS63" s="335"/>
      <c r="AIT63" s="336"/>
      <c r="AIU63" s="335"/>
      <c r="AIV63" s="336"/>
      <c r="AIW63" s="335"/>
      <c r="AIX63" s="336"/>
      <c r="AIY63" s="335"/>
      <c r="AIZ63" s="336"/>
      <c r="AJA63" s="335"/>
      <c r="AJB63" s="336"/>
      <c r="AJC63" s="335"/>
      <c r="AJD63" s="336"/>
      <c r="AJE63" s="335"/>
      <c r="AJF63" s="336"/>
      <c r="AJG63" s="335"/>
      <c r="AJH63" s="336"/>
      <c r="AJI63" s="335"/>
      <c r="AJJ63" s="336"/>
      <c r="AJK63" s="335"/>
      <c r="AJL63" s="336"/>
      <c r="AJM63" s="335"/>
      <c r="AJN63" s="336"/>
      <c r="AJO63" s="335"/>
      <c r="AJP63" s="336"/>
      <c r="AJQ63" s="335"/>
      <c r="AJR63" s="336"/>
      <c r="AJS63" s="335"/>
      <c r="AJT63" s="336"/>
      <c r="AJU63" s="335"/>
      <c r="AJV63" s="336"/>
      <c r="AJW63" s="335"/>
      <c r="AJX63" s="336"/>
      <c r="AJY63" s="335"/>
      <c r="AJZ63" s="336"/>
      <c r="AKA63" s="335"/>
      <c r="AKB63" s="336"/>
      <c r="AKC63" s="335"/>
      <c r="AKD63" s="336"/>
      <c r="AKE63" s="335"/>
      <c r="AKF63" s="336"/>
      <c r="AKG63" s="335"/>
      <c r="AKH63" s="336"/>
      <c r="AKI63" s="335"/>
      <c r="AKJ63" s="336"/>
      <c r="AKK63" s="335"/>
      <c r="AKL63" s="336"/>
      <c r="AKM63" s="335"/>
      <c r="AKN63" s="336"/>
      <c r="AKO63" s="335"/>
      <c r="AKP63" s="336"/>
      <c r="AKQ63" s="335"/>
      <c r="AKR63" s="336"/>
      <c r="AKS63" s="335"/>
      <c r="AKT63" s="336"/>
      <c r="AKU63" s="335"/>
      <c r="AKV63" s="336"/>
      <c r="AKW63" s="335"/>
      <c r="AKX63" s="336"/>
      <c r="AKY63" s="335"/>
      <c r="AKZ63" s="336"/>
      <c r="ALA63" s="335"/>
      <c r="ALB63" s="336"/>
      <c r="ALC63" s="335"/>
      <c r="ALD63" s="336"/>
      <c r="ALE63" s="335"/>
      <c r="ALF63" s="336"/>
      <c r="ALG63" s="335"/>
      <c r="ALH63" s="336"/>
      <c r="ALI63" s="335"/>
      <c r="ALJ63" s="336"/>
      <c r="ALK63" s="335"/>
      <c r="ALL63" s="336"/>
      <c r="ALM63" s="335"/>
      <c r="ALN63" s="336"/>
      <c r="ALO63" s="335"/>
      <c r="ALP63" s="336"/>
      <c r="ALQ63" s="335"/>
      <c r="ALR63" s="336"/>
      <c r="ALS63" s="335"/>
      <c r="ALT63" s="336"/>
      <c r="ALU63" s="335"/>
      <c r="ALV63" s="336"/>
      <c r="ALW63" s="335"/>
      <c r="ALX63" s="336"/>
      <c r="ALY63" s="335"/>
      <c r="ALZ63" s="336"/>
      <c r="AMA63" s="335"/>
      <c r="AMB63" s="336"/>
      <c r="AMC63" s="335"/>
      <c r="AMD63" s="336"/>
      <c r="AME63" s="335"/>
      <c r="AMF63" s="336"/>
      <c r="AMG63" s="335"/>
      <c r="AMH63" s="336"/>
      <c r="AMI63" s="335"/>
      <c r="AMJ63" s="336"/>
      <c r="AMK63" s="335"/>
      <c r="AML63" s="336"/>
      <c r="AMM63" s="335"/>
      <c r="AMN63" s="336"/>
      <c r="AMO63" s="335"/>
      <c r="AMP63" s="336"/>
      <c r="AMQ63" s="335"/>
      <c r="AMR63" s="336"/>
      <c r="AMS63" s="335"/>
      <c r="AMT63" s="336"/>
      <c r="AMU63" s="335"/>
      <c r="AMV63" s="336"/>
      <c r="AMW63" s="335"/>
      <c r="AMX63" s="336"/>
      <c r="AMY63" s="335"/>
      <c r="AMZ63" s="336"/>
      <c r="ANA63" s="335"/>
      <c r="ANB63" s="336"/>
      <c r="ANC63" s="335"/>
      <c r="AND63" s="336"/>
      <c r="ANE63" s="335"/>
      <c r="ANF63" s="336"/>
      <c r="ANG63" s="335"/>
      <c r="ANH63" s="336"/>
      <c r="ANI63" s="335"/>
      <c r="ANJ63" s="336"/>
      <c r="ANK63" s="335"/>
      <c r="ANL63" s="336"/>
      <c r="ANM63" s="335"/>
      <c r="ANN63" s="336"/>
      <c r="ANO63" s="335"/>
      <c r="ANP63" s="336"/>
      <c r="ANQ63" s="335"/>
      <c r="ANR63" s="336"/>
      <c r="ANS63" s="335"/>
      <c r="ANT63" s="336"/>
      <c r="ANU63" s="335"/>
      <c r="ANV63" s="336"/>
      <c r="ANW63" s="335"/>
      <c r="ANX63" s="336"/>
      <c r="ANY63" s="335"/>
      <c r="ANZ63" s="336"/>
      <c r="AOA63" s="335"/>
      <c r="AOB63" s="336"/>
      <c r="AOC63" s="335"/>
      <c r="AOD63" s="336"/>
      <c r="AOE63" s="335"/>
      <c r="AOF63" s="336"/>
      <c r="AOG63" s="335"/>
      <c r="AOH63" s="336"/>
      <c r="AOI63" s="335"/>
      <c r="AOJ63" s="336"/>
      <c r="AOK63" s="335"/>
      <c r="AOL63" s="336"/>
      <c r="AOM63" s="335"/>
      <c r="AON63" s="336"/>
      <c r="AOO63" s="335"/>
      <c r="AOP63" s="336"/>
      <c r="AOQ63" s="335"/>
      <c r="AOR63" s="336"/>
      <c r="AOS63" s="335"/>
      <c r="AOT63" s="336"/>
      <c r="AOU63" s="335"/>
      <c r="AOV63" s="336"/>
      <c r="AOW63" s="335"/>
      <c r="AOX63" s="336"/>
      <c r="AOY63" s="335"/>
      <c r="AOZ63" s="336"/>
      <c r="APA63" s="335"/>
      <c r="APB63" s="336"/>
      <c r="APC63" s="335"/>
      <c r="APD63" s="336"/>
      <c r="APE63" s="335"/>
      <c r="APF63" s="336"/>
      <c r="APG63" s="335"/>
      <c r="APH63" s="336"/>
      <c r="API63" s="335"/>
      <c r="APJ63" s="336"/>
      <c r="APK63" s="335"/>
      <c r="APL63" s="336"/>
      <c r="APM63" s="335"/>
      <c r="APN63" s="336"/>
      <c r="APO63" s="335"/>
      <c r="APP63" s="336"/>
      <c r="APQ63" s="335"/>
      <c r="APR63" s="336"/>
      <c r="APS63" s="335"/>
      <c r="APT63" s="336"/>
      <c r="APU63" s="335"/>
      <c r="APV63" s="336"/>
      <c r="APW63" s="335"/>
      <c r="APX63" s="336"/>
      <c r="APY63" s="335"/>
      <c r="APZ63" s="336"/>
      <c r="AQA63" s="335"/>
      <c r="AQB63" s="336"/>
      <c r="AQC63" s="335"/>
      <c r="AQD63" s="336"/>
      <c r="AQE63" s="335"/>
      <c r="AQF63" s="336"/>
      <c r="AQG63" s="335"/>
      <c r="AQH63" s="336"/>
      <c r="AQI63" s="335"/>
      <c r="AQJ63" s="336"/>
      <c r="AQK63" s="335"/>
      <c r="AQL63" s="336"/>
      <c r="AQM63" s="335"/>
      <c r="AQN63" s="336"/>
      <c r="AQO63" s="335"/>
      <c r="AQP63" s="336"/>
      <c r="AQQ63" s="335"/>
      <c r="AQR63" s="336"/>
      <c r="AQS63" s="335"/>
      <c r="AQT63" s="336"/>
      <c r="AQU63" s="335"/>
      <c r="AQV63" s="336"/>
      <c r="AQW63" s="335"/>
      <c r="AQX63" s="336"/>
      <c r="AQY63" s="335"/>
      <c r="AQZ63" s="336"/>
      <c r="ARA63" s="335"/>
      <c r="ARB63" s="336"/>
      <c r="ARC63" s="335"/>
      <c r="ARD63" s="336"/>
      <c r="ARE63" s="335"/>
      <c r="ARF63" s="336"/>
      <c r="ARG63" s="335"/>
      <c r="ARH63" s="336"/>
      <c r="ARI63" s="335"/>
      <c r="ARJ63" s="336"/>
      <c r="ARK63" s="335"/>
      <c r="ARL63" s="336"/>
      <c r="ARM63" s="335"/>
      <c r="ARN63" s="336"/>
      <c r="ARO63" s="335"/>
      <c r="ARP63" s="336"/>
      <c r="ARQ63" s="335"/>
      <c r="ARR63" s="336"/>
      <c r="ARS63" s="335"/>
      <c r="ART63" s="336"/>
      <c r="ARU63" s="335"/>
      <c r="ARV63" s="336"/>
      <c r="ARW63" s="335"/>
      <c r="ARX63" s="336"/>
      <c r="ARY63" s="335"/>
      <c r="ARZ63" s="336"/>
      <c r="ASA63" s="335"/>
      <c r="ASB63" s="336"/>
      <c r="ASC63" s="335"/>
      <c r="ASD63" s="336"/>
      <c r="ASE63" s="335"/>
      <c r="ASF63" s="336"/>
      <c r="ASG63" s="335"/>
      <c r="ASH63" s="336"/>
      <c r="ASI63" s="335"/>
      <c r="ASJ63" s="336"/>
      <c r="ASK63" s="335"/>
      <c r="ASL63" s="336"/>
      <c r="ASM63" s="335"/>
      <c r="ASN63" s="336"/>
      <c r="ASO63" s="335"/>
      <c r="ASP63" s="336"/>
      <c r="ASQ63" s="335"/>
      <c r="ASR63" s="336"/>
      <c r="ASS63" s="335"/>
      <c r="AST63" s="336"/>
      <c r="ASU63" s="335"/>
      <c r="ASV63" s="336"/>
      <c r="ASW63" s="335"/>
      <c r="ASX63" s="336"/>
      <c r="ASY63" s="335"/>
      <c r="ASZ63" s="336"/>
      <c r="ATA63" s="335"/>
      <c r="ATB63" s="336"/>
      <c r="ATC63" s="335"/>
      <c r="ATD63" s="336"/>
      <c r="ATE63" s="335"/>
      <c r="ATF63" s="336"/>
      <c r="ATG63" s="335"/>
      <c r="ATH63" s="336"/>
      <c r="ATI63" s="335"/>
      <c r="ATJ63" s="336"/>
      <c r="ATK63" s="335"/>
      <c r="ATL63" s="336"/>
      <c r="ATM63" s="335"/>
      <c r="ATN63" s="336"/>
      <c r="ATO63" s="335"/>
      <c r="ATP63" s="336"/>
      <c r="ATQ63" s="335"/>
      <c r="ATR63" s="336"/>
      <c r="ATS63" s="335"/>
      <c r="ATT63" s="336"/>
      <c r="ATU63" s="335"/>
      <c r="ATV63" s="336"/>
      <c r="ATW63" s="335"/>
      <c r="ATX63" s="336"/>
      <c r="ATY63" s="335"/>
      <c r="ATZ63" s="336"/>
      <c r="AUA63" s="335"/>
      <c r="AUB63" s="336"/>
      <c r="AUC63" s="335"/>
      <c r="AUD63" s="336"/>
      <c r="AUE63" s="335"/>
      <c r="AUF63" s="336"/>
      <c r="AUG63" s="335"/>
      <c r="AUH63" s="336"/>
      <c r="AUI63" s="335"/>
      <c r="AUJ63" s="336"/>
      <c r="AUK63" s="335"/>
      <c r="AUL63" s="336"/>
      <c r="AUM63" s="335"/>
      <c r="AUN63" s="336"/>
      <c r="AUO63" s="335"/>
      <c r="AUP63" s="336"/>
      <c r="AUQ63" s="335"/>
      <c r="AUR63" s="336"/>
      <c r="AUS63" s="335"/>
      <c r="AUT63" s="336"/>
      <c r="AUU63" s="335"/>
      <c r="AUV63" s="336"/>
      <c r="AUW63" s="335"/>
      <c r="AUX63" s="336"/>
      <c r="AUY63" s="335"/>
      <c r="AUZ63" s="336"/>
      <c r="AVA63" s="335"/>
      <c r="AVB63" s="336"/>
      <c r="AVC63" s="335"/>
      <c r="AVD63" s="336"/>
      <c r="AVE63" s="335"/>
      <c r="AVF63" s="336"/>
      <c r="AVG63" s="335"/>
      <c r="AVH63" s="336"/>
      <c r="AVI63" s="335"/>
      <c r="AVJ63" s="336"/>
      <c r="AVK63" s="335"/>
      <c r="AVL63" s="336"/>
      <c r="AVM63" s="335"/>
      <c r="AVN63" s="336"/>
      <c r="AVO63" s="335"/>
      <c r="AVP63" s="336"/>
      <c r="AVQ63" s="335"/>
      <c r="AVR63" s="336"/>
      <c r="AVS63" s="335"/>
      <c r="AVT63" s="336"/>
      <c r="AVU63" s="335"/>
      <c r="AVV63" s="336"/>
      <c r="AVW63" s="335"/>
      <c r="AVX63" s="336"/>
      <c r="AVY63" s="335"/>
      <c r="AVZ63" s="336"/>
      <c r="AWA63" s="335"/>
      <c r="AWB63" s="336"/>
      <c r="AWC63" s="335"/>
      <c r="AWD63" s="336"/>
      <c r="AWE63" s="335"/>
      <c r="AWF63" s="336"/>
      <c r="AWG63" s="335"/>
      <c r="AWH63" s="336"/>
      <c r="AWI63" s="335"/>
      <c r="AWJ63" s="336"/>
      <c r="AWK63" s="335"/>
      <c r="AWL63" s="336"/>
      <c r="AWM63" s="335"/>
      <c r="AWN63" s="336"/>
      <c r="AWO63" s="335"/>
      <c r="AWP63" s="336"/>
      <c r="AWQ63" s="335"/>
      <c r="AWR63" s="336"/>
      <c r="AWS63" s="335"/>
      <c r="AWT63" s="336"/>
      <c r="AWU63" s="335"/>
      <c r="AWV63" s="336"/>
      <c r="AWW63" s="335"/>
      <c r="AWX63" s="336"/>
      <c r="AWY63" s="335"/>
      <c r="AWZ63" s="336"/>
      <c r="AXA63" s="335"/>
      <c r="AXB63" s="336"/>
      <c r="AXC63" s="335"/>
      <c r="AXD63" s="336"/>
      <c r="AXE63" s="335"/>
      <c r="AXF63" s="336"/>
      <c r="AXG63" s="335"/>
      <c r="AXH63" s="336"/>
      <c r="AXI63" s="335"/>
      <c r="AXJ63" s="336"/>
      <c r="AXK63" s="335"/>
      <c r="AXL63" s="336"/>
      <c r="AXM63" s="335"/>
      <c r="AXN63" s="336"/>
      <c r="AXO63" s="335"/>
      <c r="AXP63" s="336"/>
      <c r="AXQ63" s="335"/>
      <c r="AXR63" s="336"/>
      <c r="AXS63" s="335"/>
      <c r="AXT63" s="336"/>
      <c r="AXU63" s="335"/>
      <c r="AXV63" s="336"/>
      <c r="AXW63" s="335"/>
      <c r="AXX63" s="336"/>
      <c r="AXY63" s="335"/>
      <c r="AXZ63" s="336"/>
      <c r="AYA63" s="335"/>
      <c r="AYB63" s="336"/>
      <c r="AYC63" s="335"/>
      <c r="AYD63" s="336"/>
      <c r="AYE63" s="335"/>
      <c r="AYF63" s="336"/>
      <c r="AYG63" s="335"/>
      <c r="AYH63" s="336"/>
      <c r="AYI63" s="335"/>
      <c r="AYJ63" s="336"/>
      <c r="AYK63" s="335"/>
      <c r="AYL63" s="336"/>
      <c r="AYM63" s="335"/>
      <c r="AYN63" s="336"/>
      <c r="AYO63" s="335"/>
      <c r="AYP63" s="336"/>
      <c r="AYQ63" s="335"/>
      <c r="AYR63" s="336"/>
      <c r="AYS63" s="335"/>
      <c r="AYT63" s="336"/>
      <c r="AYU63" s="335"/>
      <c r="AYV63" s="336"/>
      <c r="AYW63" s="335"/>
      <c r="AYX63" s="336"/>
      <c r="AYY63" s="335"/>
      <c r="AYZ63" s="336"/>
      <c r="AZA63" s="335"/>
      <c r="AZB63" s="336"/>
      <c r="AZC63" s="335"/>
      <c r="AZD63" s="336"/>
      <c r="AZE63" s="335"/>
      <c r="AZF63" s="336"/>
      <c r="AZG63" s="335"/>
      <c r="AZH63" s="336"/>
      <c r="AZI63" s="335"/>
      <c r="AZJ63" s="336"/>
      <c r="AZK63" s="335"/>
      <c r="AZL63" s="336"/>
      <c r="AZM63" s="335"/>
      <c r="AZN63" s="336"/>
      <c r="AZO63" s="335"/>
      <c r="AZP63" s="336"/>
      <c r="AZQ63" s="335"/>
      <c r="AZR63" s="336"/>
      <c r="AZS63" s="335"/>
      <c r="AZT63" s="336"/>
      <c r="AZU63" s="335"/>
      <c r="AZV63" s="336"/>
      <c r="AZW63" s="335"/>
      <c r="AZX63" s="336"/>
      <c r="AZY63" s="335"/>
      <c r="AZZ63" s="336"/>
      <c r="BAA63" s="335"/>
      <c r="BAB63" s="336"/>
      <c r="BAC63" s="335"/>
      <c r="BAD63" s="336"/>
      <c r="BAE63" s="335"/>
      <c r="BAF63" s="336"/>
      <c r="BAG63" s="335"/>
      <c r="BAH63" s="336"/>
      <c r="BAI63" s="335"/>
      <c r="BAJ63" s="336"/>
      <c r="BAK63" s="335"/>
      <c r="BAL63" s="336"/>
      <c r="BAM63" s="335"/>
      <c r="BAN63" s="336"/>
      <c r="BAO63" s="335"/>
      <c r="BAP63" s="336"/>
      <c r="BAQ63" s="335"/>
      <c r="BAR63" s="336"/>
      <c r="BAS63" s="335"/>
      <c r="BAT63" s="336"/>
      <c r="BAU63" s="335"/>
      <c r="BAV63" s="336"/>
      <c r="BAW63" s="335"/>
      <c r="BAX63" s="336"/>
      <c r="BAY63" s="335"/>
      <c r="BAZ63" s="336"/>
      <c r="BBA63" s="335"/>
      <c r="BBB63" s="336"/>
      <c r="BBC63" s="335"/>
      <c r="BBD63" s="336"/>
      <c r="BBE63" s="335"/>
      <c r="BBF63" s="336"/>
      <c r="BBG63" s="335"/>
      <c r="BBH63" s="336"/>
      <c r="BBI63" s="335"/>
      <c r="BBJ63" s="336"/>
      <c r="BBK63" s="335"/>
      <c r="BBL63" s="336"/>
      <c r="BBM63" s="335"/>
      <c r="BBN63" s="336"/>
      <c r="BBO63" s="335"/>
      <c r="BBP63" s="336"/>
      <c r="BBQ63" s="335"/>
      <c r="BBR63" s="336"/>
      <c r="BBS63" s="335"/>
      <c r="BBT63" s="336"/>
      <c r="BBU63" s="335"/>
      <c r="BBV63" s="336"/>
      <c r="BBW63" s="335"/>
      <c r="BBX63" s="336"/>
      <c r="BBY63" s="335"/>
      <c r="BBZ63" s="336"/>
      <c r="BCA63" s="335"/>
      <c r="BCB63" s="336"/>
      <c r="BCC63" s="335"/>
      <c r="BCD63" s="336"/>
      <c r="BCE63" s="335"/>
      <c r="BCF63" s="336"/>
      <c r="BCG63" s="335"/>
      <c r="BCH63" s="336"/>
      <c r="BCI63" s="335"/>
      <c r="BCJ63" s="336"/>
      <c r="BCK63" s="335"/>
      <c r="BCL63" s="336"/>
      <c r="BCM63" s="335"/>
      <c r="BCN63" s="336"/>
      <c r="BCO63" s="335"/>
      <c r="BCP63" s="336"/>
      <c r="BCQ63" s="335"/>
      <c r="BCR63" s="336"/>
      <c r="BCS63" s="335"/>
      <c r="BCT63" s="336"/>
      <c r="BCU63" s="335"/>
      <c r="BCV63" s="336"/>
      <c r="BCW63" s="335"/>
      <c r="BCX63" s="336"/>
      <c r="BCY63" s="335"/>
      <c r="BCZ63" s="336"/>
      <c r="BDA63" s="335"/>
      <c r="BDB63" s="336"/>
      <c r="BDC63" s="335"/>
      <c r="BDD63" s="336"/>
      <c r="BDE63" s="335"/>
      <c r="BDF63" s="336"/>
      <c r="BDG63" s="335"/>
      <c r="BDH63" s="336"/>
      <c r="BDI63" s="335"/>
      <c r="BDJ63" s="336"/>
      <c r="BDK63" s="335"/>
      <c r="BDL63" s="336"/>
      <c r="BDM63" s="335"/>
      <c r="BDN63" s="336"/>
      <c r="BDO63" s="335"/>
      <c r="BDP63" s="336"/>
      <c r="BDQ63" s="335"/>
      <c r="BDR63" s="336"/>
      <c r="BDS63" s="335"/>
      <c r="BDT63" s="336"/>
      <c r="BDU63" s="335"/>
      <c r="BDV63" s="336"/>
      <c r="BDW63" s="335"/>
      <c r="BDX63" s="336"/>
      <c r="BDY63" s="335"/>
      <c r="BDZ63" s="336"/>
      <c r="BEA63" s="335"/>
      <c r="BEB63" s="336"/>
      <c r="BEC63" s="335"/>
      <c r="BED63" s="336"/>
      <c r="BEE63" s="335"/>
      <c r="BEF63" s="336"/>
      <c r="BEG63" s="335"/>
      <c r="BEH63" s="336"/>
      <c r="BEI63" s="335"/>
      <c r="BEJ63" s="336"/>
      <c r="BEK63" s="335"/>
      <c r="BEL63" s="336"/>
      <c r="BEM63" s="335"/>
      <c r="BEN63" s="336"/>
      <c r="BEO63" s="335"/>
      <c r="BEP63" s="336"/>
      <c r="BEQ63" s="335"/>
      <c r="BER63" s="336"/>
      <c r="BES63" s="335"/>
      <c r="BET63" s="336"/>
      <c r="BEU63" s="335"/>
      <c r="BEV63" s="336"/>
      <c r="BEW63" s="335"/>
      <c r="BEX63" s="336"/>
      <c r="BEY63" s="335"/>
      <c r="BEZ63" s="336"/>
      <c r="BFA63" s="335"/>
      <c r="BFB63" s="336"/>
      <c r="BFC63" s="335"/>
      <c r="BFD63" s="336"/>
      <c r="BFE63" s="335"/>
      <c r="BFF63" s="336"/>
      <c r="BFG63" s="335"/>
      <c r="BFH63" s="336"/>
      <c r="BFI63" s="335"/>
      <c r="BFJ63" s="336"/>
      <c r="BFK63" s="335"/>
      <c r="BFL63" s="336"/>
      <c r="BFM63" s="335"/>
      <c r="BFN63" s="336"/>
      <c r="BFO63" s="335"/>
      <c r="BFP63" s="336"/>
      <c r="BFQ63" s="335"/>
      <c r="BFR63" s="336"/>
      <c r="BFS63" s="335"/>
      <c r="BFT63" s="336"/>
      <c r="BFU63" s="335"/>
      <c r="BFV63" s="336"/>
      <c r="BFW63" s="335"/>
      <c r="BFX63" s="336"/>
      <c r="BFY63" s="335"/>
      <c r="BFZ63" s="336"/>
      <c r="BGA63" s="335"/>
      <c r="BGB63" s="336"/>
      <c r="BGC63" s="335"/>
      <c r="BGD63" s="336"/>
      <c r="BGE63" s="335"/>
      <c r="BGF63" s="336"/>
      <c r="BGG63" s="335"/>
      <c r="BGH63" s="336"/>
      <c r="BGI63" s="335"/>
      <c r="BGJ63" s="336"/>
      <c r="BGK63" s="335"/>
      <c r="BGL63" s="336"/>
      <c r="BGM63" s="335"/>
      <c r="BGN63" s="336"/>
      <c r="BGO63" s="335"/>
      <c r="BGP63" s="336"/>
      <c r="BGQ63" s="335"/>
      <c r="BGR63" s="336"/>
      <c r="BGS63" s="335"/>
      <c r="BGT63" s="336"/>
      <c r="BGU63" s="335"/>
      <c r="BGV63" s="336"/>
      <c r="BGW63" s="335"/>
      <c r="BGX63" s="336"/>
      <c r="BGY63" s="335"/>
      <c r="BGZ63" s="336"/>
      <c r="BHA63" s="335"/>
      <c r="BHB63" s="336"/>
      <c r="BHC63" s="335"/>
      <c r="BHD63" s="336"/>
      <c r="BHE63" s="335"/>
      <c r="BHF63" s="336"/>
      <c r="BHG63" s="335"/>
      <c r="BHH63" s="336"/>
      <c r="BHI63" s="335"/>
      <c r="BHJ63" s="336"/>
      <c r="BHK63" s="335"/>
      <c r="BHL63" s="336"/>
      <c r="BHM63" s="335"/>
      <c r="BHN63" s="336"/>
      <c r="BHO63" s="335"/>
      <c r="BHP63" s="336"/>
      <c r="BHQ63" s="335"/>
      <c r="BHR63" s="336"/>
      <c r="BHS63" s="335"/>
      <c r="BHT63" s="336"/>
      <c r="BHU63" s="335"/>
      <c r="BHV63" s="336"/>
      <c r="BHW63" s="335"/>
      <c r="BHX63" s="336"/>
      <c r="BHY63" s="335"/>
      <c r="BHZ63" s="336"/>
      <c r="BIA63" s="335"/>
      <c r="BIB63" s="336"/>
      <c r="BIC63" s="335"/>
      <c r="BID63" s="336"/>
      <c r="BIE63" s="335"/>
      <c r="BIF63" s="336"/>
      <c r="BIG63" s="335"/>
      <c r="BIH63" s="336"/>
      <c r="BII63" s="335"/>
      <c r="BIJ63" s="336"/>
      <c r="BIK63" s="335"/>
      <c r="BIL63" s="336"/>
      <c r="BIM63" s="335"/>
      <c r="BIN63" s="336"/>
      <c r="BIO63" s="335"/>
      <c r="BIP63" s="336"/>
      <c r="BIQ63" s="335"/>
      <c r="BIR63" s="336"/>
      <c r="BIS63" s="335"/>
      <c r="BIT63" s="336"/>
      <c r="BIU63" s="335"/>
      <c r="BIV63" s="336"/>
      <c r="BIW63" s="335"/>
      <c r="BIX63" s="336"/>
      <c r="BIY63" s="335"/>
      <c r="BIZ63" s="336"/>
      <c r="BJA63" s="335"/>
      <c r="BJB63" s="336"/>
      <c r="BJC63" s="335"/>
      <c r="BJD63" s="336"/>
      <c r="BJE63" s="335"/>
      <c r="BJF63" s="336"/>
      <c r="BJG63" s="335"/>
      <c r="BJH63" s="336"/>
      <c r="BJI63" s="335"/>
      <c r="BJJ63" s="336"/>
      <c r="BJK63" s="335"/>
      <c r="BJL63" s="336"/>
      <c r="BJM63" s="335"/>
      <c r="BJN63" s="336"/>
      <c r="BJO63" s="335"/>
      <c r="BJP63" s="336"/>
      <c r="BJQ63" s="335"/>
      <c r="BJR63" s="336"/>
      <c r="BJS63" s="335"/>
      <c r="BJT63" s="336"/>
      <c r="BJU63" s="335"/>
      <c r="BJV63" s="336"/>
      <c r="BJW63" s="335"/>
      <c r="BJX63" s="336"/>
      <c r="BJY63" s="335"/>
      <c r="BJZ63" s="336"/>
      <c r="BKA63" s="335"/>
      <c r="BKB63" s="336"/>
      <c r="BKC63" s="335"/>
      <c r="BKD63" s="336"/>
      <c r="BKE63" s="335"/>
      <c r="BKF63" s="336"/>
      <c r="BKG63" s="335"/>
      <c r="BKH63" s="336"/>
      <c r="BKI63" s="335"/>
      <c r="BKJ63" s="336"/>
      <c r="BKK63" s="335"/>
      <c r="BKL63" s="336"/>
      <c r="BKM63" s="335"/>
      <c r="BKN63" s="336"/>
      <c r="BKO63" s="335"/>
      <c r="BKP63" s="336"/>
      <c r="BKQ63" s="335"/>
      <c r="BKR63" s="336"/>
      <c r="BKS63" s="335"/>
      <c r="BKT63" s="336"/>
      <c r="BKU63" s="335"/>
      <c r="BKV63" s="336"/>
      <c r="BKW63" s="335"/>
      <c r="BKX63" s="336"/>
      <c r="BKY63" s="335"/>
      <c r="BKZ63" s="336"/>
      <c r="BLA63" s="335"/>
      <c r="BLB63" s="336"/>
      <c r="BLC63" s="335"/>
      <c r="BLD63" s="336"/>
      <c r="BLE63" s="335"/>
      <c r="BLF63" s="336"/>
      <c r="BLG63" s="335"/>
      <c r="BLH63" s="336"/>
      <c r="BLI63" s="335"/>
      <c r="BLJ63" s="336"/>
      <c r="BLK63" s="335"/>
      <c r="BLL63" s="336"/>
      <c r="BLM63" s="335"/>
      <c r="BLN63" s="336"/>
      <c r="BLO63" s="335"/>
      <c r="BLP63" s="336"/>
      <c r="BLQ63" s="335"/>
      <c r="BLR63" s="336"/>
      <c r="BLS63" s="335"/>
      <c r="BLT63" s="336"/>
      <c r="BLU63" s="335"/>
      <c r="BLV63" s="336"/>
      <c r="BLW63" s="335"/>
      <c r="BLX63" s="336"/>
      <c r="BLY63" s="335"/>
      <c r="BLZ63" s="336"/>
      <c r="BMA63" s="335"/>
      <c r="BMB63" s="336"/>
      <c r="BMC63" s="335"/>
      <c r="BMD63" s="336"/>
      <c r="BME63" s="335"/>
      <c r="BMF63" s="336"/>
      <c r="BMG63" s="335"/>
      <c r="BMH63" s="336"/>
      <c r="BMI63" s="335"/>
      <c r="BMJ63" s="336"/>
      <c r="BMK63" s="335"/>
      <c r="BML63" s="336"/>
      <c r="BMM63" s="335"/>
      <c r="BMN63" s="336"/>
      <c r="BMO63" s="335"/>
      <c r="BMP63" s="336"/>
      <c r="BMQ63" s="335"/>
      <c r="BMR63" s="336"/>
      <c r="BMS63" s="335"/>
      <c r="BMT63" s="336"/>
      <c r="BMU63" s="335"/>
      <c r="BMV63" s="336"/>
      <c r="BMW63" s="335"/>
      <c r="BMX63" s="336"/>
      <c r="BMY63" s="335"/>
      <c r="BMZ63" s="336"/>
      <c r="BNA63" s="335"/>
      <c r="BNB63" s="336"/>
      <c r="BNC63" s="335"/>
      <c r="BND63" s="336"/>
      <c r="BNE63" s="335"/>
      <c r="BNF63" s="336"/>
      <c r="BNG63" s="335"/>
      <c r="BNH63" s="336"/>
      <c r="BNI63" s="335"/>
      <c r="BNJ63" s="336"/>
      <c r="BNK63" s="335"/>
      <c r="BNL63" s="336"/>
      <c r="BNM63" s="335"/>
      <c r="BNN63" s="336"/>
      <c r="BNO63" s="335"/>
      <c r="BNP63" s="336"/>
      <c r="BNQ63" s="335"/>
      <c r="BNR63" s="336"/>
      <c r="BNS63" s="335"/>
      <c r="BNT63" s="336"/>
      <c r="BNU63" s="335"/>
      <c r="BNV63" s="336"/>
      <c r="BNW63" s="335"/>
      <c r="BNX63" s="336"/>
      <c r="BNY63" s="335"/>
      <c r="BNZ63" s="336"/>
      <c r="BOA63" s="335"/>
      <c r="BOB63" s="336"/>
      <c r="BOC63" s="335"/>
      <c r="BOD63" s="336"/>
      <c r="BOE63" s="335"/>
      <c r="BOF63" s="336"/>
      <c r="BOG63" s="335"/>
      <c r="BOH63" s="336"/>
      <c r="BOI63" s="335"/>
      <c r="BOJ63" s="336"/>
      <c r="BOK63" s="335"/>
      <c r="BOL63" s="336"/>
      <c r="BOM63" s="335"/>
      <c r="BON63" s="336"/>
      <c r="BOO63" s="335"/>
      <c r="BOP63" s="336"/>
      <c r="BOQ63" s="335"/>
      <c r="BOR63" s="336"/>
      <c r="BOS63" s="335"/>
      <c r="BOT63" s="336"/>
      <c r="BOU63" s="335"/>
      <c r="BOV63" s="336"/>
      <c r="BOW63" s="335"/>
      <c r="BOX63" s="336"/>
      <c r="BOY63" s="335"/>
      <c r="BOZ63" s="336"/>
      <c r="BPA63" s="335"/>
      <c r="BPB63" s="336"/>
      <c r="BPC63" s="335"/>
      <c r="BPD63" s="336"/>
      <c r="BPE63" s="335"/>
      <c r="BPF63" s="336"/>
      <c r="BPG63" s="335"/>
      <c r="BPH63" s="336"/>
      <c r="BPI63" s="335"/>
      <c r="BPJ63" s="336"/>
      <c r="BPK63" s="335"/>
      <c r="BPL63" s="336"/>
      <c r="BPM63" s="335"/>
      <c r="BPN63" s="336"/>
      <c r="BPO63" s="335"/>
      <c r="BPP63" s="336"/>
      <c r="BPQ63" s="335"/>
      <c r="BPR63" s="336"/>
      <c r="BPS63" s="335"/>
      <c r="BPT63" s="336"/>
      <c r="BPU63" s="335"/>
      <c r="BPV63" s="336"/>
      <c r="BPW63" s="335"/>
      <c r="BPX63" s="336"/>
      <c r="BPY63" s="335"/>
      <c r="BPZ63" s="336"/>
      <c r="BQA63" s="335"/>
      <c r="BQB63" s="336"/>
      <c r="BQC63" s="335"/>
      <c r="BQD63" s="336"/>
      <c r="BQE63" s="335"/>
      <c r="BQF63" s="336"/>
      <c r="BQG63" s="335"/>
      <c r="BQH63" s="336"/>
      <c r="BQI63" s="335"/>
      <c r="BQJ63" s="336"/>
      <c r="BQK63" s="335"/>
      <c r="BQL63" s="336"/>
      <c r="BQM63" s="335"/>
      <c r="BQN63" s="336"/>
      <c r="BQO63" s="335"/>
      <c r="BQP63" s="336"/>
      <c r="BQQ63" s="335"/>
      <c r="BQR63" s="336"/>
      <c r="BQS63" s="335"/>
      <c r="BQT63" s="336"/>
      <c r="BQU63" s="335"/>
      <c r="BQV63" s="336"/>
      <c r="BQW63" s="335"/>
      <c r="BQX63" s="336"/>
      <c r="BQY63" s="335"/>
      <c r="BQZ63" s="336"/>
      <c r="BRA63" s="335"/>
      <c r="BRB63" s="336"/>
      <c r="BRC63" s="335"/>
      <c r="BRD63" s="336"/>
      <c r="BRE63" s="335"/>
      <c r="BRF63" s="336"/>
      <c r="BRG63" s="335"/>
      <c r="BRH63" s="336"/>
      <c r="BRI63" s="335"/>
      <c r="BRJ63" s="336"/>
      <c r="BRK63" s="335"/>
      <c r="BRL63" s="336"/>
      <c r="BRM63" s="335"/>
      <c r="BRN63" s="336"/>
      <c r="BRO63" s="335"/>
      <c r="BRP63" s="336"/>
      <c r="BRQ63" s="335"/>
      <c r="BRR63" s="336"/>
      <c r="BRS63" s="335"/>
      <c r="BRT63" s="336"/>
      <c r="BRU63" s="335"/>
      <c r="BRV63" s="336"/>
      <c r="BRW63" s="335"/>
      <c r="BRX63" s="336"/>
      <c r="BRY63" s="335"/>
      <c r="BRZ63" s="336"/>
      <c r="BSA63" s="335"/>
      <c r="BSB63" s="336"/>
      <c r="BSC63" s="335"/>
      <c r="BSD63" s="336"/>
      <c r="BSE63" s="335"/>
      <c r="BSF63" s="336"/>
      <c r="BSG63" s="335"/>
      <c r="BSH63" s="336"/>
      <c r="BSI63" s="335"/>
      <c r="BSJ63" s="336"/>
      <c r="BSK63" s="335"/>
      <c r="BSL63" s="336"/>
      <c r="BSM63" s="335"/>
      <c r="BSN63" s="336"/>
      <c r="BSO63" s="335"/>
      <c r="BSP63" s="336"/>
      <c r="BSQ63" s="335"/>
      <c r="BSR63" s="336"/>
      <c r="BSS63" s="335"/>
      <c r="BST63" s="336"/>
      <c r="BSU63" s="335"/>
      <c r="BSV63" s="336"/>
      <c r="BSW63" s="335"/>
      <c r="BSX63" s="336"/>
      <c r="BSY63" s="335"/>
      <c r="BSZ63" s="336"/>
      <c r="BTA63" s="335"/>
      <c r="BTB63" s="336"/>
      <c r="BTC63" s="335"/>
      <c r="BTD63" s="336"/>
      <c r="BTE63" s="335"/>
      <c r="BTF63" s="336"/>
      <c r="BTG63" s="335"/>
      <c r="BTH63" s="336"/>
      <c r="BTI63" s="335"/>
      <c r="BTJ63" s="336"/>
      <c r="BTK63" s="335"/>
      <c r="BTL63" s="336"/>
      <c r="BTM63" s="335"/>
      <c r="BTN63" s="336"/>
      <c r="BTO63" s="335"/>
      <c r="BTP63" s="336"/>
      <c r="BTQ63" s="335"/>
      <c r="BTR63" s="336"/>
      <c r="BTS63" s="335"/>
      <c r="BTT63" s="336"/>
      <c r="BTU63" s="335"/>
      <c r="BTV63" s="336"/>
      <c r="BTW63" s="335"/>
      <c r="BTX63" s="336"/>
      <c r="BTY63" s="335"/>
      <c r="BTZ63" s="336"/>
      <c r="BUA63" s="335"/>
      <c r="BUB63" s="336"/>
      <c r="BUC63" s="335"/>
      <c r="BUD63" s="336"/>
      <c r="BUE63" s="335"/>
      <c r="BUF63" s="336"/>
      <c r="BUG63" s="335"/>
      <c r="BUH63" s="336"/>
      <c r="BUI63" s="335"/>
      <c r="BUJ63" s="336"/>
      <c r="BUK63" s="335"/>
      <c r="BUL63" s="336"/>
      <c r="BUM63" s="335"/>
      <c r="BUN63" s="336"/>
      <c r="BUO63" s="335"/>
      <c r="BUP63" s="336"/>
      <c r="BUQ63" s="335"/>
      <c r="BUR63" s="336"/>
      <c r="BUS63" s="335"/>
      <c r="BUT63" s="336"/>
      <c r="BUU63" s="335"/>
      <c r="BUV63" s="336"/>
      <c r="BUW63" s="335"/>
      <c r="BUX63" s="336"/>
      <c r="BUY63" s="335"/>
      <c r="BUZ63" s="336"/>
      <c r="BVA63" s="335"/>
      <c r="BVB63" s="336"/>
      <c r="BVC63" s="335"/>
      <c r="BVD63" s="336"/>
      <c r="BVE63" s="335"/>
      <c r="BVF63" s="336"/>
      <c r="BVG63" s="335"/>
      <c r="BVH63" s="336"/>
      <c r="BVI63" s="335"/>
      <c r="BVJ63" s="336"/>
      <c r="BVK63" s="335"/>
      <c r="BVL63" s="336"/>
      <c r="BVM63" s="335"/>
      <c r="BVN63" s="336"/>
      <c r="BVO63" s="335"/>
      <c r="BVP63" s="336"/>
      <c r="BVQ63" s="335"/>
      <c r="BVR63" s="336"/>
      <c r="BVS63" s="335"/>
      <c r="BVT63" s="336"/>
      <c r="BVU63" s="335"/>
      <c r="BVV63" s="336"/>
      <c r="BVW63" s="335"/>
      <c r="BVX63" s="336"/>
      <c r="BVY63" s="335"/>
      <c r="BVZ63" s="336"/>
      <c r="BWA63" s="335"/>
      <c r="BWB63" s="336"/>
      <c r="BWC63" s="335"/>
      <c r="BWD63" s="336"/>
      <c r="BWE63" s="335"/>
      <c r="BWF63" s="336"/>
      <c r="BWG63" s="335"/>
      <c r="BWH63" s="336"/>
      <c r="BWI63" s="335"/>
      <c r="BWJ63" s="336"/>
      <c r="BWK63" s="335"/>
      <c r="BWL63" s="336"/>
      <c r="BWM63" s="335"/>
      <c r="BWN63" s="336"/>
      <c r="BWO63" s="335"/>
      <c r="BWP63" s="336"/>
      <c r="BWQ63" s="335"/>
      <c r="BWR63" s="336"/>
      <c r="BWS63" s="335"/>
      <c r="BWT63" s="336"/>
      <c r="BWU63" s="335"/>
      <c r="BWV63" s="336"/>
      <c r="BWW63" s="335"/>
      <c r="BWX63" s="336"/>
      <c r="BWY63" s="335"/>
      <c r="BWZ63" s="336"/>
      <c r="BXA63" s="335"/>
      <c r="BXB63" s="336"/>
      <c r="BXC63" s="335"/>
      <c r="BXD63" s="336"/>
      <c r="BXE63" s="335"/>
      <c r="BXF63" s="336"/>
      <c r="BXG63" s="335"/>
      <c r="BXH63" s="336"/>
      <c r="BXI63" s="335"/>
      <c r="BXJ63" s="336"/>
      <c r="BXK63" s="335"/>
      <c r="BXL63" s="336"/>
      <c r="BXM63" s="335"/>
      <c r="BXN63" s="336"/>
      <c r="BXO63" s="335"/>
      <c r="BXP63" s="336"/>
      <c r="BXQ63" s="335"/>
      <c r="BXR63" s="336"/>
      <c r="BXS63" s="335"/>
      <c r="BXT63" s="336"/>
      <c r="BXU63" s="335"/>
      <c r="BXV63" s="336"/>
      <c r="BXW63" s="335"/>
      <c r="BXX63" s="336"/>
      <c r="BXY63" s="335"/>
      <c r="BXZ63" s="336"/>
      <c r="BYA63" s="335"/>
      <c r="BYB63" s="336"/>
      <c r="BYC63" s="335"/>
      <c r="BYD63" s="336"/>
      <c r="BYE63" s="335"/>
      <c r="BYF63" s="336"/>
      <c r="BYG63" s="335"/>
      <c r="BYH63" s="336"/>
      <c r="BYI63" s="335"/>
      <c r="BYJ63" s="336"/>
      <c r="BYK63" s="335"/>
      <c r="BYL63" s="336"/>
      <c r="BYM63" s="335"/>
      <c r="BYN63" s="336"/>
      <c r="BYO63" s="335"/>
      <c r="BYP63" s="336"/>
      <c r="BYQ63" s="335"/>
      <c r="BYR63" s="336"/>
      <c r="BYS63" s="335"/>
      <c r="BYT63" s="336"/>
      <c r="BYU63" s="335"/>
      <c r="BYV63" s="336"/>
      <c r="BYW63" s="335"/>
      <c r="BYX63" s="336"/>
      <c r="BYY63" s="335"/>
      <c r="BYZ63" s="336"/>
      <c r="BZA63" s="335"/>
      <c r="BZB63" s="336"/>
      <c r="BZC63" s="335"/>
      <c r="BZD63" s="336"/>
      <c r="BZE63" s="335"/>
      <c r="BZF63" s="336"/>
      <c r="BZG63" s="335"/>
      <c r="BZH63" s="336"/>
      <c r="BZI63" s="335"/>
      <c r="BZJ63" s="336"/>
      <c r="BZK63" s="335"/>
      <c r="BZL63" s="336"/>
      <c r="BZM63" s="335"/>
      <c r="BZN63" s="336"/>
      <c r="BZO63" s="335"/>
      <c r="BZP63" s="336"/>
      <c r="BZQ63" s="335"/>
      <c r="BZR63" s="336"/>
      <c r="BZS63" s="335"/>
      <c r="BZT63" s="336"/>
      <c r="BZU63" s="335"/>
      <c r="BZV63" s="336"/>
      <c r="BZW63" s="335"/>
      <c r="BZX63" s="336"/>
      <c r="BZY63" s="335"/>
      <c r="BZZ63" s="336"/>
      <c r="CAA63" s="335"/>
      <c r="CAB63" s="336"/>
      <c r="CAC63" s="335"/>
      <c r="CAD63" s="336"/>
      <c r="CAE63" s="335"/>
      <c r="CAF63" s="336"/>
      <c r="CAG63" s="335"/>
      <c r="CAH63" s="336"/>
      <c r="CAI63" s="335"/>
      <c r="CAJ63" s="336"/>
      <c r="CAK63" s="335"/>
      <c r="CAL63" s="336"/>
      <c r="CAM63" s="335"/>
      <c r="CAN63" s="336"/>
      <c r="CAO63" s="335"/>
      <c r="CAP63" s="336"/>
      <c r="CAQ63" s="335"/>
      <c r="CAR63" s="336"/>
      <c r="CAS63" s="335"/>
      <c r="CAT63" s="336"/>
      <c r="CAU63" s="335"/>
      <c r="CAV63" s="336"/>
      <c r="CAW63" s="335"/>
      <c r="CAX63" s="336"/>
      <c r="CAY63" s="335"/>
      <c r="CAZ63" s="336"/>
      <c r="CBA63" s="335"/>
      <c r="CBB63" s="336"/>
      <c r="CBC63" s="335"/>
      <c r="CBD63" s="336"/>
      <c r="CBE63" s="335"/>
      <c r="CBF63" s="336"/>
      <c r="CBG63" s="335"/>
      <c r="CBH63" s="336"/>
      <c r="CBI63" s="335"/>
      <c r="CBJ63" s="336"/>
      <c r="CBK63" s="335"/>
      <c r="CBL63" s="336"/>
      <c r="CBM63" s="335"/>
      <c r="CBN63" s="336"/>
      <c r="CBO63" s="335"/>
      <c r="CBP63" s="336"/>
      <c r="CBQ63" s="335"/>
      <c r="CBR63" s="336"/>
      <c r="CBS63" s="335"/>
      <c r="CBT63" s="336"/>
      <c r="CBU63" s="335"/>
      <c r="CBV63" s="336"/>
      <c r="CBW63" s="335"/>
      <c r="CBX63" s="336"/>
      <c r="CBY63" s="335"/>
      <c r="CBZ63" s="336"/>
      <c r="CCA63" s="335"/>
      <c r="CCB63" s="336"/>
      <c r="CCC63" s="335"/>
      <c r="CCD63" s="336"/>
      <c r="CCE63" s="335"/>
      <c r="CCF63" s="336"/>
      <c r="CCG63" s="335"/>
      <c r="CCH63" s="336"/>
      <c r="CCI63" s="335"/>
      <c r="CCJ63" s="336"/>
      <c r="CCK63" s="335"/>
      <c r="CCL63" s="336"/>
      <c r="CCM63" s="335"/>
      <c r="CCN63" s="336"/>
      <c r="CCO63" s="335"/>
      <c r="CCP63" s="336"/>
      <c r="CCQ63" s="335"/>
      <c r="CCR63" s="336"/>
      <c r="CCS63" s="335"/>
      <c r="CCT63" s="336"/>
      <c r="CCU63" s="335"/>
      <c r="CCV63" s="336"/>
      <c r="CCW63" s="335"/>
      <c r="CCX63" s="336"/>
      <c r="CCY63" s="335"/>
      <c r="CCZ63" s="336"/>
      <c r="CDA63" s="335"/>
      <c r="CDB63" s="336"/>
      <c r="CDC63" s="335"/>
      <c r="CDD63" s="336"/>
      <c r="CDE63" s="335"/>
      <c r="CDF63" s="336"/>
      <c r="CDG63" s="335"/>
      <c r="CDH63" s="336"/>
      <c r="CDI63" s="335"/>
      <c r="CDJ63" s="336"/>
      <c r="CDK63" s="335"/>
      <c r="CDL63" s="336"/>
      <c r="CDM63" s="335"/>
      <c r="CDN63" s="336"/>
      <c r="CDO63" s="335"/>
      <c r="CDP63" s="336"/>
      <c r="CDQ63" s="335"/>
      <c r="CDR63" s="336"/>
      <c r="CDS63" s="335"/>
      <c r="CDT63" s="336"/>
      <c r="CDU63" s="335"/>
      <c r="CDV63" s="336"/>
      <c r="CDW63" s="335"/>
      <c r="CDX63" s="336"/>
      <c r="CDY63" s="335"/>
      <c r="CDZ63" s="336"/>
      <c r="CEA63" s="335"/>
      <c r="CEB63" s="336"/>
      <c r="CEC63" s="335"/>
      <c r="CED63" s="336"/>
      <c r="CEE63" s="335"/>
      <c r="CEF63" s="336"/>
      <c r="CEG63" s="335"/>
      <c r="CEH63" s="336"/>
      <c r="CEI63" s="335"/>
      <c r="CEJ63" s="336"/>
      <c r="CEK63" s="335"/>
      <c r="CEL63" s="336"/>
      <c r="CEM63" s="335"/>
      <c r="CEN63" s="336"/>
      <c r="CEO63" s="335"/>
      <c r="CEP63" s="336"/>
      <c r="CEQ63" s="335"/>
      <c r="CER63" s="336"/>
      <c r="CES63" s="335"/>
      <c r="CET63" s="336"/>
      <c r="CEU63" s="335"/>
      <c r="CEV63" s="336"/>
      <c r="CEW63" s="335"/>
      <c r="CEX63" s="336"/>
      <c r="CEY63" s="335"/>
      <c r="CEZ63" s="336"/>
      <c r="CFA63" s="335"/>
      <c r="CFB63" s="336"/>
      <c r="CFC63" s="335"/>
      <c r="CFD63" s="336"/>
      <c r="CFE63" s="335"/>
      <c r="CFF63" s="336"/>
      <c r="CFG63" s="335"/>
      <c r="CFH63" s="336"/>
      <c r="CFI63" s="335"/>
      <c r="CFJ63" s="336"/>
      <c r="CFK63" s="335"/>
      <c r="CFL63" s="336"/>
      <c r="CFM63" s="335"/>
      <c r="CFN63" s="336"/>
      <c r="CFO63" s="335"/>
      <c r="CFP63" s="336"/>
      <c r="CFQ63" s="335"/>
      <c r="CFR63" s="336"/>
      <c r="CFS63" s="335"/>
      <c r="CFT63" s="336"/>
      <c r="CFU63" s="335"/>
      <c r="CFV63" s="336"/>
      <c r="CFW63" s="335"/>
      <c r="CFX63" s="336"/>
      <c r="CFY63" s="335"/>
      <c r="CFZ63" s="336"/>
      <c r="CGA63" s="335"/>
      <c r="CGB63" s="336"/>
      <c r="CGC63" s="335"/>
      <c r="CGD63" s="336"/>
      <c r="CGE63" s="335"/>
      <c r="CGF63" s="336"/>
      <c r="CGG63" s="335"/>
      <c r="CGH63" s="336"/>
      <c r="CGI63" s="335"/>
      <c r="CGJ63" s="336"/>
      <c r="CGK63" s="335"/>
      <c r="CGL63" s="336"/>
      <c r="CGM63" s="335"/>
      <c r="CGN63" s="336"/>
      <c r="CGO63" s="335"/>
      <c r="CGP63" s="336"/>
      <c r="CGQ63" s="335"/>
      <c r="CGR63" s="336"/>
      <c r="CGS63" s="335"/>
      <c r="CGT63" s="336"/>
      <c r="CGU63" s="335"/>
      <c r="CGV63" s="336"/>
      <c r="CGW63" s="335"/>
      <c r="CGX63" s="336"/>
      <c r="CGY63" s="335"/>
      <c r="CGZ63" s="336"/>
      <c r="CHA63" s="335"/>
      <c r="CHB63" s="336"/>
      <c r="CHC63" s="335"/>
      <c r="CHD63" s="336"/>
      <c r="CHE63" s="335"/>
      <c r="CHF63" s="336"/>
      <c r="CHG63" s="335"/>
      <c r="CHH63" s="336"/>
      <c r="CHI63" s="335"/>
      <c r="CHJ63" s="336"/>
      <c r="CHK63" s="335"/>
      <c r="CHL63" s="336"/>
      <c r="CHM63" s="335"/>
      <c r="CHN63" s="336"/>
      <c r="CHO63" s="335"/>
      <c r="CHP63" s="336"/>
      <c r="CHQ63" s="335"/>
      <c r="CHR63" s="336"/>
      <c r="CHS63" s="335"/>
      <c r="CHT63" s="336"/>
      <c r="CHU63" s="335"/>
      <c r="CHV63" s="336"/>
      <c r="CHW63" s="335"/>
      <c r="CHX63" s="336"/>
      <c r="CHY63" s="335"/>
      <c r="CHZ63" s="336"/>
      <c r="CIA63" s="335"/>
      <c r="CIB63" s="336"/>
      <c r="CIC63" s="335"/>
      <c r="CID63" s="336"/>
      <c r="CIE63" s="335"/>
      <c r="CIF63" s="336"/>
      <c r="CIG63" s="335"/>
      <c r="CIH63" s="336"/>
      <c r="CII63" s="335"/>
      <c r="CIJ63" s="336"/>
      <c r="CIK63" s="335"/>
      <c r="CIL63" s="336"/>
      <c r="CIM63" s="335"/>
      <c r="CIN63" s="336"/>
      <c r="CIO63" s="335"/>
      <c r="CIP63" s="336"/>
      <c r="CIQ63" s="335"/>
      <c r="CIR63" s="336"/>
      <c r="CIS63" s="335"/>
      <c r="CIT63" s="336"/>
      <c r="CIU63" s="335"/>
      <c r="CIV63" s="336"/>
      <c r="CIW63" s="335"/>
      <c r="CIX63" s="336"/>
      <c r="CIY63" s="335"/>
      <c r="CIZ63" s="336"/>
      <c r="CJA63" s="335"/>
      <c r="CJB63" s="336"/>
      <c r="CJC63" s="335"/>
      <c r="CJD63" s="336"/>
      <c r="CJE63" s="335"/>
      <c r="CJF63" s="336"/>
      <c r="CJG63" s="335"/>
      <c r="CJH63" s="336"/>
      <c r="CJI63" s="335"/>
      <c r="CJJ63" s="336"/>
      <c r="CJK63" s="335"/>
      <c r="CJL63" s="336"/>
      <c r="CJM63" s="335"/>
      <c r="CJN63" s="336"/>
      <c r="CJO63" s="335"/>
      <c r="CJP63" s="336"/>
      <c r="CJQ63" s="335"/>
      <c r="CJR63" s="336"/>
      <c r="CJS63" s="335"/>
      <c r="CJT63" s="336"/>
      <c r="CJU63" s="335"/>
      <c r="CJV63" s="336"/>
      <c r="CJW63" s="335"/>
      <c r="CJX63" s="336"/>
      <c r="CJY63" s="335"/>
      <c r="CJZ63" s="336"/>
      <c r="CKA63" s="335"/>
      <c r="CKB63" s="336"/>
      <c r="CKC63" s="335"/>
      <c r="CKD63" s="336"/>
      <c r="CKE63" s="335"/>
      <c r="CKF63" s="336"/>
      <c r="CKG63" s="335"/>
      <c r="CKH63" s="336"/>
      <c r="CKI63" s="335"/>
      <c r="CKJ63" s="336"/>
      <c r="CKK63" s="335"/>
      <c r="CKL63" s="336"/>
      <c r="CKM63" s="335"/>
      <c r="CKN63" s="336"/>
      <c r="CKO63" s="335"/>
      <c r="CKP63" s="336"/>
      <c r="CKQ63" s="335"/>
      <c r="CKR63" s="336"/>
      <c r="CKS63" s="335"/>
      <c r="CKT63" s="336"/>
      <c r="CKU63" s="335"/>
      <c r="CKV63" s="336"/>
      <c r="CKW63" s="335"/>
      <c r="CKX63" s="336"/>
      <c r="CKY63" s="335"/>
      <c r="CKZ63" s="336"/>
      <c r="CLA63" s="335"/>
      <c r="CLB63" s="336"/>
      <c r="CLC63" s="335"/>
      <c r="CLD63" s="336"/>
      <c r="CLE63" s="335"/>
      <c r="CLF63" s="336"/>
      <c r="CLG63" s="335"/>
      <c r="CLH63" s="336"/>
      <c r="CLI63" s="335"/>
      <c r="CLJ63" s="336"/>
      <c r="CLK63" s="335"/>
      <c r="CLL63" s="336"/>
      <c r="CLM63" s="335"/>
      <c r="CLN63" s="336"/>
      <c r="CLO63" s="335"/>
      <c r="CLP63" s="336"/>
      <c r="CLQ63" s="335"/>
      <c r="CLR63" s="336"/>
      <c r="CLS63" s="335"/>
      <c r="CLT63" s="336"/>
      <c r="CLU63" s="335"/>
      <c r="CLV63" s="336"/>
      <c r="CLW63" s="335"/>
      <c r="CLX63" s="336"/>
      <c r="CLY63" s="335"/>
      <c r="CLZ63" s="336"/>
      <c r="CMA63" s="335"/>
      <c r="CMB63" s="336"/>
      <c r="CMC63" s="335"/>
      <c r="CMD63" s="336"/>
      <c r="CME63" s="335"/>
      <c r="CMF63" s="336"/>
      <c r="CMG63" s="335"/>
      <c r="CMH63" s="336"/>
      <c r="CMI63" s="335"/>
      <c r="CMJ63" s="336"/>
      <c r="CMK63" s="335"/>
      <c r="CML63" s="336"/>
      <c r="CMM63" s="335"/>
      <c r="CMN63" s="336"/>
      <c r="CMO63" s="335"/>
      <c r="CMP63" s="336"/>
      <c r="CMQ63" s="335"/>
      <c r="CMR63" s="336"/>
      <c r="CMS63" s="335"/>
      <c r="CMT63" s="336"/>
      <c r="CMU63" s="335"/>
      <c r="CMV63" s="336"/>
      <c r="CMW63" s="335"/>
      <c r="CMX63" s="336"/>
      <c r="CMY63" s="335"/>
      <c r="CMZ63" s="336"/>
      <c r="CNA63" s="335"/>
      <c r="CNB63" s="336"/>
      <c r="CNC63" s="335"/>
      <c r="CND63" s="336"/>
      <c r="CNE63" s="335"/>
      <c r="CNF63" s="336"/>
      <c r="CNG63" s="335"/>
      <c r="CNH63" s="336"/>
      <c r="CNI63" s="335"/>
      <c r="CNJ63" s="336"/>
      <c r="CNK63" s="335"/>
      <c r="CNL63" s="336"/>
      <c r="CNM63" s="335"/>
      <c r="CNN63" s="336"/>
      <c r="CNO63" s="335"/>
      <c r="CNP63" s="336"/>
      <c r="CNQ63" s="335"/>
      <c r="CNR63" s="336"/>
      <c r="CNS63" s="335"/>
      <c r="CNT63" s="336"/>
      <c r="CNU63" s="335"/>
      <c r="CNV63" s="336"/>
      <c r="CNW63" s="335"/>
      <c r="CNX63" s="336"/>
      <c r="CNY63" s="335"/>
      <c r="CNZ63" s="336"/>
      <c r="COA63" s="335"/>
      <c r="COB63" s="336"/>
      <c r="COC63" s="335"/>
      <c r="COD63" s="336"/>
      <c r="COE63" s="335"/>
      <c r="COF63" s="336"/>
      <c r="COG63" s="335"/>
      <c r="COH63" s="336"/>
      <c r="COI63" s="335"/>
      <c r="COJ63" s="336"/>
      <c r="COK63" s="335"/>
      <c r="COL63" s="336"/>
      <c r="COM63" s="335"/>
      <c r="CON63" s="336"/>
      <c r="COO63" s="335"/>
      <c r="COP63" s="336"/>
      <c r="COQ63" s="335"/>
      <c r="COR63" s="336"/>
      <c r="COS63" s="335"/>
      <c r="COT63" s="336"/>
      <c r="COU63" s="335"/>
      <c r="COV63" s="336"/>
      <c r="COW63" s="335"/>
      <c r="COX63" s="336"/>
      <c r="COY63" s="335"/>
      <c r="COZ63" s="336"/>
      <c r="CPA63" s="335"/>
      <c r="CPB63" s="336"/>
      <c r="CPC63" s="335"/>
      <c r="CPD63" s="336"/>
      <c r="CPE63" s="335"/>
      <c r="CPF63" s="336"/>
      <c r="CPG63" s="335"/>
      <c r="CPH63" s="336"/>
      <c r="CPI63" s="335"/>
      <c r="CPJ63" s="336"/>
      <c r="CPK63" s="335"/>
      <c r="CPL63" s="336"/>
      <c r="CPM63" s="335"/>
      <c r="CPN63" s="336"/>
      <c r="CPO63" s="335"/>
      <c r="CPP63" s="336"/>
      <c r="CPQ63" s="335"/>
      <c r="CPR63" s="336"/>
      <c r="CPS63" s="335"/>
      <c r="CPT63" s="336"/>
      <c r="CPU63" s="335"/>
      <c r="CPV63" s="336"/>
      <c r="CPW63" s="335"/>
      <c r="CPX63" s="336"/>
      <c r="CPY63" s="335"/>
      <c r="CPZ63" s="336"/>
      <c r="CQA63" s="335"/>
      <c r="CQB63" s="336"/>
      <c r="CQC63" s="335"/>
      <c r="CQD63" s="336"/>
      <c r="CQE63" s="335"/>
      <c r="CQF63" s="336"/>
      <c r="CQG63" s="335"/>
      <c r="CQH63" s="336"/>
      <c r="CQI63" s="335"/>
      <c r="CQJ63" s="336"/>
      <c r="CQK63" s="335"/>
      <c r="CQL63" s="336"/>
      <c r="CQM63" s="335"/>
      <c r="CQN63" s="336"/>
      <c r="CQO63" s="335"/>
      <c r="CQP63" s="336"/>
      <c r="CQQ63" s="335"/>
      <c r="CQR63" s="336"/>
      <c r="CQS63" s="335"/>
      <c r="CQT63" s="336"/>
      <c r="CQU63" s="335"/>
      <c r="CQV63" s="336"/>
      <c r="CQW63" s="335"/>
      <c r="CQX63" s="336"/>
      <c r="CQY63" s="335"/>
      <c r="CQZ63" s="336"/>
      <c r="CRA63" s="335"/>
      <c r="CRB63" s="336"/>
      <c r="CRC63" s="335"/>
      <c r="CRD63" s="336"/>
      <c r="CRE63" s="335"/>
      <c r="CRF63" s="336"/>
      <c r="CRG63" s="335"/>
      <c r="CRH63" s="336"/>
      <c r="CRI63" s="335"/>
      <c r="CRJ63" s="336"/>
      <c r="CRK63" s="335"/>
      <c r="CRL63" s="336"/>
      <c r="CRM63" s="335"/>
      <c r="CRN63" s="336"/>
      <c r="CRO63" s="335"/>
      <c r="CRP63" s="336"/>
      <c r="CRQ63" s="335"/>
      <c r="CRR63" s="336"/>
      <c r="CRS63" s="335"/>
      <c r="CRT63" s="336"/>
      <c r="CRU63" s="335"/>
      <c r="CRV63" s="336"/>
      <c r="CRW63" s="335"/>
      <c r="CRX63" s="336"/>
      <c r="CRY63" s="335"/>
      <c r="CRZ63" s="336"/>
      <c r="CSA63" s="335"/>
      <c r="CSB63" s="336"/>
      <c r="CSC63" s="335"/>
      <c r="CSD63" s="336"/>
      <c r="CSE63" s="335"/>
      <c r="CSF63" s="336"/>
      <c r="CSG63" s="335"/>
      <c r="CSH63" s="336"/>
      <c r="CSI63" s="335"/>
      <c r="CSJ63" s="336"/>
      <c r="CSK63" s="335"/>
      <c r="CSL63" s="336"/>
      <c r="CSM63" s="335"/>
      <c r="CSN63" s="336"/>
      <c r="CSO63" s="335"/>
      <c r="CSP63" s="336"/>
      <c r="CSQ63" s="335"/>
      <c r="CSR63" s="336"/>
      <c r="CSS63" s="335"/>
      <c r="CST63" s="336"/>
      <c r="CSU63" s="335"/>
      <c r="CSV63" s="336"/>
      <c r="CSW63" s="335"/>
      <c r="CSX63" s="336"/>
      <c r="CSY63" s="335"/>
      <c r="CSZ63" s="336"/>
      <c r="CTA63" s="335"/>
      <c r="CTB63" s="336"/>
      <c r="CTC63" s="335"/>
      <c r="CTD63" s="336"/>
      <c r="CTE63" s="335"/>
      <c r="CTF63" s="336"/>
      <c r="CTG63" s="335"/>
      <c r="CTH63" s="336"/>
      <c r="CTI63" s="335"/>
      <c r="CTJ63" s="336"/>
      <c r="CTK63" s="335"/>
      <c r="CTL63" s="336"/>
      <c r="CTM63" s="335"/>
      <c r="CTN63" s="336"/>
      <c r="CTO63" s="335"/>
      <c r="CTP63" s="336"/>
      <c r="CTQ63" s="335"/>
      <c r="CTR63" s="336"/>
      <c r="CTS63" s="335"/>
      <c r="CTT63" s="336"/>
      <c r="CTU63" s="335"/>
      <c r="CTV63" s="336"/>
      <c r="CTW63" s="335"/>
      <c r="CTX63" s="336"/>
      <c r="CTY63" s="335"/>
      <c r="CTZ63" s="336"/>
      <c r="CUA63" s="335"/>
      <c r="CUB63" s="336"/>
      <c r="CUC63" s="335"/>
      <c r="CUD63" s="336"/>
      <c r="CUE63" s="335"/>
      <c r="CUF63" s="336"/>
      <c r="CUG63" s="335"/>
      <c r="CUH63" s="336"/>
      <c r="CUI63" s="335"/>
      <c r="CUJ63" s="336"/>
      <c r="CUK63" s="335"/>
      <c r="CUL63" s="336"/>
      <c r="CUM63" s="335"/>
      <c r="CUN63" s="336"/>
      <c r="CUO63" s="335"/>
      <c r="CUP63" s="336"/>
      <c r="CUQ63" s="335"/>
      <c r="CUR63" s="336"/>
      <c r="CUS63" s="335"/>
      <c r="CUT63" s="336"/>
      <c r="CUU63" s="335"/>
      <c r="CUV63" s="336"/>
      <c r="CUW63" s="335"/>
      <c r="CUX63" s="336"/>
      <c r="CUY63" s="335"/>
      <c r="CUZ63" s="336"/>
      <c r="CVA63" s="335"/>
      <c r="CVB63" s="336"/>
      <c r="CVC63" s="335"/>
      <c r="CVD63" s="336"/>
      <c r="CVE63" s="335"/>
      <c r="CVF63" s="336"/>
      <c r="CVG63" s="335"/>
      <c r="CVH63" s="336"/>
      <c r="CVI63" s="335"/>
      <c r="CVJ63" s="336"/>
      <c r="CVK63" s="335"/>
      <c r="CVL63" s="336"/>
      <c r="CVM63" s="335"/>
      <c r="CVN63" s="336"/>
      <c r="CVO63" s="335"/>
      <c r="CVP63" s="336"/>
      <c r="CVQ63" s="335"/>
      <c r="CVR63" s="336"/>
      <c r="CVS63" s="335"/>
      <c r="CVT63" s="336"/>
      <c r="CVU63" s="335"/>
      <c r="CVV63" s="336"/>
      <c r="CVW63" s="335"/>
      <c r="CVX63" s="336"/>
      <c r="CVY63" s="335"/>
      <c r="CVZ63" s="336"/>
      <c r="CWA63" s="335"/>
      <c r="CWB63" s="336"/>
      <c r="CWC63" s="335"/>
      <c r="CWD63" s="336"/>
      <c r="CWE63" s="335"/>
      <c r="CWF63" s="336"/>
      <c r="CWG63" s="335"/>
      <c r="CWH63" s="336"/>
      <c r="CWI63" s="335"/>
      <c r="CWJ63" s="336"/>
      <c r="CWK63" s="335"/>
      <c r="CWL63" s="336"/>
      <c r="CWM63" s="335"/>
      <c r="CWN63" s="336"/>
      <c r="CWO63" s="335"/>
      <c r="CWP63" s="336"/>
      <c r="CWQ63" s="335"/>
      <c r="CWR63" s="336"/>
      <c r="CWS63" s="335"/>
      <c r="CWT63" s="336"/>
      <c r="CWU63" s="335"/>
      <c r="CWV63" s="336"/>
      <c r="CWW63" s="335"/>
      <c r="CWX63" s="336"/>
      <c r="CWY63" s="335"/>
      <c r="CWZ63" s="336"/>
      <c r="CXA63" s="335"/>
      <c r="CXB63" s="336"/>
      <c r="CXC63" s="335"/>
      <c r="CXD63" s="336"/>
      <c r="CXE63" s="335"/>
      <c r="CXF63" s="336"/>
      <c r="CXG63" s="335"/>
      <c r="CXH63" s="336"/>
      <c r="CXI63" s="335"/>
      <c r="CXJ63" s="336"/>
      <c r="CXK63" s="335"/>
      <c r="CXL63" s="336"/>
      <c r="CXM63" s="335"/>
      <c r="CXN63" s="336"/>
      <c r="CXO63" s="335"/>
      <c r="CXP63" s="336"/>
      <c r="CXQ63" s="335"/>
      <c r="CXR63" s="336"/>
      <c r="CXS63" s="335"/>
      <c r="CXT63" s="336"/>
      <c r="CXU63" s="335"/>
      <c r="CXV63" s="336"/>
      <c r="CXW63" s="335"/>
      <c r="CXX63" s="336"/>
      <c r="CXY63" s="335"/>
      <c r="CXZ63" s="336"/>
      <c r="CYA63" s="335"/>
      <c r="CYB63" s="336"/>
      <c r="CYC63" s="335"/>
      <c r="CYD63" s="336"/>
      <c r="CYE63" s="335"/>
      <c r="CYF63" s="336"/>
      <c r="CYG63" s="335"/>
      <c r="CYH63" s="336"/>
      <c r="CYI63" s="335"/>
      <c r="CYJ63" s="336"/>
      <c r="CYK63" s="335"/>
      <c r="CYL63" s="336"/>
      <c r="CYM63" s="335"/>
      <c r="CYN63" s="336"/>
      <c r="CYO63" s="335"/>
      <c r="CYP63" s="336"/>
      <c r="CYQ63" s="335"/>
      <c r="CYR63" s="336"/>
      <c r="CYS63" s="335"/>
      <c r="CYT63" s="336"/>
      <c r="CYU63" s="335"/>
      <c r="CYV63" s="336"/>
      <c r="CYW63" s="335"/>
      <c r="CYX63" s="336"/>
      <c r="CYY63" s="335"/>
      <c r="CYZ63" s="336"/>
      <c r="CZA63" s="335"/>
      <c r="CZB63" s="336"/>
      <c r="CZC63" s="335"/>
      <c r="CZD63" s="336"/>
      <c r="CZE63" s="335"/>
      <c r="CZF63" s="336"/>
      <c r="CZG63" s="335"/>
      <c r="CZH63" s="336"/>
      <c r="CZI63" s="335"/>
      <c r="CZJ63" s="336"/>
      <c r="CZK63" s="335"/>
      <c r="CZL63" s="336"/>
      <c r="CZM63" s="335"/>
      <c r="CZN63" s="336"/>
      <c r="CZO63" s="335"/>
      <c r="CZP63" s="336"/>
      <c r="CZQ63" s="335"/>
      <c r="CZR63" s="336"/>
      <c r="CZS63" s="335"/>
      <c r="CZT63" s="336"/>
      <c r="CZU63" s="335"/>
      <c r="CZV63" s="336"/>
      <c r="CZW63" s="335"/>
      <c r="CZX63" s="336"/>
      <c r="CZY63" s="335"/>
      <c r="CZZ63" s="336"/>
      <c r="DAA63" s="335"/>
      <c r="DAB63" s="336"/>
      <c r="DAC63" s="335"/>
      <c r="DAD63" s="336"/>
      <c r="DAE63" s="335"/>
      <c r="DAF63" s="336"/>
      <c r="DAG63" s="335"/>
      <c r="DAH63" s="336"/>
      <c r="DAI63" s="335"/>
      <c r="DAJ63" s="336"/>
      <c r="DAK63" s="335"/>
      <c r="DAL63" s="336"/>
      <c r="DAM63" s="335"/>
      <c r="DAN63" s="336"/>
      <c r="DAO63" s="335"/>
      <c r="DAP63" s="336"/>
      <c r="DAQ63" s="335"/>
      <c r="DAR63" s="336"/>
      <c r="DAS63" s="335"/>
      <c r="DAT63" s="336"/>
      <c r="DAU63" s="335"/>
      <c r="DAV63" s="336"/>
      <c r="DAW63" s="335"/>
      <c r="DAX63" s="336"/>
      <c r="DAY63" s="335"/>
      <c r="DAZ63" s="336"/>
      <c r="DBA63" s="335"/>
      <c r="DBB63" s="336"/>
      <c r="DBC63" s="335"/>
      <c r="DBD63" s="336"/>
      <c r="DBE63" s="335"/>
      <c r="DBF63" s="336"/>
      <c r="DBG63" s="335"/>
      <c r="DBH63" s="336"/>
      <c r="DBI63" s="335"/>
      <c r="DBJ63" s="336"/>
      <c r="DBK63" s="335"/>
      <c r="DBL63" s="336"/>
      <c r="DBM63" s="335"/>
      <c r="DBN63" s="336"/>
      <c r="DBO63" s="335"/>
      <c r="DBP63" s="336"/>
      <c r="DBQ63" s="335"/>
      <c r="DBR63" s="336"/>
      <c r="DBS63" s="335"/>
      <c r="DBT63" s="336"/>
      <c r="DBU63" s="335"/>
      <c r="DBV63" s="336"/>
      <c r="DBW63" s="335"/>
      <c r="DBX63" s="336"/>
      <c r="DBY63" s="335"/>
      <c r="DBZ63" s="336"/>
      <c r="DCA63" s="335"/>
      <c r="DCB63" s="336"/>
      <c r="DCC63" s="335"/>
      <c r="DCD63" s="336"/>
      <c r="DCE63" s="335"/>
      <c r="DCF63" s="336"/>
      <c r="DCG63" s="335"/>
      <c r="DCH63" s="336"/>
      <c r="DCI63" s="335"/>
      <c r="DCJ63" s="336"/>
      <c r="DCK63" s="335"/>
      <c r="DCL63" s="336"/>
      <c r="DCM63" s="335"/>
      <c r="DCN63" s="336"/>
      <c r="DCO63" s="335"/>
      <c r="DCP63" s="336"/>
      <c r="DCQ63" s="335"/>
      <c r="DCR63" s="336"/>
      <c r="DCS63" s="335"/>
      <c r="DCT63" s="336"/>
      <c r="DCU63" s="335"/>
      <c r="DCV63" s="336"/>
      <c r="DCW63" s="335"/>
      <c r="DCX63" s="336"/>
      <c r="DCY63" s="335"/>
      <c r="DCZ63" s="336"/>
      <c r="DDA63" s="335"/>
      <c r="DDB63" s="336"/>
      <c r="DDC63" s="335"/>
      <c r="DDD63" s="336"/>
      <c r="DDE63" s="335"/>
      <c r="DDF63" s="336"/>
      <c r="DDG63" s="335"/>
      <c r="DDH63" s="336"/>
      <c r="DDI63" s="335"/>
      <c r="DDJ63" s="336"/>
      <c r="DDK63" s="335"/>
      <c r="DDL63" s="336"/>
      <c r="DDM63" s="335"/>
      <c r="DDN63" s="336"/>
      <c r="DDO63" s="335"/>
      <c r="DDP63" s="336"/>
      <c r="DDQ63" s="335"/>
      <c r="DDR63" s="336"/>
      <c r="DDS63" s="335"/>
      <c r="DDT63" s="336"/>
      <c r="DDU63" s="335"/>
      <c r="DDV63" s="336"/>
      <c r="DDW63" s="335"/>
      <c r="DDX63" s="336"/>
      <c r="DDY63" s="335"/>
      <c r="DDZ63" s="336"/>
      <c r="DEA63" s="335"/>
      <c r="DEB63" s="336"/>
      <c r="DEC63" s="335"/>
      <c r="DED63" s="336"/>
      <c r="DEE63" s="335"/>
      <c r="DEF63" s="336"/>
      <c r="DEG63" s="335"/>
      <c r="DEH63" s="336"/>
      <c r="DEI63" s="335"/>
      <c r="DEJ63" s="336"/>
      <c r="DEK63" s="335"/>
      <c r="DEL63" s="336"/>
      <c r="DEM63" s="335"/>
      <c r="DEN63" s="336"/>
      <c r="DEO63" s="335"/>
      <c r="DEP63" s="336"/>
      <c r="DEQ63" s="335"/>
      <c r="DER63" s="336"/>
      <c r="DES63" s="335"/>
      <c r="DET63" s="336"/>
      <c r="DEU63" s="335"/>
      <c r="DEV63" s="336"/>
      <c r="DEW63" s="335"/>
      <c r="DEX63" s="336"/>
      <c r="DEY63" s="335"/>
      <c r="DEZ63" s="336"/>
      <c r="DFA63" s="335"/>
      <c r="DFB63" s="336"/>
      <c r="DFC63" s="335"/>
      <c r="DFD63" s="336"/>
      <c r="DFE63" s="335"/>
      <c r="DFF63" s="336"/>
      <c r="DFG63" s="335"/>
      <c r="DFH63" s="336"/>
      <c r="DFI63" s="335"/>
      <c r="DFJ63" s="336"/>
      <c r="DFK63" s="335"/>
      <c r="DFL63" s="336"/>
      <c r="DFM63" s="335"/>
      <c r="DFN63" s="336"/>
      <c r="DFO63" s="335"/>
      <c r="DFP63" s="336"/>
      <c r="DFQ63" s="335"/>
      <c r="DFR63" s="336"/>
      <c r="DFS63" s="335"/>
      <c r="DFT63" s="336"/>
      <c r="DFU63" s="335"/>
      <c r="DFV63" s="336"/>
      <c r="DFW63" s="335"/>
      <c r="DFX63" s="336"/>
      <c r="DFY63" s="335"/>
      <c r="DFZ63" s="336"/>
      <c r="DGA63" s="335"/>
      <c r="DGB63" s="336"/>
      <c r="DGC63" s="335"/>
      <c r="DGD63" s="336"/>
      <c r="DGE63" s="335"/>
      <c r="DGF63" s="336"/>
      <c r="DGG63" s="335"/>
      <c r="DGH63" s="336"/>
      <c r="DGI63" s="335"/>
      <c r="DGJ63" s="336"/>
      <c r="DGK63" s="335"/>
      <c r="DGL63" s="336"/>
      <c r="DGM63" s="335"/>
      <c r="DGN63" s="336"/>
      <c r="DGO63" s="335"/>
      <c r="DGP63" s="336"/>
      <c r="DGQ63" s="335"/>
      <c r="DGR63" s="336"/>
      <c r="DGS63" s="335"/>
      <c r="DGT63" s="336"/>
      <c r="DGU63" s="335"/>
      <c r="DGV63" s="336"/>
      <c r="DGW63" s="335"/>
      <c r="DGX63" s="336"/>
      <c r="DGY63" s="335"/>
      <c r="DGZ63" s="336"/>
      <c r="DHA63" s="335"/>
      <c r="DHB63" s="336"/>
      <c r="DHC63" s="335"/>
      <c r="DHD63" s="336"/>
      <c r="DHE63" s="335"/>
      <c r="DHF63" s="336"/>
      <c r="DHG63" s="335"/>
      <c r="DHH63" s="336"/>
      <c r="DHI63" s="335"/>
      <c r="DHJ63" s="336"/>
      <c r="DHK63" s="335"/>
      <c r="DHL63" s="336"/>
      <c r="DHM63" s="335"/>
      <c r="DHN63" s="336"/>
      <c r="DHO63" s="335"/>
      <c r="DHP63" s="336"/>
      <c r="DHQ63" s="335"/>
      <c r="DHR63" s="336"/>
      <c r="DHS63" s="335"/>
      <c r="DHT63" s="336"/>
      <c r="DHU63" s="335"/>
      <c r="DHV63" s="336"/>
      <c r="DHW63" s="335"/>
      <c r="DHX63" s="336"/>
      <c r="DHY63" s="335"/>
      <c r="DHZ63" s="336"/>
      <c r="DIA63" s="335"/>
      <c r="DIB63" s="336"/>
      <c r="DIC63" s="335"/>
      <c r="DID63" s="336"/>
      <c r="DIE63" s="335"/>
      <c r="DIF63" s="336"/>
      <c r="DIG63" s="335"/>
      <c r="DIH63" s="336"/>
      <c r="DII63" s="335"/>
      <c r="DIJ63" s="336"/>
      <c r="DIK63" s="335"/>
      <c r="DIL63" s="336"/>
      <c r="DIM63" s="335"/>
      <c r="DIN63" s="336"/>
      <c r="DIO63" s="335"/>
      <c r="DIP63" s="336"/>
      <c r="DIQ63" s="335"/>
      <c r="DIR63" s="336"/>
      <c r="DIS63" s="335"/>
      <c r="DIT63" s="336"/>
      <c r="DIU63" s="335"/>
      <c r="DIV63" s="336"/>
      <c r="DIW63" s="335"/>
      <c r="DIX63" s="336"/>
      <c r="DIY63" s="335"/>
      <c r="DIZ63" s="336"/>
      <c r="DJA63" s="335"/>
      <c r="DJB63" s="336"/>
      <c r="DJC63" s="335"/>
      <c r="DJD63" s="336"/>
      <c r="DJE63" s="335"/>
      <c r="DJF63" s="336"/>
      <c r="DJG63" s="335"/>
      <c r="DJH63" s="336"/>
      <c r="DJI63" s="335"/>
      <c r="DJJ63" s="336"/>
      <c r="DJK63" s="335"/>
      <c r="DJL63" s="336"/>
      <c r="DJM63" s="335"/>
      <c r="DJN63" s="336"/>
      <c r="DJO63" s="335"/>
      <c r="DJP63" s="336"/>
      <c r="DJQ63" s="335"/>
      <c r="DJR63" s="336"/>
      <c r="DJS63" s="335"/>
      <c r="DJT63" s="336"/>
      <c r="DJU63" s="335"/>
      <c r="DJV63" s="336"/>
      <c r="DJW63" s="335"/>
      <c r="DJX63" s="336"/>
      <c r="DJY63" s="335"/>
      <c r="DJZ63" s="336"/>
      <c r="DKA63" s="335"/>
      <c r="DKB63" s="336"/>
      <c r="DKC63" s="335"/>
      <c r="DKD63" s="336"/>
      <c r="DKE63" s="335"/>
      <c r="DKF63" s="336"/>
      <c r="DKG63" s="335"/>
      <c r="DKH63" s="336"/>
      <c r="DKI63" s="335"/>
      <c r="DKJ63" s="336"/>
      <c r="DKK63" s="335"/>
      <c r="DKL63" s="336"/>
      <c r="DKM63" s="335"/>
      <c r="DKN63" s="336"/>
      <c r="DKO63" s="335"/>
      <c r="DKP63" s="336"/>
      <c r="DKQ63" s="335"/>
      <c r="DKR63" s="336"/>
      <c r="DKS63" s="335"/>
      <c r="DKT63" s="336"/>
      <c r="DKU63" s="335"/>
      <c r="DKV63" s="336"/>
      <c r="DKW63" s="335"/>
      <c r="DKX63" s="336"/>
      <c r="DKY63" s="335"/>
      <c r="DKZ63" s="336"/>
      <c r="DLA63" s="335"/>
      <c r="DLB63" s="336"/>
      <c r="DLC63" s="335"/>
      <c r="DLD63" s="336"/>
      <c r="DLE63" s="335"/>
      <c r="DLF63" s="336"/>
      <c r="DLG63" s="335"/>
      <c r="DLH63" s="336"/>
      <c r="DLI63" s="335"/>
      <c r="DLJ63" s="336"/>
      <c r="DLK63" s="335"/>
      <c r="DLL63" s="336"/>
      <c r="DLM63" s="335"/>
      <c r="DLN63" s="336"/>
      <c r="DLO63" s="335"/>
      <c r="DLP63" s="336"/>
      <c r="DLQ63" s="335"/>
      <c r="DLR63" s="336"/>
      <c r="DLS63" s="335"/>
      <c r="DLT63" s="336"/>
      <c r="DLU63" s="335"/>
      <c r="DLV63" s="336"/>
      <c r="DLW63" s="335"/>
      <c r="DLX63" s="336"/>
      <c r="DLY63" s="335"/>
      <c r="DLZ63" s="336"/>
      <c r="DMA63" s="335"/>
      <c r="DMB63" s="336"/>
      <c r="DMC63" s="335"/>
      <c r="DMD63" s="336"/>
      <c r="DME63" s="335"/>
      <c r="DMF63" s="336"/>
      <c r="DMG63" s="335"/>
      <c r="DMH63" s="336"/>
      <c r="DMI63" s="335"/>
      <c r="DMJ63" s="336"/>
      <c r="DMK63" s="335"/>
      <c r="DML63" s="336"/>
      <c r="DMM63" s="335"/>
      <c r="DMN63" s="336"/>
      <c r="DMO63" s="335"/>
      <c r="DMP63" s="336"/>
      <c r="DMQ63" s="335"/>
      <c r="DMR63" s="336"/>
      <c r="DMS63" s="335"/>
      <c r="DMT63" s="336"/>
      <c r="DMU63" s="335"/>
      <c r="DMV63" s="336"/>
      <c r="DMW63" s="335"/>
      <c r="DMX63" s="336"/>
      <c r="DMY63" s="335"/>
      <c r="DMZ63" s="336"/>
      <c r="DNA63" s="335"/>
      <c r="DNB63" s="336"/>
      <c r="DNC63" s="335"/>
      <c r="DND63" s="336"/>
      <c r="DNE63" s="335"/>
      <c r="DNF63" s="336"/>
      <c r="DNG63" s="335"/>
      <c r="DNH63" s="336"/>
      <c r="DNI63" s="335"/>
      <c r="DNJ63" s="336"/>
      <c r="DNK63" s="335"/>
      <c r="DNL63" s="336"/>
      <c r="DNM63" s="335"/>
      <c r="DNN63" s="336"/>
      <c r="DNO63" s="335"/>
      <c r="DNP63" s="336"/>
      <c r="DNQ63" s="335"/>
      <c r="DNR63" s="336"/>
      <c r="DNS63" s="335"/>
      <c r="DNT63" s="336"/>
      <c r="DNU63" s="335"/>
      <c r="DNV63" s="336"/>
      <c r="DNW63" s="335"/>
      <c r="DNX63" s="336"/>
      <c r="DNY63" s="335"/>
      <c r="DNZ63" s="336"/>
      <c r="DOA63" s="335"/>
      <c r="DOB63" s="336"/>
      <c r="DOC63" s="335"/>
      <c r="DOD63" s="336"/>
      <c r="DOE63" s="335"/>
      <c r="DOF63" s="336"/>
      <c r="DOG63" s="335"/>
      <c r="DOH63" s="336"/>
      <c r="DOI63" s="335"/>
      <c r="DOJ63" s="336"/>
      <c r="DOK63" s="335"/>
      <c r="DOL63" s="336"/>
      <c r="DOM63" s="335"/>
      <c r="DON63" s="336"/>
      <c r="DOO63" s="335"/>
      <c r="DOP63" s="336"/>
      <c r="DOQ63" s="335"/>
      <c r="DOR63" s="336"/>
      <c r="DOS63" s="335"/>
      <c r="DOT63" s="336"/>
      <c r="DOU63" s="335"/>
      <c r="DOV63" s="336"/>
      <c r="DOW63" s="335"/>
      <c r="DOX63" s="336"/>
      <c r="DOY63" s="335"/>
      <c r="DOZ63" s="336"/>
      <c r="DPA63" s="335"/>
      <c r="DPB63" s="336"/>
      <c r="DPC63" s="335"/>
      <c r="DPD63" s="336"/>
      <c r="DPE63" s="335"/>
      <c r="DPF63" s="336"/>
      <c r="DPG63" s="335"/>
      <c r="DPH63" s="336"/>
      <c r="DPI63" s="335"/>
      <c r="DPJ63" s="336"/>
      <c r="DPK63" s="335"/>
      <c r="DPL63" s="336"/>
      <c r="DPM63" s="335"/>
      <c r="DPN63" s="336"/>
      <c r="DPO63" s="335"/>
      <c r="DPP63" s="336"/>
      <c r="DPQ63" s="335"/>
      <c r="DPR63" s="336"/>
      <c r="DPS63" s="335"/>
      <c r="DPT63" s="336"/>
      <c r="DPU63" s="335"/>
      <c r="DPV63" s="336"/>
      <c r="DPW63" s="335"/>
      <c r="DPX63" s="336"/>
      <c r="DPY63" s="335"/>
      <c r="DPZ63" s="336"/>
      <c r="DQA63" s="335"/>
      <c r="DQB63" s="336"/>
      <c r="DQC63" s="335"/>
      <c r="DQD63" s="336"/>
      <c r="DQE63" s="335"/>
      <c r="DQF63" s="336"/>
      <c r="DQG63" s="335"/>
      <c r="DQH63" s="336"/>
      <c r="DQI63" s="335"/>
      <c r="DQJ63" s="336"/>
      <c r="DQK63" s="335"/>
      <c r="DQL63" s="336"/>
      <c r="DQM63" s="335"/>
      <c r="DQN63" s="336"/>
      <c r="DQO63" s="335"/>
      <c r="DQP63" s="336"/>
      <c r="DQQ63" s="335"/>
      <c r="DQR63" s="336"/>
      <c r="DQS63" s="335"/>
      <c r="DQT63" s="336"/>
      <c r="DQU63" s="335"/>
      <c r="DQV63" s="336"/>
      <c r="DQW63" s="335"/>
      <c r="DQX63" s="336"/>
      <c r="DQY63" s="335"/>
      <c r="DQZ63" s="336"/>
      <c r="DRA63" s="335"/>
      <c r="DRB63" s="336"/>
      <c r="DRC63" s="335"/>
      <c r="DRD63" s="336"/>
      <c r="DRE63" s="335"/>
      <c r="DRF63" s="336"/>
      <c r="DRG63" s="335"/>
      <c r="DRH63" s="336"/>
      <c r="DRI63" s="335"/>
      <c r="DRJ63" s="336"/>
      <c r="DRK63" s="335"/>
      <c r="DRL63" s="336"/>
      <c r="DRM63" s="335"/>
      <c r="DRN63" s="336"/>
      <c r="DRO63" s="335"/>
      <c r="DRP63" s="336"/>
      <c r="DRQ63" s="335"/>
      <c r="DRR63" s="336"/>
      <c r="DRS63" s="335"/>
      <c r="DRT63" s="336"/>
      <c r="DRU63" s="335"/>
      <c r="DRV63" s="336"/>
      <c r="DRW63" s="335"/>
      <c r="DRX63" s="336"/>
      <c r="DRY63" s="335"/>
      <c r="DRZ63" s="336"/>
      <c r="DSA63" s="335"/>
      <c r="DSB63" s="336"/>
      <c r="DSC63" s="335"/>
      <c r="DSD63" s="336"/>
      <c r="DSE63" s="335"/>
      <c r="DSF63" s="336"/>
      <c r="DSG63" s="335"/>
      <c r="DSH63" s="336"/>
      <c r="DSI63" s="335"/>
      <c r="DSJ63" s="336"/>
      <c r="DSK63" s="335"/>
      <c r="DSL63" s="336"/>
      <c r="DSM63" s="335"/>
      <c r="DSN63" s="336"/>
      <c r="DSO63" s="335"/>
      <c r="DSP63" s="336"/>
      <c r="DSQ63" s="335"/>
      <c r="DSR63" s="336"/>
      <c r="DSS63" s="335"/>
      <c r="DST63" s="336"/>
      <c r="DSU63" s="335"/>
      <c r="DSV63" s="336"/>
      <c r="DSW63" s="335"/>
      <c r="DSX63" s="336"/>
      <c r="DSY63" s="335"/>
      <c r="DSZ63" s="336"/>
      <c r="DTA63" s="335"/>
      <c r="DTB63" s="336"/>
      <c r="DTC63" s="335"/>
      <c r="DTD63" s="336"/>
      <c r="DTE63" s="335"/>
      <c r="DTF63" s="336"/>
      <c r="DTG63" s="335"/>
      <c r="DTH63" s="336"/>
      <c r="DTI63" s="335"/>
      <c r="DTJ63" s="336"/>
      <c r="DTK63" s="335"/>
      <c r="DTL63" s="336"/>
      <c r="DTM63" s="335"/>
      <c r="DTN63" s="336"/>
      <c r="DTO63" s="335"/>
      <c r="DTP63" s="336"/>
      <c r="DTQ63" s="335"/>
      <c r="DTR63" s="336"/>
      <c r="DTS63" s="335"/>
      <c r="DTT63" s="336"/>
      <c r="DTU63" s="335"/>
      <c r="DTV63" s="336"/>
      <c r="DTW63" s="335"/>
      <c r="DTX63" s="336"/>
      <c r="DTY63" s="335"/>
      <c r="DTZ63" s="336"/>
      <c r="DUA63" s="335"/>
      <c r="DUB63" s="336"/>
      <c r="DUC63" s="335"/>
      <c r="DUD63" s="336"/>
      <c r="DUE63" s="335"/>
      <c r="DUF63" s="336"/>
      <c r="DUG63" s="335"/>
      <c r="DUH63" s="336"/>
      <c r="DUI63" s="335"/>
      <c r="DUJ63" s="336"/>
      <c r="DUK63" s="335"/>
      <c r="DUL63" s="336"/>
      <c r="DUM63" s="335"/>
      <c r="DUN63" s="336"/>
      <c r="DUO63" s="335"/>
      <c r="DUP63" s="336"/>
      <c r="DUQ63" s="335"/>
      <c r="DUR63" s="336"/>
      <c r="DUS63" s="335"/>
      <c r="DUT63" s="336"/>
      <c r="DUU63" s="335"/>
      <c r="DUV63" s="336"/>
      <c r="DUW63" s="335"/>
      <c r="DUX63" s="336"/>
      <c r="DUY63" s="335"/>
      <c r="DUZ63" s="336"/>
      <c r="DVA63" s="335"/>
      <c r="DVB63" s="336"/>
      <c r="DVC63" s="335"/>
      <c r="DVD63" s="336"/>
      <c r="DVE63" s="335"/>
      <c r="DVF63" s="336"/>
      <c r="DVG63" s="335"/>
      <c r="DVH63" s="336"/>
      <c r="DVI63" s="335"/>
      <c r="DVJ63" s="336"/>
      <c r="DVK63" s="335"/>
      <c r="DVL63" s="336"/>
      <c r="DVM63" s="335"/>
      <c r="DVN63" s="336"/>
      <c r="DVO63" s="335"/>
      <c r="DVP63" s="336"/>
      <c r="DVQ63" s="335"/>
      <c r="DVR63" s="336"/>
      <c r="DVS63" s="335"/>
      <c r="DVT63" s="336"/>
      <c r="DVU63" s="335"/>
      <c r="DVV63" s="336"/>
      <c r="DVW63" s="335"/>
      <c r="DVX63" s="336"/>
      <c r="DVY63" s="335"/>
      <c r="DVZ63" s="336"/>
      <c r="DWA63" s="335"/>
      <c r="DWB63" s="336"/>
      <c r="DWC63" s="335"/>
      <c r="DWD63" s="336"/>
      <c r="DWE63" s="335"/>
      <c r="DWF63" s="336"/>
      <c r="DWG63" s="335"/>
      <c r="DWH63" s="336"/>
      <c r="DWI63" s="335"/>
      <c r="DWJ63" s="336"/>
      <c r="DWK63" s="335"/>
      <c r="DWL63" s="336"/>
      <c r="DWM63" s="335"/>
      <c r="DWN63" s="336"/>
      <c r="DWO63" s="335"/>
      <c r="DWP63" s="336"/>
      <c r="DWQ63" s="335"/>
      <c r="DWR63" s="336"/>
      <c r="DWS63" s="335"/>
      <c r="DWT63" s="336"/>
      <c r="DWU63" s="335"/>
      <c r="DWV63" s="336"/>
      <c r="DWW63" s="335"/>
      <c r="DWX63" s="336"/>
      <c r="DWY63" s="335"/>
      <c r="DWZ63" s="336"/>
      <c r="DXA63" s="335"/>
      <c r="DXB63" s="336"/>
      <c r="DXC63" s="335"/>
      <c r="DXD63" s="336"/>
      <c r="DXE63" s="335"/>
      <c r="DXF63" s="336"/>
      <c r="DXG63" s="335"/>
      <c r="DXH63" s="336"/>
      <c r="DXI63" s="335"/>
      <c r="DXJ63" s="336"/>
      <c r="DXK63" s="335"/>
      <c r="DXL63" s="336"/>
      <c r="DXM63" s="335"/>
      <c r="DXN63" s="336"/>
      <c r="DXO63" s="335"/>
      <c r="DXP63" s="336"/>
      <c r="DXQ63" s="335"/>
      <c r="DXR63" s="336"/>
      <c r="DXS63" s="335"/>
      <c r="DXT63" s="336"/>
      <c r="DXU63" s="335"/>
      <c r="DXV63" s="336"/>
      <c r="DXW63" s="335"/>
      <c r="DXX63" s="336"/>
      <c r="DXY63" s="335"/>
      <c r="DXZ63" s="336"/>
      <c r="DYA63" s="335"/>
      <c r="DYB63" s="336"/>
      <c r="DYC63" s="335"/>
      <c r="DYD63" s="336"/>
      <c r="DYE63" s="335"/>
      <c r="DYF63" s="336"/>
      <c r="DYG63" s="335"/>
      <c r="DYH63" s="336"/>
      <c r="DYI63" s="335"/>
      <c r="DYJ63" s="336"/>
      <c r="DYK63" s="335"/>
      <c r="DYL63" s="336"/>
      <c r="DYM63" s="335"/>
      <c r="DYN63" s="336"/>
      <c r="DYO63" s="335"/>
      <c r="DYP63" s="336"/>
      <c r="DYQ63" s="335"/>
      <c r="DYR63" s="336"/>
      <c r="DYS63" s="335"/>
      <c r="DYT63" s="336"/>
      <c r="DYU63" s="335"/>
      <c r="DYV63" s="336"/>
      <c r="DYW63" s="335"/>
      <c r="DYX63" s="336"/>
      <c r="DYY63" s="335"/>
      <c r="DYZ63" s="336"/>
      <c r="DZA63" s="335"/>
      <c r="DZB63" s="336"/>
      <c r="DZC63" s="335"/>
      <c r="DZD63" s="336"/>
      <c r="DZE63" s="335"/>
      <c r="DZF63" s="336"/>
      <c r="DZG63" s="335"/>
      <c r="DZH63" s="336"/>
      <c r="DZI63" s="335"/>
      <c r="DZJ63" s="336"/>
      <c r="DZK63" s="335"/>
      <c r="DZL63" s="336"/>
      <c r="DZM63" s="335"/>
      <c r="DZN63" s="336"/>
      <c r="DZO63" s="335"/>
      <c r="DZP63" s="336"/>
      <c r="DZQ63" s="335"/>
      <c r="DZR63" s="336"/>
      <c r="DZS63" s="335"/>
      <c r="DZT63" s="336"/>
      <c r="DZU63" s="335"/>
      <c r="DZV63" s="336"/>
      <c r="DZW63" s="335"/>
      <c r="DZX63" s="336"/>
      <c r="DZY63" s="335"/>
      <c r="DZZ63" s="336"/>
      <c r="EAA63" s="335"/>
      <c r="EAB63" s="336"/>
      <c r="EAC63" s="335"/>
      <c r="EAD63" s="336"/>
      <c r="EAE63" s="335"/>
      <c r="EAF63" s="336"/>
      <c r="EAG63" s="335"/>
      <c r="EAH63" s="336"/>
      <c r="EAI63" s="335"/>
      <c r="EAJ63" s="336"/>
      <c r="EAK63" s="335"/>
      <c r="EAL63" s="336"/>
      <c r="EAM63" s="335"/>
      <c r="EAN63" s="336"/>
      <c r="EAO63" s="335"/>
      <c r="EAP63" s="336"/>
      <c r="EAQ63" s="335"/>
      <c r="EAR63" s="336"/>
      <c r="EAS63" s="335"/>
      <c r="EAT63" s="336"/>
      <c r="EAU63" s="335"/>
      <c r="EAV63" s="336"/>
      <c r="EAW63" s="335"/>
      <c r="EAX63" s="336"/>
      <c r="EAY63" s="335"/>
      <c r="EAZ63" s="336"/>
      <c r="EBA63" s="335"/>
      <c r="EBB63" s="336"/>
      <c r="EBC63" s="335"/>
      <c r="EBD63" s="336"/>
      <c r="EBE63" s="335"/>
      <c r="EBF63" s="336"/>
      <c r="EBG63" s="335"/>
      <c r="EBH63" s="336"/>
      <c r="EBI63" s="335"/>
      <c r="EBJ63" s="336"/>
      <c r="EBK63" s="335"/>
      <c r="EBL63" s="336"/>
      <c r="EBM63" s="335"/>
      <c r="EBN63" s="336"/>
      <c r="EBO63" s="335"/>
      <c r="EBP63" s="336"/>
      <c r="EBQ63" s="335"/>
      <c r="EBR63" s="336"/>
      <c r="EBS63" s="335"/>
      <c r="EBT63" s="336"/>
      <c r="EBU63" s="335"/>
      <c r="EBV63" s="336"/>
      <c r="EBW63" s="335"/>
      <c r="EBX63" s="336"/>
      <c r="EBY63" s="335"/>
      <c r="EBZ63" s="336"/>
      <c r="ECA63" s="335"/>
      <c r="ECB63" s="336"/>
      <c r="ECC63" s="335"/>
      <c r="ECD63" s="336"/>
      <c r="ECE63" s="335"/>
      <c r="ECF63" s="336"/>
      <c r="ECG63" s="335"/>
      <c r="ECH63" s="336"/>
      <c r="ECI63" s="335"/>
      <c r="ECJ63" s="336"/>
      <c r="ECK63" s="335"/>
      <c r="ECL63" s="336"/>
      <c r="ECM63" s="335"/>
      <c r="ECN63" s="336"/>
      <c r="ECO63" s="335"/>
      <c r="ECP63" s="336"/>
      <c r="ECQ63" s="335"/>
      <c r="ECR63" s="336"/>
      <c r="ECS63" s="335"/>
      <c r="ECT63" s="336"/>
      <c r="ECU63" s="335"/>
      <c r="ECV63" s="336"/>
      <c r="ECW63" s="335"/>
      <c r="ECX63" s="336"/>
      <c r="ECY63" s="335"/>
      <c r="ECZ63" s="336"/>
      <c r="EDA63" s="335"/>
      <c r="EDB63" s="336"/>
      <c r="EDC63" s="335"/>
      <c r="EDD63" s="336"/>
      <c r="EDE63" s="335"/>
      <c r="EDF63" s="336"/>
      <c r="EDG63" s="335"/>
      <c r="EDH63" s="336"/>
      <c r="EDI63" s="335"/>
      <c r="EDJ63" s="336"/>
      <c r="EDK63" s="335"/>
      <c r="EDL63" s="336"/>
      <c r="EDM63" s="335"/>
      <c r="EDN63" s="336"/>
      <c r="EDO63" s="335"/>
      <c r="EDP63" s="336"/>
      <c r="EDQ63" s="335"/>
      <c r="EDR63" s="336"/>
      <c r="EDS63" s="335"/>
      <c r="EDT63" s="336"/>
      <c r="EDU63" s="335"/>
      <c r="EDV63" s="336"/>
      <c r="EDW63" s="335"/>
      <c r="EDX63" s="336"/>
      <c r="EDY63" s="335"/>
      <c r="EDZ63" s="336"/>
      <c r="EEA63" s="335"/>
      <c r="EEB63" s="336"/>
      <c r="EEC63" s="335"/>
      <c r="EED63" s="336"/>
      <c r="EEE63" s="335"/>
      <c r="EEF63" s="336"/>
      <c r="EEG63" s="335"/>
      <c r="EEH63" s="336"/>
      <c r="EEI63" s="335"/>
      <c r="EEJ63" s="336"/>
      <c r="EEK63" s="335"/>
      <c r="EEL63" s="336"/>
      <c r="EEM63" s="335"/>
      <c r="EEN63" s="336"/>
      <c r="EEO63" s="335"/>
      <c r="EEP63" s="336"/>
      <c r="EEQ63" s="335"/>
      <c r="EER63" s="336"/>
      <c r="EES63" s="335"/>
      <c r="EET63" s="336"/>
      <c r="EEU63" s="335"/>
      <c r="EEV63" s="336"/>
      <c r="EEW63" s="335"/>
      <c r="EEX63" s="336"/>
      <c r="EEY63" s="335"/>
      <c r="EEZ63" s="336"/>
      <c r="EFA63" s="335"/>
      <c r="EFB63" s="336"/>
      <c r="EFC63" s="335"/>
      <c r="EFD63" s="336"/>
      <c r="EFE63" s="335"/>
      <c r="EFF63" s="336"/>
      <c r="EFG63" s="335"/>
      <c r="EFH63" s="336"/>
      <c r="EFI63" s="335"/>
      <c r="EFJ63" s="336"/>
      <c r="EFK63" s="335"/>
      <c r="EFL63" s="336"/>
      <c r="EFM63" s="335"/>
      <c r="EFN63" s="336"/>
      <c r="EFO63" s="335"/>
      <c r="EFP63" s="336"/>
      <c r="EFQ63" s="335"/>
      <c r="EFR63" s="336"/>
      <c r="EFS63" s="335"/>
      <c r="EFT63" s="336"/>
      <c r="EFU63" s="335"/>
      <c r="EFV63" s="336"/>
      <c r="EFW63" s="335"/>
      <c r="EFX63" s="336"/>
      <c r="EFY63" s="335"/>
      <c r="EFZ63" s="336"/>
      <c r="EGA63" s="335"/>
      <c r="EGB63" s="336"/>
      <c r="EGC63" s="335"/>
      <c r="EGD63" s="336"/>
      <c r="EGE63" s="335"/>
      <c r="EGF63" s="336"/>
      <c r="EGG63" s="335"/>
      <c r="EGH63" s="336"/>
      <c r="EGI63" s="335"/>
      <c r="EGJ63" s="336"/>
      <c r="EGK63" s="335"/>
      <c r="EGL63" s="336"/>
      <c r="EGM63" s="335"/>
      <c r="EGN63" s="336"/>
      <c r="EGO63" s="335"/>
      <c r="EGP63" s="336"/>
      <c r="EGQ63" s="335"/>
      <c r="EGR63" s="336"/>
      <c r="EGS63" s="335"/>
      <c r="EGT63" s="336"/>
      <c r="EGU63" s="335"/>
      <c r="EGV63" s="336"/>
      <c r="EGW63" s="335"/>
      <c r="EGX63" s="336"/>
      <c r="EGY63" s="335"/>
      <c r="EGZ63" s="336"/>
      <c r="EHA63" s="335"/>
      <c r="EHB63" s="336"/>
      <c r="EHC63" s="335"/>
      <c r="EHD63" s="336"/>
      <c r="EHE63" s="335"/>
      <c r="EHF63" s="336"/>
      <c r="EHG63" s="335"/>
      <c r="EHH63" s="336"/>
      <c r="EHI63" s="335"/>
      <c r="EHJ63" s="336"/>
      <c r="EHK63" s="335"/>
      <c r="EHL63" s="336"/>
      <c r="EHM63" s="335"/>
      <c r="EHN63" s="336"/>
      <c r="EHO63" s="335"/>
      <c r="EHP63" s="336"/>
      <c r="EHQ63" s="335"/>
      <c r="EHR63" s="336"/>
      <c r="EHS63" s="335"/>
      <c r="EHT63" s="336"/>
      <c r="EHU63" s="335"/>
      <c r="EHV63" s="336"/>
      <c r="EHW63" s="335"/>
      <c r="EHX63" s="336"/>
      <c r="EHY63" s="335"/>
      <c r="EHZ63" s="336"/>
      <c r="EIA63" s="335"/>
      <c r="EIB63" s="336"/>
      <c r="EIC63" s="335"/>
      <c r="EID63" s="336"/>
      <c r="EIE63" s="335"/>
      <c r="EIF63" s="336"/>
      <c r="EIG63" s="335"/>
      <c r="EIH63" s="336"/>
      <c r="EII63" s="335"/>
      <c r="EIJ63" s="336"/>
      <c r="EIK63" s="335"/>
      <c r="EIL63" s="336"/>
      <c r="EIM63" s="335"/>
      <c r="EIN63" s="336"/>
      <c r="EIO63" s="335"/>
      <c r="EIP63" s="336"/>
      <c r="EIQ63" s="335"/>
      <c r="EIR63" s="336"/>
      <c r="EIS63" s="335"/>
      <c r="EIT63" s="336"/>
      <c r="EIU63" s="335"/>
      <c r="EIV63" s="336"/>
      <c r="EIW63" s="335"/>
      <c r="EIX63" s="336"/>
      <c r="EIY63" s="335"/>
      <c r="EIZ63" s="336"/>
      <c r="EJA63" s="335"/>
      <c r="EJB63" s="336"/>
      <c r="EJC63" s="335"/>
      <c r="EJD63" s="336"/>
      <c r="EJE63" s="335"/>
      <c r="EJF63" s="336"/>
      <c r="EJG63" s="335"/>
      <c r="EJH63" s="336"/>
      <c r="EJI63" s="335"/>
      <c r="EJJ63" s="336"/>
      <c r="EJK63" s="335"/>
      <c r="EJL63" s="336"/>
      <c r="EJM63" s="335"/>
      <c r="EJN63" s="336"/>
      <c r="EJO63" s="335"/>
      <c r="EJP63" s="336"/>
      <c r="EJQ63" s="335"/>
      <c r="EJR63" s="336"/>
      <c r="EJS63" s="335"/>
      <c r="EJT63" s="336"/>
      <c r="EJU63" s="335"/>
      <c r="EJV63" s="336"/>
      <c r="EJW63" s="335"/>
      <c r="EJX63" s="336"/>
      <c r="EJY63" s="335"/>
      <c r="EJZ63" s="336"/>
      <c r="EKA63" s="335"/>
      <c r="EKB63" s="336"/>
      <c r="EKC63" s="335"/>
      <c r="EKD63" s="336"/>
      <c r="EKE63" s="335"/>
      <c r="EKF63" s="336"/>
      <c r="EKG63" s="335"/>
      <c r="EKH63" s="336"/>
      <c r="EKI63" s="335"/>
      <c r="EKJ63" s="336"/>
      <c r="EKK63" s="335"/>
      <c r="EKL63" s="336"/>
      <c r="EKM63" s="335"/>
      <c r="EKN63" s="336"/>
      <c r="EKO63" s="335"/>
      <c r="EKP63" s="336"/>
      <c r="EKQ63" s="335"/>
      <c r="EKR63" s="336"/>
      <c r="EKS63" s="335"/>
      <c r="EKT63" s="336"/>
      <c r="EKU63" s="335"/>
      <c r="EKV63" s="336"/>
      <c r="EKW63" s="335"/>
      <c r="EKX63" s="336"/>
      <c r="EKY63" s="335"/>
      <c r="EKZ63" s="336"/>
      <c r="ELA63" s="335"/>
      <c r="ELB63" s="336"/>
      <c r="ELC63" s="335"/>
      <c r="ELD63" s="336"/>
      <c r="ELE63" s="335"/>
      <c r="ELF63" s="336"/>
      <c r="ELG63" s="335"/>
      <c r="ELH63" s="336"/>
      <c r="ELI63" s="335"/>
      <c r="ELJ63" s="336"/>
      <c r="ELK63" s="335"/>
      <c r="ELL63" s="336"/>
      <c r="ELM63" s="335"/>
      <c r="ELN63" s="336"/>
      <c r="ELO63" s="335"/>
      <c r="ELP63" s="336"/>
      <c r="ELQ63" s="335"/>
      <c r="ELR63" s="336"/>
      <c r="ELS63" s="335"/>
      <c r="ELT63" s="336"/>
      <c r="ELU63" s="335"/>
      <c r="ELV63" s="336"/>
      <c r="ELW63" s="335"/>
      <c r="ELX63" s="336"/>
      <c r="ELY63" s="335"/>
      <c r="ELZ63" s="336"/>
      <c r="EMA63" s="335"/>
      <c r="EMB63" s="336"/>
      <c r="EMC63" s="335"/>
      <c r="EMD63" s="336"/>
      <c r="EME63" s="335"/>
      <c r="EMF63" s="336"/>
      <c r="EMG63" s="335"/>
      <c r="EMH63" s="336"/>
      <c r="EMI63" s="335"/>
      <c r="EMJ63" s="336"/>
      <c r="EMK63" s="335"/>
      <c r="EML63" s="336"/>
      <c r="EMM63" s="335"/>
      <c r="EMN63" s="336"/>
      <c r="EMO63" s="335"/>
      <c r="EMP63" s="336"/>
      <c r="EMQ63" s="335"/>
      <c r="EMR63" s="336"/>
      <c r="EMS63" s="335"/>
      <c r="EMT63" s="336"/>
      <c r="EMU63" s="335"/>
      <c r="EMV63" s="336"/>
      <c r="EMW63" s="335"/>
      <c r="EMX63" s="336"/>
      <c r="EMY63" s="335"/>
      <c r="EMZ63" s="336"/>
      <c r="ENA63" s="335"/>
      <c r="ENB63" s="336"/>
      <c r="ENC63" s="335"/>
      <c r="END63" s="336"/>
      <c r="ENE63" s="335"/>
      <c r="ENF63" s="336"/>
      <c r="ENG63" s="335"/>
      <c r="ENH63" s="336"/>
      <c r="ENI63" s="335"/>
      <c r="ENJ63" s="336"/>
      <c r="ENK63" s="335"/>
      <c r="ENL63" s="336"/>
      <c r="ENM63" s="335"/>
      <c r="ENN63" s="336"/>
      <c r="ENO63" s="335"/>
      <c r="ENP63" s="336"/>
      <c r="ENQ63" s="335"/>
      <c r="ENR63" s="336"/>
      <c r="ENS63" s="335"/>
      <c r="ENT63" s="336"/>
      <c r="ENU63" s="335"/>
      <c r="ENV63" s="336"/>
      <c r="ENW63" s="335"/>
      <c r="ENX63" s="336"/>
      <c r="ENY63" s="335"/>
      <c r="ENZ63" s="336"/>
      <c r="EOA63" s="335"/>
      <c r="EOB63" s="336"/>
      <c r="EOC63" s="335"/>
      <c r="EOD63" s="336"/>
      <c r="EOE63" s="335"/>
      <c r="EOF63" s="336"/>
      <c r="EOG63" s="335"/>
      <c r="EOH63" s="336"/>
      <c r="EOI63" s="335"/>
      <c r="EOJ63" s="336"/>
      <c r="EOK63" s="335"/>
      <c r="EOL63" s="336"/>
      <c r="EOM63" s="335"/>
      <c r="EON63" s="336"/>
      <c r="EOO63" s="335"/>
      <c r="EOP63" s="336"/>
      <c r="EOQ63" s="335"/>
      <c r="EOR63" s="336"/>
      <c r="EOS63" s="335"/>
      <c r="EOT63" s="336"/>
      <c r="EOU63" s="335"/>
      <c r="EOV63" s="336"/>
      <c r="EOW63" s="335"/>
      <c r="EOX63" s="336"/>
      <c r="EOY63" s="335"/>
      <c r="EOZ63" s="336"/>
      <c r="EPA63" s="335"/>
      <c r="EPB63" s="336"/>
      <c r="EPC63" s="335"/>
      <c r="EPD63" s="336"/>
      <c r="EPE63" s="335"/>
      <c r="EPF63" s="336"/>
      <c r="EPG63" s="335"/>
      <c r="EPH63" s="336"/>
      <c r="EPI63" s="335"/>
      <c r="EPJ63" s="336"/>
      <c r="EPK63" s="335"/>
      <c r="EPL63" s="336"/>
      <c r="EPM63" s="335"/>
      <c r="EPN63" s="336"/>
      <c r="EPO63" s="335"/>
      <c r="EPP63" s="336"/>
      <c r="EPQ63" s="335"/>
      <c r="EPR63" s="336"/>
      <c r="EPS63" s="335"/>
      <c r="EPT63" s="336"/>
      <c r="EPU63" s="335"/>
      <c r="EPV63" s="336"/>
      <c r="EPW63" s="335"/>
      <c r="EPX63" s="336"/>
      <c r="EPY63" s="335"/>
      <c r="EPZ63" s="336"/>
      <c r="EQA63" s="335"/>
      <c r="EQB63" s="336"/>
      <c r="EQC63" s="335"/>
      <c r="EQD63" s="336"/>
      <c r="EQE63" s="335"/>
      <c r="EQF63" s="336"/>
      <c r="EQG63" s="335"/>
      <c r="EQH63" s="336"/>
      <c r="EQI63" s="335"/>
      <c r="EQJ63" s="336"/>
      <c r="EQK63" s="335"/>
      <c r="EQL63" s="336"/>
      <c r="EQM63" s="335"/>
      <c r="EQN63" s="336"/>
      <c r="EQO63" s="335"/>
      <c r="EQP63" s="336"/>
      <c r="EQQ63" s="335"/>
      <c r="EQR63" s="336"/>
      <c r="EQS63" s="335"/>
      <c r="EQT63" s="336"/>
      <c r="EQU63" s="335"/>
      <c r="EQV63" s="336"/>
      <c r="EQW63" s="335"/>
      <c r="EQX63" s="336"/>
      <c r="EQY63" s="335"/>
      <c r="EQZ63" s="336"/>
      <c r="ERA63" s="335"/>
      <c r="ERB63" s="336"/>
      <c r="ERC63" s="335"/>
      <c r="ERD63" s="336"/>
      <c r="ERE63" s="335"/>
      <c r="ERF63" s="336"/>
      <c r="ERG63" s="335"/>
      <c r="ERH63" s="336"/>
      <c r="ERI63" s="335"/>
      <c r="ERJ63" s="336"/>
      <c r="ERK63" s="335"/>
      <c r="ERL63" s="336"/>
      <c r="ERM63" s="335"/>
      <c r="ERN63" s="336"/>
      <c r="ERO63" s="335"/>
      <c r="ERP63" s="336"/>
      <c r="ERQ63" s="335"/>
      <c r="ERR63" s="336"/>
      <c r="ERS63" s="335"/>
      <c r="ERT63" s="336"/>
      <c r="ERU63" s="335"/>
      <c r="ERV63" s="336"/>
      <c r="ERW63" s="335"/>
      <c r="ERX63" s="336"/>
      <c r="ERY63" s="335"/>
      <c r="ERZ63" s="336"/>
      <c r="ESA63" s="335"/>
      <c r="ESB63" s="336"/>
      <c r="ESC63" s="335"/>
      <c r="ESD63" s="336"/>
      <c r="ESE63" s="335"/>
      <c r="ESF63" s="336"/>
      <c r="ESG63" s="335"/>
      <c r="ESH63" s="336"/>
      <c r="ESI63" s="335"/>
      <c r="ESJ63" s="336"/>
      <c r="ESK63" s="335"/>
      <c r="ESL63" s="336"/>
      <c r="ESM63" s="335"/>
      <c r="ESN63" s="336"/>
      <c r="ESO63" s="335"/>
      <c r="ESP63" s="336"/>
      <c r="ESQ63" s="335"/>
      <c r="ESR63" s="336"/>
      <c r="ESS63" s="335"/>
      <c r="EST63" s="336"/>
      <c r="ESU63" s="335"/>
      <c r="ESV63" s="336"/>
      <c r="ESW63" s="335"/>
      <c r="ESX63" s="336"/>
      <c r="ESY63" s="335"/>
      <c r="ESZ63" s="336"/>
      <c r="ETA63" s="335"/>
      <c r="ETB63" s="336"/>
      <c r="ETC63" s="335"/>
      <c r="ETD63" s="336"/>
      <c r="ETE63" s="335"/>
      <c r="ETF63" s="336"/>
      <c r="ETG63" s="335"/>
      <c r="ETH63" s="336"/>
      <c r="ETI63" s="335"/>
      <c r="ETJ63" s="336"/>
      <c r="ETK63" s="335"/>
      <c r="ETL63" s="336"/>
      <c r="ETM63" s="335"/>
      <c r="ETN63" s="336"/>
      <c r="ETO63" s="335"/>
      <c r="ETP63" s="336"/>
      <c r="ETQ63" s="335"/>
      <c r="ETR63" s="336"/>
      <c r="ETS63" s="335"/>
      <c r="ETT63" s="336"/>
      <c r="ETU63" s="335"/>
      <c r="ETV63" s="336"/>
      <c r="ETW63" s="335"/>
      <c r="ETX63" s="336"/>
      <c r="ETY63" s="335"/>
      <c r="ETZ63" s="336"/>
      <c r="EUA63" s="335"/>
      <c r="EUB63" s="336"/>
      <c r="EUC63" s="335"/>
      <c r="EUD63" s="336"/>
      <c r="EUE63" s="335"/>
      <c r="EUF63" s="336"/>
      <c r="EUG63" s="335"/>
      <c r="EUH63" s="336"/>
      <c r="EUI63" s="335"/>
      <c r="EUJ63" s="336"/>
      <c r="EUK63" s="335"/>
      <c r="EUL63" s="336"/>
      <c r="EUM63" s="335"/>
      <c r="EUN63" s="336"/>
      <c r="EUO63" s="335"/>
      <c r="EUP63" s="336"/>
      <c r="EUQ63" s="335"/>
      <c r="EUR63" s="336"/>
      <c r="EUS63" s="335"/>
      <c r="EUT63" s="336"/>
      <c r="EUU63" s="335"/>
      <c r="EUV63" s="336"/>
      <c r="EUW63" s="335"/>
      <c r="EUX63" s="336"/>
      <c r="EUY63" s="335"/>
      <c r="EUZ63" s="336"/>
      <c r="EVA63" s="335"/>
      <c r="EVB63" s="336"/>
      <c r="EVC63" s="335"/>
      <c r="EVD63" s="336"/>
      <c r="EVE63" s="335"/>
      <c r="EVF63" s="336"/>
      <c r="EVG63" s="335"/>
      <c r="EVH63" s="336"/>
      <c r="EVI63" s="335"/>
      <c r="EVJ63" s="336"/>
      <c r="EVK63" s="335"/>
      <c r="EVL63" s="336"/>
      <c r="EVM63" s="335"/>
      <c r="EVN63" s="336"/>
      <c r="EVO63" s="335"/>
      <c r="EVP63" s="336"/>
      <c r="EVQ63" s="335"/>
      <c r="EVR63" s="336"/>
      <c r="EVS63" s="335"/>
      <c r="EVT63" s="336"/>
      <c r="EVU63" s="335"/>
      <c r="EVV63" s="336"/>
      <c r="EVW63" s="335"/>
      <c r="EVX63" s="336"/>
      <c r="EVY63" s="335"/>
      <c r="EVZ63" s="336"/>
      <c r="EWA63" s="335"/>
      <c r="EWB63" s="336"/>
      <c r="EWC63" s="335"/>
      <c r="EWD63" s="336"/>
      <c r="EWE63" s="335"/>
      <c r="EWF63" s="336"/>
      <c r="EWG63" s="335"/>
      <c r="EWH63" s="336"/>
      <c r="EWI63" s="335"/>
      <c r="EWJ63" s="336"/>
      <c r="EWK63" s="335"/>
      <c r="EWL63" s="336"/>
      <c r="EWM63" s="335"/>
      <c r="EWN63" s="336"/>
      <c r="EWO63" s="335"/>
      <c r="EWP63" s="336"/>
      <c r="EWQ63" s="335"/>
      <c r="EWR63" s="336"/>
      <c r="EWS63" s="335"/>
      <c r="EWT63" s="336"/>
      <c r="EWU63" s="335"/>
      <c r="EWV63" s="336"/>
      <c r="EWW63" s="335"/>
      <c r="EWX63" s="336"/>
      <c r="EWY63" s="335"/>
      <c r="EWZ63" s="336"/>
      <c r="EXA63" s="335"/>
      <c r="EXB63" s="336"/>
      <c r="EXC63" s="335"/>
      <c r="EXD63" s="336"/>
      <c r="EXE63" s="335"/>
      <c r="EXF63" s="336"/>
      <c r="EXG63" s="335"/>
      <c r="EXH63" s="336"/>
      <c r="EXI63" s="335"/>
      <c r="EXJ63" s="336"/>
      <c r="EXK63" s="335"/>
      <c r="EXL63" s="336"/>
      <c r="EXM63" s="335"/>
      <c r="EXN63" s="336"/>
      <c r="EXO63" s="335"/>
      <c r="EXP63" s="336"/>
      <c r="EXQ63" s="335"/>
      <c r="EXR63" s="336"/>
      <c r="EXS63" s="335"/>
      <c r="EXT63" s="336"/>
      <c r="EXU63" s="335"/>
      <c r="EXV63" s="336"/>
      <c r="EXW63" s="335"/>
      <c r="EXX63" s="336"/>
      <c r="EXY63" s="335"/>
      <c r="EXZ63" s="336"/>
      <c r="EYA63" s="335"/>
      <c r="EYB63" s="336"/>
      <c r="EYC63" s="335"/>
      <c r="EYD63" s="336"/>
      <c r="EYE63" s="335"/>
      <c r="EYF63" s="336"/>
      <c r="EYG63" s="335"/>
      <c r="EYH63" s="336"/>
      <c r="EYI63" s="335"/>
      <c r="EYJ63" s="336"/>
      <c r="EYK63" s="335"/>
      <c r="EYL63" s="336"/>
      <c r="EYM63" s="335"/>
      <c r="EYN63" s="336"/>
      <c r="EYO63" s="335"/>
      <c r="EYP63" s="336"/>
      <c r="EYQ63" s="335"/>
      <c r="EYR63" s="336"/>
      <c r="EYS63" s="335"/>
      <c r="EYT63" s="336"/>
      <c r="EYU63" s="335"/>
      <c r="EYV63" s="336"/>
      <c r="EYW63" s="335"/>
      <c r="EYX63" s="336"/>
      <c r="EYY63" s="335"/>
      <c r="EYZ63" s="336"/>
      <c r="EZA63" s="335"/>
      <c r="EZB63" s="336"/>
      <c r="EZC63" s="335"/>
      <c r="EZD63" s="336"/>
      <c r="EZE63" s="335"/>
      <c r="EZF63" s="336"/>
      <c r="EZG63" s="335"/>
      <c r="EZH63" s="336"/>
      <c r="EZI63" s="335"/>
      <c r="EZJ63" s="336"/>
      <c r="EZK63" s="335"/>
      <c r="EZL63" s="336"/>
      <c r="EZM63" s="335"/>
      <c r="EZN63" s="336"/>
      <c r="EZO63" s="335"/>
      <c r="EZP63" s="336"/>
      <c r="EZQ63" s="335"/>
      <c r="EZR63" s="336"/>
      <c r="EZS63" s="335"/>
      <c r="EZT63" s="336"/>
      <c r="EZU63" s="335"/>
      <c r="EZV63" s="336"/>
      <c r="EZW63" s="335"/>
      <c r="EZX63" s="336"/>
      <c r="EZY63" s="335"/>
      <c r="EZZ63" s="336"/>
      <c r="FAA63" s="335"/>
      <c r="FAB63" s="336"/>
      <c r="FAC63" s="335"/>
      <c r="FAD63" s="336"/>
      <c r="FAE63" s="335"/>
      <c r="FAF63" s="336"/>
      <c r="FAG63" s="335"/>
      <c r="FAH63" s="336"/>
      <c r="FAI63" s="335"/>
      <c r="FAJ63" s="336"/>
      <c r="FAK63" s="335"/>
      <c r="FAL63" s="336"/>
      <c r="FAM63" s="335"/>
      <c r="FAN63" s="336"/>
      <c r="FAO63" s="335"/>
      <c r="FAP63" s="336"/>
      <c r="FAQ63" s="335"/>
      <c r="FAR63" s="336"/>
      <c r="FAS63" s="335"/>
      <c r="FAT63" s="336"/>
      <c r="FAU63" s="335"/>
      <c r="FAV63" s="336"/>
      <c r="FAW63" s="335"/>
      <c r="FAX63" s="336"/>
      <c r="FAY63" s="335"/>
      <c r="FAZ63" s="336"/>
      <c r="FBA63" s="335"/>
      <c r="FBB63" s="336"/>
      <c r="FBC63" s="335"/>
      <c r="FBD63" s="336"/>
      <c r="FBE63" s="335"/>
      <c r="FBF63" s="336"/>
      <c r="FBG63" s="335"/>
      <c r="FBH63" s="336"/>
      <c r="FBI63" s="335"/>
      <c r="FBJ63" s="336"/>
      <c r="FBK63" s="335"/>
      <c r="FBL63" s="336"/>
      <c r="FBM63" s="335"/>
      <c r="FBN63" s="336"/>
      <c r="FBO63" s="335"/>
      <c r="FBP63" s="336"/>
      <c r="FBQ63" s="335"/>
      <c r="FBR63" s="336"/>
      <c r="FBS63" s="335"/>
      <c r="FBT63" s="336"/>
      <c r="FBU63" s="335"/>
      <c r="FBV63" s="336"/>
      <c r="FBW63" s="335"/>
      <c r="FBX63" s="336"/>
      <c r="FBY63" s="335"/>
      <c r="FBZ63" s="336"/>
      <c r="FCA63" s="335"/>
      <c r="FCB63" s="336"/>
      <c r="FCC63" s="335"/>
      <c r="FCD63" s="336"/>
      <c r="FCE63" s="335"/>
      <c r="FCF63" s="336"/>
      <c r="FCG63" s="335"/>
      <c r="FCH63" s="336"/>
      <c r="FCI63" s="335"/>
      <c r="FCJ63" s="336"/>
      <c r="FCK63" s="335"/>
      <c r="FCL63" s="336"/>
      <c r="FCM63" s="335"/>
      <c r="FCN63" s="336"/>
      <c r="FCO63" s="335"/>
      <c r="FCP63" s="336"/>
      <c r="FCQ63" s="335"/>
      <c r="FCR63" s="336"/>
      <c r="FCS63" s="335"/>
      <c r="FCT63" s="336"/>
      <c r="FCU63" s="335"/>
      <c r="FCV63" s="336"/>
      <c r="FCW63" s="335"/>
      <c r="FCX63" s="336"/>
      <c r="FCY63" s="335"/>
      <c r="FCZ63" s="336"/>
      <c r="FDA63" s="335"/>
      <c r="FDB63" s="336"/>
      <c r="FDC63" s="335"/>
      <c r="FDD63" s="336"/>
      <c r="FDE63" s="335"/>
      <c r="FDF63" s="336"/>
      <c r="FDG63" s="335"/>
      <c r="FDH63" s="336"/>
      <c r="FDI63" s="335"/>
      <c r="FDJ63" s="336"/>
      <c r="FDK63" s="335"/>
      <c r="FDL63" s="336"/>
      <c r="FDM63" s="335"/>
      <c r="FDN63" s="336"/>
      <c r="FDO63" s="335"/>
      <c r="FDP63" s="336"/>
      <c r="FDQ63" s="335"/>
      <c r="FDR63" s="336"/>
      <c r="FDS63" s="335"/>
      <c r="FDT63" s="336"/>
      <c r="FDU63" s="335"/>
      <c r="FDV63" s="336"/>
      <c r="FDW63" s="335"/>
      <c r="FDX63" s="336"/>
      <c r="FDY63" s="335"/>
      <c r="FDZ63" s="336"/>
      <c r="FEA63" s="335"/>
      <c r="FEB63" s="336"/>
      <c r="FEC63" s="335"/>
      <c r="FED63" s="336"/>
      <c r="FEE63" s="335"/>
      <c r="FEF63" s="336"/>
      <c r="FEG63" s="335"/>
      <c r="FEH63" s="336"/>
      <c r="FEI63" s="335"/>
      <c r="FEJ63" s="336"/>
      <c r="FEK63" s="335"/>
      <c r="FEL63" s="336"/>
      <c r="FEM63" s="335"/>
      <c r="FEN63" s="336"/>
      <c r="FEO63" s="335"/>
      <c r="FEP63" s="336"/>
      <c r="FEQ63" s="335"/>
      <c r="FER63" s="336"/>
      <c r="FES63" s="335"/>
      <c r="FET63" s="336"/>
      <c r="FEU63" s="335"/>
      <c r="FEV63" s="336"/>
      <c r="FEW63" s="335"/>
      <c r="FEX63" s="336"/>
      <c r="FEY63" s="335"/>
      <c r="FEZ63" s="336"/>
      <c r="FFA63" s="335"/>
      <c r="FFB63" s="336"/>
      <c r="FFC63" s="335"/>
      <c r="FFD63" s="336"/>
      <c r="FFE63" s="335"/>
      <c r="FFF63" s="336"/>
      <c r="FFG63" s="335"/>
      <c r="FFH63" s="336"/>
      <c r="FFI63" s="335"/>
      <c r="FFJ63" s="336"/>
      <c r="FFK63" s="335"/>
      <c r="FFL63" s="336"/>
      <c r="FFM63" s="335"/>
      <c r="FFN63" s="336"/>
      <c r="FFO63" s="335"/>
      <c r="FFP63" s="336"/>
      <c r="FFQ63" s="335"/>
      <c r="FFR63" s="336"/>
      <c r="FFS63" s="335"/>
      <c r="FFT63" s="336"/>
      <c r="FFU63" s="335"/>
      <c r="FFV63" s="336"/>
      <c r="FFW63" s="335"/>
      <c r="FFX63" s="336"/>
      <c r="FFY63" s="335"/>
      <c r="FFZ63" s="336"/>
      <c r="FGA63" s="335"/>
      <c r="FGB63" s="336"/>
      <c r="FGC63" s="335"/>
      <c r="FGD63" s="336"/>
      <c r="FGE63" s="335"/>
      <c r="FGF63" s="336"/>
      <c r="FGG63" s="335"/>
      <c r="FGH63" s="336"/>
      <c r="FGI63" s="335"/>
      <c r="FGJ63" s="336"/>
      <c r="FGK63" s="335"/>
      <c r="FGL63" s="336"/>
      <c r="FGM63" s="335"/>
      <c r="FGN63" s="336"/>
      <c r="FGO63" s="335"/>
      <c r="FGP63" s="336"/>
      <c r="FGQ63" s="335"/>
      <c r="FGR63" s="336"/>
      <c r="FGS63" s="335"/>
      <c r="FGT63" s="336"/>
      <c r="FGU63" s="335"/>
      <c r="FGV63" s="336"/>
      <c r="FGW63" s="335"/>
      <c r="FGX63" s="336"/>
      <c r="FGY63" s="335"/>
      <c r="FGZ63" s="336"/>
      <c r="FHA63" s="335"/>
      <c r="FHB63" s="336"/>
      <c r="FHC63" s="335"/>
      <c r="FHD63" s="336"/>
      <c r="FHE63" s="335"/>
      <c r="FHF63" s="336"/>
      <c r="FHG63" s="335"/>
      <c r="FHH63" s="336"/>
      <c r="FHI63" s="335"/>
      <c r="FHJ63" s="336"/>
      <c r="FHK63" s="335"/>
      <c r="FHL63" s="336"/>
      <c r="FHM63" s="335"/>
      <c r="FHN63" s="336"/>
      <c r="FHO63" s="335"/>
      <c r="FHP63" s="336"/>
      <c r="FHQ63" s="335"/>
      <c r="FHR63" s="336"/>
      <c r="FHS63" s="335"/>
      <c r="FHT63" s="336"/>
      <c r="FHU63" s="335"/>
      <c r="FHV63" s="336"/>
      <c r="FHW63" s="335"/>
      <c r="FHX63" s="336"/>
      <c r="FHY63" s="335"/>
      <c r="FHZ63" s="336"/>
      <c r="FIA63" s="335"/>
      <c r="FIB63" s="336"/>
      <c r="FIC63" s="335"/>
      <c r="FID63" s="336"/>
      <c r="FIE63" s="335"/>
      <c r="FIF63" s="336"/>
      <c r="FIG63" s="335"/>
      <c r="FIH63" s="336"/>
      <c r="FII63" s="335"/>
      <c r="FIJ63" s="336"/>
      <c r="FIK63" s="335"/>
      <c r="FIL63" s="336"/>
      <c r="FIM63" s="335"/>
      <c r="FIN63" s="336"/>
      <c r="FIO63" s="335"/>
      <c r="FIP63" s="336"/>
      <c r="FIQ63" s="335"/>
      <c r="FIR63" s="336"/>
      <c r="FIS63" s="335"/>
      <c r="FIT63" s="336"/>
      <c r="FIU63" s="335"/>
      <c r="FIV63" s="336"/>
      <c r="FIW63" s="335"/>
      <c r="FIX63" s="336"/>
      <c r="FIY63" s="335"/>
      <c r="FIZ63" s="336"/>
      <c r="FJA63" s="335"/>
      <c r="FJB63" s="336"/>
      <c r="FJC63" s="335"/>
      <c r="FJD63" s="336"/>
      <c r="FJE63" s="335"/>
      <c r="FJF63" s="336"/>
      <c r="FJG63" s="335"/>
      <c r="FJH63" s="336"/>
      <c r="FJI63" s="335"/>
      <c r="FJJ63" s="336"/>
      <c r="FJK63" s="335"/>
      <c r="FJL63" s="336"/>
      <c r="FJM63" s="335"/>
      <c r="FJN63" s="336"/>
      <c r="FJO63" s="335"/>
      <c r="FJP63" s="336"/>
      <c r="FJQ63" s="335"/>
      <c r="FJR63" s="336"/>
      <c r="FJS63" s="335"/>
      <c r="FJT63" s="336"/>
      <c r="FJU63" s="335"/>
      <c r="FJV63" s="336"/>
      <c r="FJW63" s="335"/>
      <c r="FJX63" s="336"/>
      <c r="FJY63" s="335"/>
      <c r="FJZ63" s="336"/>
      <c r="FKA63" s="335"/>
      <c r="FKB63" s="336"/>
      <c r="FKC63" s="335"/>
      <c r="FKD63" s="336"/>
      <c r="FKE63" s="335"/>
      <c r="FKF63" s="336"/>
      <c r="FKG63" s="335"/>
      <c r="FKH63" s="336"/>
      <c r="FKI63" s="335"/>
      <c r="FKJ63" s="336"/>
      <c r="FKK63" s="335"/>
      <c r="FKL63" s="336"/>
      <c r="FKM63" s="335"/>
      <c r="FKN63" s="336"/>
      <c r="FKO63" s="335"/>
      <c r="FKP63" s="336"/>
      <c r="FKQ63" s="335"/>
      <c r="FKR63" s="336"/>
      <c r="FKS63" s="335"/>
      <c r="FKT63" s="336"/>
      <c r="FKU63" s="335"/>
      <c r="FKV63" s="336"/>
      <c r="FKW63" s="335"/>
      <c r="FKX63" s="336"/>
      <c r="FKY63" s="335"/>
      <c r="FKZ63" s="336"/>
      <c r="FLA63" s="335"/>
      <c r="FLB63" s="336"/>
      <c r="FLC63" s="335"/>
      <c r="FLD63" s="336"/>
      <c r="FLE63" s="335"/>
      <c r="FLF63" s="336"/>
      <c r="FLG63" s="335"/>
      <c r="FLH63" s="336"/>
      <c r="FLI63" s="335"/>
      <c r="FLJ63" s="336"/>
      <c r="FLK63" s="335"/>
      <c r="FLL63" s="336"/>
      <c r="FLM63" s="335"/>
      <c r="FLN63" s="336"/>
      <c r="FLO63" s="335"/>
      <c r="FLP63" s="336"/>
      <c r="FLQ63" s="335"/>
      <c r="FLR63" s="336"/>
      <c r="FLS63" s="335"/>
      <c r="FLT63" s="336"/>
      <c r="FLU63" s="335"/>
      <c r="FLV63" s="336"/>
      <c r="FLW63" s="335"/>
      <c r="FLX63" s="336"/>
      <c r="FLY63" s="335"/>
      <c r="FLZ63" s="336"/>
      <c r="FMA63" s="335"/>
      <c r="FMB63" s="336"/>
      <c r="FMC63" s="335"/>
      <c r="FMD63" s="336"/>
      <c r="FME63" s="335"/>
      <c r="FMF63" s="336"/>
      <c r="FMG63" s="335"/>
      <c r="FMH63" s="336"/>
      <c r="FMI63" s="335"/>
      <c r="FMJ63" s="336"/>
      <c r="FMK63" s="335"/>
      <c r="FML63" s="336"/>
      <c r="FMM63" s="335"/>
      <c r="FMN63" s="336"/>
      <c r="FMO63" s="335"/>
      <c r="FMP63" s="336"/>
      <c r="FMQ63" s="335"/>
      <c r="FMR63" s="336"/>
      <c r="FMS63" s="335"/>
      <c r="FMT63" s="336"/>
      <c r="FMU63" s="335"/>
      <c r="FMV63" s="336"/>
      <c r="FMW63" s="335"/>
      <c r="FMX63" s="336"/>
      <c r="FMY63" s="335"/>
      <c r="FMZ63" s="336"/>
      <c r="FNA63" s="335"/>
      <c r="FNB63" s="336"/>
      <c r="FNC63" s="335"/>
      <c r="FND63" s="336"/>
      <c r="FNE63" s="335"/>
      <c r="FNF63" s="336"/>
      <c r="FNG63" s="335"/>
      <c r="FNH63" s="336"/>
      <c r="FNI63" s="335"/>
      <c r="FNJ63" s="336"/>
      <c r="FNK63" s="335"/>
      <c r="FNL63" s="336"/>
      <c r="FNM63" s="335"/>
      <c r="FNN63" s="336"/>
      <c r="FNO63" s="335"/>
      <c r="FNP63" s="336"/>
      <c r="FNQ63" s="335"/>
      <c r="FNR63" s="336"/>
      <c r="FNS63" s="335"/>
      <c r="FNT63" s="336"/>
      <c r="FNU63" s="335"/>
      <c r="FNV63" s="336"/>
      <c r="FNW63" s="335"/>
      <c r="FNX63" s="336"/>
      <c r="FNY63" s="335"/>
      <c r="FNZ63" s="336"/>
      <c r="FOA63" s="335"/>
      <c r="FOB63" s="336"/>
      <c r="FOC63" s="335"/>
      <c r="FOD63" s="336"/>
      <c r="FOE63" s="335"/>
      <c r="FOF63" s="336"/>
      <c r="FOG63" s="335"/>
      <c r="FOH63" s="336"/>
      <c r="FOI63" s="335"/>
      <c r="FOJ63" s="336"/>
      <c r="FOK63" s="335"/>
      <c r="FOL63" s="336"/>
      <c r="FOM63" s="335"/>
      <c r="FON63" s="336"/>
      <c r="FOO63" s="335"/>
      <c r="FOP63" s="336"/>
      <c r="FOQ63" s="335"/>
      <c r="FOR63" s="336"/>
      <c r="FOS63" s="335"/>
      <c r="FOT63" s="336"/>
      <c r="FOU63" s="335"/>
      <c r="FOV63" s="336"/>
      <c r="FOW63" s="335"/>
      <c r="FOX63" s="336"/>
      <c r="FOY63" s="335"/>
      <c r="FOZ63" s="336"/>
      <c r="FPA63" s="335"/>
      <c r="FPB63" s="336"/>
      <c r="FPC63" s="335"/>
      <c r="FPD63" s="336"/>
      <c r="FPE63" s="335"/>
      <c r="FPF63" s="336"/>
      <c r="FPG63" s="335"/>
      <c r="FPH63" s="336"/>
      <c r="FPI63" s="335"/>
      <c r="FPJ63" s="336"/>
      <c r="FPK63" s="335"/>
      <c r="FPL63" s="336"/>
      <c r="FPM63" s="335"/>
      <c r="FPN63" s="336"/>
      <c r="FPO63" s="335"/>
      <c r="FPP63" s="336"/>
      <c r="FPQ63" s="335"/>
      <c r="FPR63" s="336"/>
      <c r="FPS63" s="335"/>
      <c r="FPT63" s="336"/>
      <c r="FPU63" s="335"/>
      <c r="FPV63" s="336"/>
      <c r="FPW63" s="335"/>
      <c r="FPX63" s="336"/>
      <c r="FPY63" s="335"/>
      <c r="FPZ63" s="336"/>
      <c r="FQA63" s="335"/>
      <c r="FQB63" s="336"/>
      <c r="FQC63" s="335"/>
      <c r="FQD63" s="336"/>
      <c r="FQE63" s="335"/>
      <c r="FQF63" s="336"/>
      <c r="FQG63" s="335"/>
      <c r="FQH63" s="336"/>
      <c r="FQI63" s="335"/>
      <c r="FQJ63" s="336"/>
      <c r="FQK63" s="335"/>
      <c r="FQL63" s="336"/>
      <c r="FQM63" s="335"/>
      <c r="FQN63" s="336"/>
      <c r="FQO63" s="335"/>
      <c r="FQP63" s="336"/>
      <c r="FQQ63" s="335"/>
      <c r="FQR63" s="336"/>
      <c r="FQS63" s="335"/>
      <c r="FQT63" s="336"/>
      <c r="FQU63" s="335"/>
      <c r="FQV63" s="336"/>
      <c r="FQW63" s="335"/>
      <c r="FQX63" s="336"/>
      <c r="FQY63" s="335"/>
      <c r="FQZ63" s="336"/>
      <c r="FRA63" s="335"/>
      <c r="FRB63" s="336"/>
      <c r="FRC63" s="335"/>
      <c r="FRD63" s="336"/>
      <c r="FRE63" s="335"/>
      <c r="FRF63" s="336"/>
      <c r="FRG63" s="335"/>
      <c r="FRH63" s="336"/>
      <c r="FRI63" s="335"/>
      <c r="FRJ63" s="336"/>
      <c r="FRK63" s="335"/>
      <c r="FRL63" s="336"/>
      <c r="FRM63" s="335"/>
      <c r="FRN63" s="336"/>
      <c r="FRO63" s="335"/>
      <c r="FRP63" s="336"/>
      <c r="FRQ63" s="335"/>
      <c r="FRR63" s="336"/>
      <c r="FRS63" s="335"/>
      <c r="FRT63" s="336"/>
      <c r="FRU63" s="335"/>
      <c r="FRV63" s="336"/>
      <c r="FRW63" s="335"/>
      <c r="FRX63" s="336"/>
      <c r="FRY63" s="335"/>
      <c r="FRZ63" s="336"/>
      <c r="FSA63" s="335"/>
      <c r="FSB63" s="336"/>
      <c r="FSC63" s="335"/>
      <c r="FSD63" s="336"/>
      <c r="FSE63" s="335"/>
      <c r="FSF63" s="336"/>
      <c r="FSG63" s="335"/>
      <c r="FSH63" s="336"/>
      <c r="FSI63" s="335"/>
      <c r="FSJ63" s="336"/>
      <c r="FSK63" s="335"/>
      <c r="FSL63" s="336"/>
      <c r="FSM63" s="335"/>
      <c r="FSN63" s="336"/>
      <c r="FSO63" s="335"/>
      <c r="FSP63" s="336"/>
      <c r="FSQ63" s="335"/>
      <c r="FSR63" s="336"/>
      <c r="FSS63" s="335"/>
      <c r="FST63" s="336"/>
      <c r="FSU63" s="335"/>
      <c r="FSV63" s="336"/>
      <c r="FSW63" s="335"/>
      <c r="FSX63" s="336"/>
      <c r="FSY63" s="335"/>
      <c r="FSZ63" s="336"/>
      <c r="FTA63" s="335"/>
      <c r="FTB63" s="336"/>
      <c r="FTC63" s="335"/>
      <c r="FTD63" s="336"/>
      <c r="FTE63" s="335"/>
      <c r="FTF63" s="336"/>
      <c r="FTG63" s="335"/>
      <c r="FTH63" s="336"/>
      <c r="FTI63" s="335"/>
      <c r="FTJ63" s="336"/>
      <c r="FTK63" s="335"/>
      <c r="FTL63" s="336"/>
      <c r="FTM63" s="335"/>
      <c r="FTN63" s="336"/>
      <c r="FTO63" s="335"/>
      <c r="FTP63" s="336"/>
      <c r="FTQ63" s="335"/>
      <c r="FTR63" s="336"/>
      <c r="FTS63" s="335"/>
      <c r="FTT63" s="336"/>
      <c r="FTU63" s="335"/>
      <c r="FTV63" s="336"/>
      <c r="FTW63" s="335"/>
      <c r="FTX63" s="336"/>
      <c r="FTY63" s="335"/>
      <c r="FTZ63" s="336"/>
      <c r="FUA63" s="335"/>
      <c r="FUB63" s="336"/>
      <c r="FUC63" s="335"/>
      <c r="FUD63" s="336"/>
      <c r="FUE63" s="335"/>
      <c r="FUF63" s="336"/>
      <c r="FUG63" s="335"/>
      <c r="FUH63" s="336"/>
      <c r="FUI63" s="335"/>
      <c r="FUJ63" s="336"/>
      <c r="FUK63" s="335"/>
      <c r="FUL63" s="336"/>
      <c r="FUM63" s="335"/>
      <c r="FUN63" s="336"/>
      <c r="FUO63" s="335"/>
      <c r="FUP63" s="336"/>
      <c r="FUQ63" s="335"/>
      <c r="FUR63" s="336"/>
      <c r="FUS63" s="335"/>
      <c r="FUT63" s="336"/>
      <c r="FUU63" s="335"/>
      <c r="FUV63" s="336"/>
      <c r="FUW63" s="335"/>
      <c r="FUX63" s="336"/>
      <c r="FUY63" s="335"/>
      <c r="FUZ63" s="336"/>
      <c r="FVA63" s="335"/>
      <c r="FVB63" s="336"/>
      <c r="FVC63" s="335"/>
      <c r="FVD63" s="336"/>
      <c r="FVE63" s="335"/>
      <c r="FVF63" s="336"/>
      <c r="FVG63" s="335"/>
      <c r="FVH63" s="336"/>
      <c r="FVI63" s="335"/>
      <c r="FVJ63" s="336"/>
      <c r="FVK63" s="335"/>
      <c r="FVL63" s="336"/>
      <c r="FVM63" s="335"/>
      <c r="FVN63" s="336"/>
      <c r="FVO63" s="335"/>
      <c r="FVP63" s="336"/>
      <c r="FVQ63" s="335"/>
      <c r="FVR63" s="336"/>
      <c r="FVS63" s="335"/>
      <c r="FVT63" s="336"/>
      <c r="FVU63" s="335"/>
      <c r="FVV63" s="336"/>
      <c r="FVW63" s="335"/>
      <c r="FVX63" s="336"/>
      <c r="FVY63" s="335"/>
      <c r="FVZ63" s="336"/>
      <c r="FWA63" s="335"/>
      <c r="FWB63" s="336"/>
      <c r="FWC63" s="335"/>
      <c r="FWD63" s="336"/>
      <c r="FWE63" s="335"/>
      <c r="FWF63" s="336"/>
      <c r="FWG63" s="335"/>
      <c r="FWH63" s="336"/>
      <c r="FWI63" s="335"/>
      <c r="FWJ63" s="336"/>
      <c r="FWK63" s="335"/>
      <c r="FWL63" s="336"/>
      <c r="FWM63" s="335"/>
      <c r="FWN63" s="336"/>
      <c r="FWO63" s="335"/>
      <c r="FWP63" s="336"/>
      <c r="FWQ63" s="335"/>
      <c r="FWR63" s="336"/>
      <c r="FWS63" s="335"/>
      <c r="FWT63" s="336"/>
      <c r="FWU63" s="335"/>
      <c r="FWV63" s="336"/>
      <c r="FWW63" s="335"/>
      <c r="FWX63" s="336"/>
      <c r="FWY63" s="335"/>
      <c r="FWZ63" s="336"/>
      <c r="FXA63" s="335"/>
      <c r="FXB63" s="336"/>
      <c r="FXC63" s="335"/>
      <c r="FXD63" s="336"/>
      <c r="FXE63" s="335"/>
      <c r="FXF63" s="336"/>
      <c r="FXG63" s="335"/>
      <c r="FXH63" s="336"/>
      <c r="FXI63" s="335"/>
      <c r="FXJ63" s="336"/>
      <c r="FXK63" s="335"/>
      <c r="FXL63" s="336"/>
      <c r="FXM63" s="335"/>
      <c r="FXN63" s="336"/>
      <c r="FXO63" s="335"/>
      <c r="FXP63" s="336"/>
      <c r="FXQ63" s="335"/>
      <c r="FXR63" s="336"/>
      <c r="FXS63" s="335"/>
      <c r="FXT63" s="336"/>
      <c r="FXU63" s="335"/>
      <c r="FXV63" s="336"/>
      <c r="FXW63" s="335"/>
      <c r="FXX63" s="336"/>
      <c r="FXY63" s="335"/>
      <c r="FXZ63" s="336"/>
      <c r="FYA63" s="335"/>
      <c r="FYB63" s="336"/>
      <c r="FYC63" s="335"/>
      <c r="FYD63" s="336"/>
      <c r="FYE63" s="335"/>
      <c r="FYF63" s="336"/>
      <c r="FYG63" s="335"/>
      <c r="FYH63" s="336"/>
      <c r="FYI63" s="335"/>
      <c r="FYJ63" s="336"/>
      <c r="FYK63" s="335"/>
      <c r="FYL63" s="336"/>
      <c r="FYM63" s="335"/>
      <c r="FYN63" s="336"/>
      <c r="FYO63" s="335"/>
      <c r="FYP63" s="336"/>
      <c r="FYQ63" s="335"/>
      <c r="FYR63" s="336"/>
      <c r="FYS63" s="335"/>
      <c r="FYT63" s="336"/>
      <c r="FYU63" s="335"/>
      <c r="FYV63" s="336"/>
      <c r="FYW63" s="335"/>
      <c r="FYX63" s="336"/>
      <c r="FYY63" s="335"/>
      <c r="FYZ63" s="336"/>
      <c r="FZA63" s="335"/>
      <c r="FZB63" s="336"/>
      <c r="FZC63" s="335"/>
      <c r="FZD63" s="336"/>
      <c r="FZE63" s="335"/>
      <c r="FZF63" s="336"/>
      <c r="FZG63" s="335"/>
      <c r="FZH63" s="336"/>
      <c r="FZI63" s="335"/>
      <c r="FZJ63" s="336"/>
      <c r="FZK63" s="335"/>
      <c r="FZL63" s="336"/>
      <c r="FZM63" s="335"/>
      <c r="FZN63" s="336"/>
      <c r="FZO63" s="335"/>
      <c r="FZP63" s="336"/>
      <c r="FZQ63" s="335"/>
      <c r="FZR63" s="336"/>
      <c r="FZS63" s="335"/>
      <c r="FZT63" s="336"/>
      <c r="FZU63" s="335"/>
      <c r="FZV63" s="336"/>
      <c r="FZW63" s="335"/>
      <c r="FZX63" s="336"/>
      <c r="FZY63" s="335"/>
      <c r="FZZ63" s="336"/>
      <c r="GAA63" s="335"/>
      <c r="GAB63" s="336"/>
      <c r="GAC63" s="335"/>
      <c r="GAD63" s="336"/>
      <c r="GAE63" s="335"/>
      <c r="GAF63" s="336"/>
      <c r="GAG63" s="335"/>
      <c r="GAH63" s="336"/>
      <c r="GAI63" s="335"/>
      <c r="GAJ63" s="336"/>
      <c r="GAK63" s="335"/>
      <c r="GAL63" s="336"/>
      <c r="GAM63" s="335"/>
      <c r="GAN63" s="336"/>
      <c r="GAO63" s="335"/>
      <c r="GAP63" s="336"/>
      <c r="GAQ63" s="335"/>
      <c r="GAR63" s="336"/>
      <c r="GAS63" s="335"/>
      <c r="GAT63" s="336"/>
      <c r="GAU63" s="335"/>
      <c r="GAV63" s="336"/>
      <c r="GAW63" s="335"/>
      <c r="GAX63" s="336"/>
      <c r="GAY63" s="335"/>
      <c r="GAZ63" s="336"/>
      <c r="GBA63" s="335"/>
      <c r="GBB63" s="336"/>
      <c r="GBC63" s="335"/>
      <c r="GBD63" s="336"/>
      <c r="GBE63" s="335"/>
      <c r="GBF63" s="336"/>
      <c r="GBG63" s="335"/>
      <c r="GBH63" s="336"/>
      <c r="GBI63" s="335"/>
      <c r="GBJ63" s="336"/>
      <c r="GBK63" s="335"/>
      <c r="GBL63" s="336"/>
      <c r="GBM63" s="335"/>
      <c r="GBN63" s="336"/>
      <c r="GBO63" s="335"/>
      <c r="GBP63" s="336"/>
      <c r="GBQ63" s="335"/>
      <c r="GBR63" s="336"/>
      <c r="GBS63" s="335"/>
      <c r="GBT63" s="336"/>
      <c r="GBU63" s="335"/>
      <c r="GBV63" s="336"/>
      <c r="GBW63" s="335"/>
      <c r="GBX63" s="336"/>
      <c r="GBY63" s="335"/>
      <c r="GBZ63" s="336"/>
      <c r="GCA63" s="335"/>
      <c r="GCB63" s="336"/>
      <c r="GCC63" s="335"/>
      <c r="GCD63" s="336"/>
      <c r="GCE63" s="335"/>
      <c r="GCF63" s="336"/>
      <c r="GCG63" s="335"/>
      <c r="GCH63" s="336"/>
      <c r="GCI63" s="335"/>
      <c r="GCJ63" s="336"/>
      <c r="GCK63" s="335"/>
      <c r="GCL63" s="336"/>
      <c r="GCM63" s="335"/>
      <c r="GCN63" s="336"/>
      <c r="GCO63" s="335"/>
      <c r="GCP63" s="336"/>
      <c r="GCQ63" s="335"/>
      <c r="GCR63" s="336"/>
      <c r="GCS63" s="335"/>
      <c r="GCT63" s="336"/>
      <c r="GCU63" s="335"/>
      <c r="GCV63" s="336"/>
      <c r="GCW63" s="335"/>
      <c r="GCX63" s="336"/>
      <c r="GCY63" s="335"/>
      <c r="GCZ63" s="336"/>
      <c r="GDA63" s="335"/>
      <c r="GDB63" s="336"/>
      <c r="GDC63" s="335"/>
      <c r="GDD63" s="336"/>
      <c r="GDE63" s="335"/>
      <c r="GDF63" s="336"/>
      <c r="GDG63" s="335"/>
      <c r="GDH63" s="336"/>
      <c r="GDI63" s="335"/>
      <c r="GDJ63" s="336"/>
      <c r="GDK63" s="335"/>
      <c r="GDL63" s="336"/>
      <c r="GDM63" s="335"/>
      <c r="GDN63" s="336"/>
      <c r="GDO63" s="335"/>
      <c r="GDP63" s="336"/>
      <c r="GDQ63" s="335"/>
      <c r="GDR63" s="336"/>
      <c r="GDS63" s="335"/>
      <c r="GDT63" s="336"/>
      <c r="GDU63" s="335"/>
      <c r="GDV63" s="336"/>
      <c r="GDW63" s="335"/>
      <c r="GDX63" s="336"/>
      <c r="GDY63" s="335"/>
      <c r="GDZ63" s="336"/>
      <c r="GEA63" s="335"/>
      <c r="GEB63" s="336"/>
      <c r="GEC63" s="335"/>
      <c r="GED63" s="336"/>
      <c r="GEE63" s="335"/>
      <c r="GEF63" s="336"/>
      <c r="GEG63" s="335"/>
      <c r="GEH63" s="336"/>
      <c r="GEI63" s="335"/>
      <c r="GEJ63" s="336"/>
      <c r="GEK63" s="335"/>
      <c r="GEL63" s="336"/>
      <c r="GEM63" s="335"/>
      <c r="GEN63" s="336"/>
      <c r="GEO63" s="335"/>
      <c r="GEP63" s="336"/>
      <c r="GEQ63" s="335"/>
      <c r="GER63" s="336"/>
      <c r="GES63" s="335"/>
      <c r="GET63" s="336"/>
      <c r="GEU63" s="335"/>
      <c r="GEV63" s="336"/>
      <c r="GEW63" s="335"/>
      <c r="GEX63" s="336"/>
      <c r="GEY63" s="335"/>
      <c r="GEZ63" s="336"/>
      <c r="GFA63" s="335"/>
      <c r="GFB63" s="336"/>
      <c r="GFC63" s="335"/>
      <c r="GFD63" s="336"/>
      <c r="GFE63" s="335"/>
      <c r="GFF63" s="336"/>
      <c r="GFG63" s="335"/>
      <c r="GFH63" s="336"/>
      <c r="GFI63" s="335"/>
      <c r="GFJ63" s="336"/>
      <c r="GFK63" s="335"/>
      <c r="GFL63" s="336"/>
      <c r="GFM63" s="335"/>
      <c r="GFN63" s="336"/>
      <c r="GFO63" s="335"/>
      <c r="GFP63" s="336"/>
      <c r="GFQ63" s="335"/>
      <c r="GFR63" s="336"/>
      <c r="GFS63" s="335"/>
      <c r="GFT63" s="336"/>
      <c r="GFU63" s="335"/>
      <c r="GFV63" s="336"/>
      <c r="GFW63" s="335"/>
      <c r="GFX63" s="336"/>
      <c r="GFY63" s="335"/>
      <c r="GFZ63" s="336"/>
      <c r="GGA63" s="335"/>
      <c r="GGB63" s="336"/>
      <c r="GGC63" s="335"/>
      <c r="GGD63" s="336"/>
      <c r="GGE63" s="335"/>
      <c r="GGF63" s="336"/>
      <c r="GGG63" s="335"/>
      <c r="GGH63" s="336"/>
      <c r="GGI63" s="335"/>
      <c r="GGJ63" s="336"/>
      <c r="GGK63" s="335"/>
      <c r="GGL63" s="336"/>
      <c r="GGM63" s="335"/>
      <c r="GGN63" s="336"/>
      <c r="GGO63" s="335"/>
      <c r="GGP63" s="336"/>
      <c r="GGQ63" s="335"/>
      <c r="GGR63" s="336"/>
      <c r="GGS63" s="335"/>
      <c r="GGT63" s="336"/>
      <c r="GGU63" s="335"/>
      <c r="GGV63" s="336"/>
      <c r="GGW63" s="335"/>
      <c r="GGX63" s="336"/>
      <c r="GGY63" s="335"/>
      <c r="GGZ63" s="336"/>
      <c r="GHA63" s="335"/>
      <c r="GHB63" s="336"/>
      <c r="GHC63" s="335"/>
      <c r="GHD63" s="336"/>
      <c r="GHE63" s="335"/>
      <c r="GHF63" s="336"/>
      <c r="GHG63" s="335"/>
      <c r="GHH63" s="336"/>
      <c r="GHI63" s="335"/>
      <c r="GHJ63" s="336"/>
      <c r="GHK63" s="335"/>
      <c r="GHL63" s="336"/>
      <c r="GHM63" s="335"/>
      <c r="GHN63" s="336"/>
      <c r="GHO63" s="335"/>
      <c r="GHP63" s="336"/>
      <c r="GHQ63" s="335"/>
      <c r="GHR63" s="336"/>
      <c r="GHS63" s="335"/>
      <c r="GHT63" s="336"/>
      <c r="GHU63" s="335"/>
      <c r="GHV63" s="336"/>
      <c r="GHW63" s="335"/>
      <c r="GHX63" s="336"/>
      <c r="GHY63" s="335"/>
      <c r="GHZ63" s="336"/>
      <c r="GIA63" s="335"/>
      <c r="GIB63" s="336"/>
      <c r="GIC63" s="335"/>
      <c r="GID63" s="336"/>
      <c r="GIE63" s="335"/>
      <c r="GIF63" s="336"/>
      <c r="GIG63" s="335"/>
      <c r="GIH63" s="336"/>
      <c r="GII63" s="335"/>
      <c r="GIJ63" s="336"/>
      <c r="GIK63" s="335"/>
      <c r="GIL63" s="336"/>
      <c r="GIM63" s="335"/>
      <c r="GIN63" s="336"/>
      <c r="GIO63" s="335"/>
      <c r="GIP63" s="336"/>
      <c r="GIQ63" s="335"/>
      <c r="GIR63" s="336"/>
      <c r="GIS63" s="335"/>
      <c r="GIT63" s="336"/>
      <c r="GIU63" s="335"/>
      <c r="GIV63" s="336"/>
      <c r="GIW63" s="335"/>
      <c r="GIX63" s="336"/>
      <c r="GIY63" s="335"/>
      <c r="GIZ63" s="336"/>
      <c r="GJA63" s="335"/>
      <c r="GJB63" s="336"/>
      <c r="GJC63" s="335"/>
      <c r="GJD63" s="336"/>
      <c r="GJE63" s="335"/>
      <c r="GJF63" s="336"/>
      <c r="GJG63" s="335"/>
      <c r="GJH63" s="336"/>
      <c r="GJI63" s="335"/>
      <c r="GJJ63" s="336"/>
      <c r="GJK63" s="335"/>
      <c r="GJL63" s="336"/>
      <c r="GJM63" s="335"/>
      <c r="GJN63" s="336"/>
      <c r="GJO63" s="335"/>
      <c r="GJP63" s="336"/>
      <c r="GJQ63" s="335"/>
      <c r="GJR63" s="336"/>
      <c r="GJS63" s="335"/>
      <c r="GJT63" s="336"/>
      <c r="GJU63" s="335"/>
      <c r="GJV63" s="336"/>
      <c r="GJW63" s="335"/>
      <c r="GJX63" s="336"/>
      <c r="GJY63" s="335"/>
      <c r="GJZ63" s="336"/>
      <c r="GKA63" s="335"/>
      <c r="GKB63" s="336"/>
      <c r="GKC63" s="335"/>
      <c r="GKD63" s="336"/>
      <c r="GKE63" s="335"/>
      <c r="GKF63" s="336"/>
      <c r="GKG63" s="335"/>
      <c r="GKH63" s="336"/>
      <c r="GKI63" s="335"/>
      <c r="GKJ63" s="336"/>
      <c r="GKK63" s="335"/>
      <c r="GKL63" s="336"/>
      <c r="GKM63" s="335"/>
      <c r="GKN63" s="336"/>
      <c r="GKO63" s="335"/>
      <c r="GKP63" s="336"/>
      <c r="GKQ63" s="335"/>
      <c r="GKR63" s="336"/>
      <c r="GKS63" s="335"/>
      <c r="GKT63" s="336"/>
      <c r="GKU63" s="335"/>
      <c r="GKV63" s="336"/>
      <c r="GKW63" s="335"/>
      <c r="GKX63" s="336"/>
      <c r="GKY63" s="335"/>
      <c r="GKZ63" s="336"/>
      <c r="GLA63" s="335"/>
      <c r="GLB63" s="336"/>
      <c r="GLC63" s="335"/>
      <c r="GLD63" s="336"/>
      <c r="GLE63" s="335"/>
      <c r="GLF63" s="336"/>
      <c r="GLG63" s="335"/>
      <c r="GLH63" s="336"/>
      <c r="GLI63" s="335"/>
      <c r="GLJ63" s="336"/>
      <c r="GLK63" s="335"/>
      <c r="GLL63" s="336"/>
      <c r="GLM63" s="335"/>
      <c r="GLN63" s="336"/>
      <c r="GLO63" s="335"/>
      <c r="GLP63" s="336"/>
      <c r="GLQ63" s="335"/>
      <c r="GLR63" s="336"/>
      <c r="GLS63" s="335"/>
      <c r="GLT63" s="336"/>
      <c r="GLU63" s="335"/>
      <c r="GLV63" s="336"/>
      <c r="GLW63" s="335"/>
      <c r="GLX63" s="336"/>
      <c r="GLY63" s="335"/>
      <c r="GLZ63" s="336"/>
      <c r="GMA63" s="335"/>
      <c r="GMB63" s="336"/>
      <c r="GMC63" s="335"/>
      <c r="GMD63" s="336"/>
      <c r="GME63" s="335"/>
      <c r="GMF63" s="336"/>
      <c r="GMG63" s="335"/>
      <c r="GMH63" s="336"/>
      <c r="GMI63" s="335"/>
      <c r="GMJ63" s="336"/>
      <c r="GMK63" s="335"/>
      <c r="GML63" s="336"/>
      <c r="GMM63" s="335"/>
      <c r="GMN63" s="336"/>
      <c r="GMO63" s="335"/>
      <c r="GMP63" s="336"/>
      <c r="GMQ63" s="335"/>
      <c r="GMR63" s="336"/>
      <c r="GMS63" s="335"/>
      <c r="GMT63" s="336"/>
      <c r="GMU63" s="335"/>
      <c r="GMV63" s="336"/>
      <c r="GMW63" s="335"/>
      <c r="GMX63" s="336"/>
      <c r="GMY63" s="335"/>
      <c r="GMZ63" s="336"/>
      <c r="GNA63" s="335"/>
      <c r="GNB63" s="336"/>
      <c r="GNC63" s="335"/>
      <c r="GND63" s="336"/>
      <c r="GNE63" s="335"/>
      <c r="GNF63" s="336"/>
      <c r="GNG63" s="335"/>
      <c r="GNH63" s="336"/>
      <c r="GNI63" s="335"/>
      <c r="GNJ63" s="336"/>
      <c r="GNK63" s="335"/>
      <c r="GNL63" s="336"/>
      <c r="GNM63" s="335"/>
      <c r="GNN63" s="336"/>
      <c r="GNO63" s="335"/>
      <c r="GNP63" s="336"/>
      <c r="GNQ63" s="335"/>
      <c r="GNR63" s="336"/>
      <c r="GNS63" s="335"/>
      <c r="GNT63" s="336"/>
      <c r="GNU63" s="335"/>
      <c r="GNV63" s="336"/>
      <c r="GNW63" s="335"/>
      <c r="GNX63" s="336"/>
      <c r="GNY63" s="335"/>
      <c r="GNZ63" s="336"/>
      <c r="GOA63" s="335"/>
      <c r="GOB63" s="336"/>
      <c r="GOC63" s="335"/>
      <c r="GOD63" s="336"/>
      <c r="GOE63" s="335"/>
      <c r="GOF63" s="336"/>
      <c r="GOG63" s="335"/>
      <c r="GOH63" s="336"/>
      <c r="GOI63" s="335"/>
      <c r="GOJ63" s="336"/>
      <c r="GOK63" s="335"/>
      <c r="GOL63" s="336"/>
      <c r="GOM63" s="335"/>
      <c r="GON63" s="336"/>
      <c r="GOO63" s="335"/>
      <c r="GOP63" s="336"/>
      <c r="GOQ63" s="335"/>
      <c r="GOR63" s="336"/>
      <c r="GOS63" s="335"/>
      <c r="GOT63" s="336"/>
      <c r="GOU63" s="335"/>
      <c r="GOV63" s="336"/>
      <c r="GOW63" s="335"/>
      <c r="GOX63" s="336"/>
      <c r="GOY63" s="335"/>
      <c r="GOZ63" s="336"/>
      <c r="GPA63" s="335"/>
      <c r="GPB63" s="336"/>
      <c r="GPC63" s="335"/>
      <c r="GPD63" s="336"/>
      <c r="GPE63" s="335"/>
      <c r="GPF63" s="336"/>
      <c r="GPG63" s="335"/>
      <c r="GPH63" s="336"/>
      <c r="GPI63" s="335"/>
      <c r="GPJ63" s="336"/>
      <c r="GPK63" s="335"/>
      <c r="GPL63" s="336"/>
      <c r="GPM63" s="335"/>
      <c r="GPN63" s="336"/>
      <c r="GPO63" s="335"/>
      <c r="GPP63" s="336"/>
      <c r="GPQ63" s="335"/>
      <c r="GPR63" s="336"/>
      <c r="GPS63" s="335"/>
      <c r="GPT63" s="336"/>
      <c r="GPU63" s="335"/>
      <c r="GPV63" s="336"/>
      <c r="GPW63" s="335"/>
      <c r="GPX63" s="336"/>
      <c r="GPY63" s="335"/>
      <c r="GPZ63" s="336"/>
      <c r="GQA63" s="335"/>
      <c r="GQB63" s="336"/>
      <c r="GQC63" s="335"/>
      <c r="GQD63" s="336"/>
      <c r="GQE63" s="335"/>
      <c r="GQF63" s="336"/>
      <c r="GQG63" s="335"/>
      <c r="GQH63" s="336"/>
      <c r="GQI63" s="335"/>
      <c r="GQJ63" s="336"/>
      <c r="GQK63" s="335"/>
      <c r="GQL63" s="336"/>
      <c r="GQM63" s="335"/>
      <c r="GQN63" s="336"/>
      <c r="GQO63" s="335"/>
      <c r="GQP63" s="336"/>
      <c r="GQQ63" s="335"/>
      <c r="GQR63" s="336"/>
      <c r="GQS63" s="335"/>
      <c r="GQT63" s="336"/>
      <c r="GQU63" s="335"/>
      <c r="GQV63" s="336"/>
      <c r="GQW63" s="335"/>
      <c r="GQX63" s="336"/>
      <c r="GQY63" s="335"/>
      <c r="GQZ63" s="336"/>
      <c r="GRA63" s="335"/>
      <c r="GRB63" s="336"/>
      <c r="GRC63" s="335"/>
      <c r="GRD63" s="336"/>
      <c r="GRE63" s="335"/>
      <c r="GRF63" s="336"/>
      <c r="GRG63" s="335"/>
      <c r="GRH63" s="336"/>
      <c r="GRI63" s="335"/>
      <c r="GRJ63" s="336"/>
      <c r="GRK63" s="335"/>
      <c r="GRL63" s="336"/>
      <c r="GRM63" s="335"/>
      <c r="GRN63" s="336"/>
      <c r="GRO63" s="335"/>
      <c r="GRP63" s="336"/>
      <c r="GRQ63" s="335"/>
      <c r="GRR63" s="336"/>
      <c r="GRS63" s="335"/>
      <c r="GRT63" s="336"/>
      <c r="GRU63" s="335"/>
      <c r="GRV63" s="336"/>
      <c r="GRW63" s="335"/>
      <c r="GRX63" s="336"/>
      <c r="GRY63" s="335"/>
      <c r="GRZ63" s="336"/>
      <c r="GSA63" s="335"/>
      <c r="GSB63" s="336"/>
      <c r="GSC63" s="335"/>
      <c r="GSD63" s="336"/>
      <c r="GSE63" s="335"/>
      <c r="GSF63" s="336"/>
      <c r="GSG63" s="335"/>
      <c r="GSH63" s="336"/>
      <c r="GSI63" s="335"/>
      <c r="GSJ63" s="336"/>
      <c r="GSK63" s="335"/>
      <c r="GSL63" s="336"/>
      <c r="GSM63" s="335"/>
      <c r="GSN63" s="336"/>
      <c r="GSO63" s="335"/>
      <c r="GSP63" s="336"/>
      <c r="GSQ63" s="335"/>
      <c r="GSR63" s="336"/>
      <c r="GSS63" s="335"/>
      <c r="GST63" s="336"/>
      <c r="GSU63" s="335"/>
      <c r="GSV63" s="336"/>
      <c r="GSW63" s="335"/>
      <c r="GSX63" s="336"/>
      <c r="GSY63" s="335"/>
      <c r="GSZ63" s="336"/>
      <c r="GTA63" s="335"/>
      <c r="GTB63" s="336"/>
      <c r="GTC63" s="335"/>
      <c r="GTD63" s="336"/>
      <c r="GTE63" s="335"/>
      <c r="GTF63" s="336"/>
      <c r="GTG63" s="335"/>
      <c r="GTH63" s="336"/>
      <c r="GTI63" s="335"/>
      <c r="GTJ63" s="336"/>
      <c r="GTK63" s="335"/>
      <c r="GTL63" s="336"/>
      <c r="GTM63" s="335"/>
      <c r="GTN63" s="336"/>
      <c r="GTO63" s="335"/>
      <c r="GTP63" s="336"/>
      <c r="GTQ63" s="335"/>
      <c r="GTR63" s="336"/>
      <c r="GTS63" s="335"/>
      <c r="GTT63" s="336"/>
      <c r="GTU63" s="335"/>
      <c r="GTV63" s="336"/>
      <c r="GTW63" s="335"/>
      <c r="GTX63" s="336"/>
      <c r="GTY63" s="335"/>
      <c r="GTZ63" s="336"/>
      <c r="GUA63" s="335"/>
      <c r="GUB63" s="336"/>
      <c r="GUC63" s="335"/>
      <c r="GUD63" s="336"/>
      <c r="GUE63" s="335"/>
      <c r="GUF63" s="336"/>
      <c r="GUG63" s="335"/>
      <c r="GUH63" s="336"/>
      <c r="GUI63" s="335"/>
      <c r="GUJ63" s="336"/>
      <c r="GUK63" s="335"/>
      <c r="GUL63" s="336"/>
      <c r="GUM63" s="335"/>
      <c r="GUN63" s="336"/>
      <c r="GUO63" s="335"/>
      <c r="GUP63" s="336"/>
      <c r="GUQ63" s="335"/>
      <c r="GUR63" s="336"/>
      <c r="GUS63" s="335"/>
      <c r="GUT63" s="336"/>
      <c r="GUU63" s="335"/>
      <c r="GUV63" s="336"/>
      <c r="GUW63" s="335"/>
      <c r="GUX63" s="336"/>
      <c r="GUY63" s="335"/>
      <c r="GUZ63" s="336"/>
      <c r="GVA63" s="335"/>
      <c r="GVB63" s="336"/>
      <c r="GVC63" s="335"/>
      <c r="GVD63" s="336"/>
      <c r="GVE63" s="335"/>
      <c r="GVF63" s="336"/>
      <c r="GVG63" s="335"/>
      <c r="GVH63" s="336"/>
      <c r="GVI63" s="335"/>
      <c r="GVJ63" s="336"/>
      <c r="GVK63" s="335"/>
      <c r="GVL63" s="336"/>
      <c r="GVM63" s="335"/>
      <c r="GVN63" s="336"/>
      <c r="GVO63" s="335"/>
      <c r="GVP63" s="336"/>
      <c r="GVQ63" s="335"/>
      <c r="GVR63" s="336"/>
      <c r="GVS63" s="335"/>
      <c r="GVT63" s="336"/>
      <c r="GVU63" s="335"/>
      <c r="GVV63" s="336"/>
      <c r="GVW63" s="335"/>
      <c r="GVX63" s="336"/>
      <c r="GVY63" s="335"/>
      <c r="GVZ63" s="336"/>
      <c r="GWA63" s="335"/>
      <c r="GWB63" s="336"/>
      <c r="GWC63" s="335"/>
      <c r="GWD63" s="336"/>
      <c r="GWE63" s="335"/>
      <c r="GWF63" s="336"/>
      <c r="GWG63" s="335"/>
      <c r="GWH63" s="336"/>
      <c r="GWI63" s="335"/>
      <c r="GWJ63" s="336"/>
      <c r="GWK63" s="335"/>
      <c r="GWL63" s="336"/>
      <c r="GWM63" s="335"/>
      <c r="GWN63" s="336"/>
      <c r="GWO63" s="335"/>
      <c r="GWP63" s="336"/>
      <c r="GWQ63" s="335"/>
      <c r="GWR63" s="336"/>
      <c r="GWS63" s="335"/>
      <c r="GWT63" s="336"/>
      <c r="GWU63" s="335"/>
      <c r="GWV63" s="336"/>
      <c r="GWW63" s="335"/>
      <c r="GWX63" s="336"/>
      <c r="GWY63" s="335"/>
      <c r="GWZ63" s="336"/>
      <c r="GXA63" s="335"/>
      <c r="GXB63" s="336"/>
      <c r="GXC63" s="335"/>
      <c r="GXD63" s="336"/>
      <c r="GXE63" s="335"/>
      <c r="GXF63" s="336"/>
      <c r="GXG63" s="335"/>
      <c r="GXH63" s="336"/>
      <c r="GXI63" s="335"/>
      <c r="GXJ63" s="336"/>
      <c r="GXK63" s="335"/>
      <c r="GXL63" s="336"/>
      <c r="GXM63" s="335"/>
      <c r="GXN63" s="336"/>
      <c r="GXO63" s="335"/>
      <c r="GXP63" s="336"/>
      <c r="GXQ63" s="335"/>
      <c r="GXR63" s="336"/>
      <c r="GXS63" s="335"/>
      <c r="GXT63" s="336"/>
      <c r="GXU63" s="335"/>
      <c r="GXV63" s="336"/>
      <c r="GXW63" s="335"/>
      <c r="GXX63" s="336"/>
      <c r="GXY63" s="335"/>
      <c r="GXZ63" s="336"/>
      <c r="GYA63" s="335"/>
      <c r="GYB63" s="336"/>
      <c r="GYC63" s="335"/>
      <c r="GYD63" s="336"/>
      <c r="GYE63" s="335"/>
      <c r="GYF63" s="336"/>
      <c r="GYG63" s="335"/>
      <c r="GYH63" s="336"/>
      <c r="GYI63" s="335"/>
      <c r="GYJ63" s="336"/>
      <c r="GYK63" s="335"/>
      <c r="GYL63" s="336"/>
      <c r="GYM63" s="335"/>
      <c r="GYN63" s="336"/>
      <c r="GYO63" s="335"/>
      <c r="GYP63" s="336"/>
      <c r="GYQ63" s="335"/>
      <c r="GYR63" s="336"/>
      <c r="GYS63" s="335"/>
      <c r="GYT63" s="336"/>
      <c r="GYU63" s="335"/>
      <c r="GYV63" s="336"/>
      <c r="GYW63" s="335"/>
      <c r="GYX63" s="336"/>
      <c r="GYY63" s="335"/>
      <c r="GYZ63" s="336"/>
      <c r="GZA63" s="335"/>
      <c r="GZB63" s="336"/>
      <c r="GZC63" s="335"/>
      <c r="GZD63" s="336"/>
      <c r="GZE63" s="335"/>
      <c r="GZF63" s="336"/>
      <c r="GZG63" s="335"/>
      <c r="GZH63" s="336"/>
      <c r="GZI63" s="335"/>
      <c r="GZJ63" s="336"/>
      <c r="GZK63" s="335"/>
      <c r="GZL63" s="336"/>
      <c r="GZM63" s="335"/>
      <c r="GZN63" s="336"/>
      <c r="GZO63" s="335"/>
      <c r="GZP63" s="336"/>
      <c r="GZQ63" s="335"/>
      <c r="GZR63" s="336"/>
      <c r="GZS63" s="335"/>
      <c r="GZT63" s="336"/>
      <c r="GZU63" s="335"/>
      <c r="GZV63" s="336"/>
      <c r="GZW63" s="335"/>
      <c r="GZX63" s="336"/>
      <c r="GZY63" s="335"/>
      <c r="GZZ63" s="336"/>
      <c r="HAA63" s="335"/>
      <c r="HAB63" s="336"/>
      <c r="HAC63" s="335"/>
      <c r="HAD63" s="336"/>
      <c r="HAE63" s="335"/>
      <c r="HAF63" s="336"/>
      <c r="HAG63" s="335"/>
      <c r="HAH63" s="336"/>
      <c r="HAI63" s="335"/>
      <c r="HAJ63" s="336"/>
      <c r="HAK63" s="335"/>
      <c r="HAL63" s="336"/>
      <c r="HAM63" s="335"/>
      <c r="HAN63" s="336"/>
      <c r="HAO63" s="335"/>
      <c r="HAP63" s="336"/>
      <c r="HAQ63" s="335"/>
      <c r="HAR63" s="336"/>
      <c r="HAS63" s="335"/>
      <c r="HAT63" s="336"/>
      <c r="HAU63" s="335"/>
      <c r="HAV63" s="336"/>
      <c r="HAW63" s="335"/>
      <c r="HAX63" s="336"/>
      <c r="HAY63" s="335"/>
      <c r="HAZ63" s="336"/>
      <c r="HBA63" s="335"/>
      <c r="HBB63" s="336"/>
      <c r="HBC63" s="335"/>
      <c r="HBD63" s="336"/>
      <c r="HBE63" s="335"/>
      <c r="HBF63" s="336"/>
      <c r="HBG63" s="335"/>
      <c r="HBH63" s="336"/>
      <c r="HBI63" s="335"/>
      <c r="HBJ63" s="336"/>
      <c r="HBK63" s="335"/>
      <c r="HBL63" s="336"/>
      <c r="HBM63" s="335"/>
      <c r="HBN63" s="336"/>
      <c r="HBO63" s="335"/>
      <c r="HBP63" s="336"/>
      <c r="HBQ63" s="335"/>
      <c r="HBR63" s="336"/>
      <c r="HBS63" s="335"/>
      <c r="HBT63" s="336"/>
      <c r="HBU63" s="335"/>
      <c r="HBV63" s="336"/>
      <c r="HBW63" s="335"/>
      <c r="HBX63" s="336"/>
      <c r="HBY63" s="335"/>
      <c r="HBZ63" s="336"/>
      <c r="HCA63" s="335"/>
      <c r="HCB63" s="336"/>
      <c r="HCC63" s="335"/>
      <c r="HCD63" s="336"/>
      <c r="HCE63" s="335"/>
      <c r="HCF63" s="336"/>
      <c r="HCG63" s="335"/>
      <c r="HCH63" s="336"/>
      <c r="HCI63" s="335"/>
      <c r="HCJ63" s="336"/>
      <c r="HCK63" s="335"/>
      <c r="HCL63" s="336"/>
      <c r="HCM63" s="335"/>
      <c r="HCN63" s="336"/>
      <c r="HCO63" s="335"/>
      <c r="HCP63" s="336"/>
      <c r="HCQ63" s="335"/>
      <c r="HCR63" s="336"/>
      <c r="HCS63" s="335"/>
      <c r="HCT63" s="336"/>
      <c r="HCU63" s="335"/>
      <c r="HCV63" s="336"/>
      <c r="HCW63" s="335"/>
      <c r="HCX63" s="336"/>
      <c r="HCY63" s="335"/>
      <c r="HCZ63" s="336"/>
      <c r="HDA63" s="335"/>
      <c r="HDB63" s="336"/>
      <c r="HDC63" s="335"/>
      <c r="HDD63" s="336"/>
      <c r="HDE63" s="335"/>
      <c r="HDF63" s="336"/>
      <c r="HDG63" s="335"/>
      <c r="HDH63" s="336"/>
      <c r="HDI63" s="335"/>
      <c r="HDJ63" s="336"/>
      <c r="HDK63" s="335"/>
      <c r="HDL63" s="336"/>
      <c r="HDM63" s="335"/>
      <c r="HDN63" s="336"/>
      <c r="HDO63" s="335"/>
      <c r="HDP63" s="336"/>
      <c r="HDQ63" s="335"/>
      <c r="HDR63" s="336"/>
      <c r="HDS63" s="335"/>
      <c r="HDT63" s="336"/>
      <c r="HDU63" s="335"/>
      <c r="HDV63" s="336"/>
      <c r="HDW63" s="335"/>
      <c r="HDX63" s="336"/>
      <c r="HDY63" s="335"/>
      <c r="HDZ63" s="336"/>
      <c r="HEA63" s="335"/>
      <c r="HEB63" s="336"/>
      <c r="HEC63" s="335"/>
      <c r="HED63" s="336"/>
      <c r="HEE63" s="335"/>
      <c r="HEF63" s="336"/>
      <c r="HEG63" s="335"/>
      <c r="HEH63" s="336"/>
      <c r="HEI63" s="335"/>
      <c r="HEJ63" s="336"/>
      <c r="HEK63" s="335"/>
      <c r="HEL63" s="336"/>
      <c r="HEM63" s="335"/>
      <c r="HEN63" s="336"/>
      <c r="HEO63" s="335"/>
      <c r="HEP63" s="336"/>
      <c r="HEQ63" s="335"/>
      <c r="HER63" s="336"/>
      <c r="HES63" s="335"/>
      <c r="HET63" s="336"/>
      <c r="HEU63" s="335"/>
      <c r="HEV63" s="336"/>
      <c r="HEW63" s="335"/>
      <c r="HEX63" s="336"/>
      <c r="HEY63" s="335"/>
      <c r="HEZ63" s="336"/>
      <c r="HFA63" s="335"/>
      <c r="HFB63" s="336"/>
      <c r="HFC63" s="335"/>
      <c r="HFD63" s="336"/>
      <c r="HFE63" s="335"/>
      <c r="HFF63" s="336"/>
      <c r="HFG63" s="335"/>
      <c r="HFH63" s="336"/>
      <c r="HFI63" s="335"/>
      <c r="HFJ63" s="336"/>
      <c r="HFK63" s="335"/>
      <c r="HFL63" s="336"/>
      <c r="HFM63" s="335"/>
      <c r="HFN63" s="336"/>
      <c r="HFO63" s="335"/>
      <c r="HFP63" s="336"/>
      <c r="HFQ63" s="335"/>
      <c r="HFR63" s="336"/>
      <c r="HFS63" s="335"/>
      <c r="HFT63" s="336"/>
      <c r="HFU63" s="335"/>
      <c r="HFV63" s="336"/>
      <c r="HFW63" s="335"/>
      <c r="HFX63" s="336"/>
      <c r="HFY63" s="335"/>
      <c r="HFZ63" s="336"/>
      <c r="HGA63" s="335"/>
      <c r="HGB63" s="336"/>
      <c r="HGC63" s="335"/>
      <c r="HGD63" s="336"/>
      <c r="HGE63" s="335"/>
      <c r="HGF63" s="336"/>
      <c r="HGG63" s="335"/>
      <c r="HGH63" s="336"/>
      <c r="HGI63" s="335"/>
      <c r="HGJ63" s="336"/>
      <c r="HGK63" s="335"/>
      <c r="HGL63" s="336"/>
      <c r="HGM63" s="335"/>
      <c r="HGN63" s="336"/>
      <c r="HGO63" s="335"/>
      <c r="HGP63" s="336"/>
      <c r="HGQ63" s="335"/>
      <c r="HGR63" s="336"/>
      <c r="HGS63" s="335"/>
      <c r="HGT63" s="336"/>
      <c r="HGU63" s="335"/>
      <c r="HGV63" s="336"/>
      <c r="HGW63" s="335"/>
      <c r="HGX63" s="336"/>
      <c r="HGY63" s="335"/>
      <c r="HGZ63" s="336"/>
      <c r="HHA63" s="335"/>
      <c r="HHB63" s="336"/>
      <c r="HHC63" s="335"/>
      <c r="HHD63" s="336"/>
      <c r="HHE63" s="335"/>
      <c r="HHF63" s="336"/>
      <c r="HHG63" s="335"/>
      <c r="HHH63" s="336"/>
      <c r="HHI63" s="335"/>
      <c r="HHJ63" s="336"/>
      <c r="HHK63" s="335"/>
      <c r="HHL63" s="336"/>
      <c r="HHM63" s="335"/>
      <c r="HHN63" s="336"/>
      <c r="HHO63" s="335"/>
      <c r="HHP63" s="336"/>
      <c r="HHQ63" s="335"/>
      <c r="HHR63" s="336"/>
      <c r="HHS63" s="335"/>
      <c r="HHT63" s="336"/>
      <c r="HHU63" s="335"/>
      <c r="HHV63" s="336"/>
      <c r="HHW63" s="335"/>
      <c r="HHX63" s="336"/>
      <c r="HHY63" s="335"/>
      <c r="HHZ63" s="336"/>
      <c r="HIA63" s="335"/>
      <c r="HIB63" s="336"/>
      <c r="HIC63" s="335"/>
      <c r="HID63" s="336"/>
      <c r="HIE63" s="335"/>
      <c r="HIF63" s="336"/>
      <c r="HIG63" s="335"/>
      <c r="HIH63" s="336"/>
      <c r="HII63" s="335"/>
      <c r="HIJ63" s="336"/>
      <c r="HIK63" s="335"/>
      <c r="HIL63" s="336"/>
      <c r="HIM63" s="335"/>
      <c r="HIN63" s="336"/>
      <c r="HIO63" s="335"/>
      <c r="HIP63" s="336"/>
      <c r="HIQ63" s="335"/>
      <c r="HIR63" s="336"/>
      <c r="HIS63" s="335"/>
      <c r="HIT63" s="336"/>
      <c r="HIU63" s="335"/>
      <c r="HIV63" s="336"/>
      <c r="HIW63" s="335"/>
      <c r="HIX63" s="336"/>
      <c r="HIY63" s="335"/>
      <c r="HIZ63" s="336"/>
      <c r="HJA63" s="335"/>
      <c r="HJB63" s="336"/>
      <c r="HJC63" s="335"/>
      <c r="HJD63" s="336"/>
      <c r="HJE63" s="335"/>
      <c r="HJF63" s="336"/>
      <c r="HJG63" s="335"/>
      <c r="HJH63" s="336"/>
      <c r="HJI63" s="335"/>
      <c r="HJJ63" s="336"/>
      <c r="HJK63" s="335"/>
      <c r="HJL63" s="336"/>
      <c r="HJM63" s="335"/>
      <c r="HJN63" s="336"/>
      <c r="HJO63" s="335"/>
      <c r="HJP63" s="336"/>
      <c r="HJQ63" s="335"/>
      <c r="HJR63" s="336"/>
      <c r="HJS63" s="335"/>
      <c r="HJT63" s="336"/>
      <c r="HJU63" s="335"/>
      <c r="HJV63" s="336"/>
      <c r="HJW63" s="335"/>
      <c r="HJX63" s="336"/>
      <c r="HJY63" s="335"/>
      <c r="HJZ63" s="336"/>
      <c r="HKA63" s="335"/>
      <c r="HKB63" s="336"/>
      <c r="HKC63" s="335"/>
      <c r="HKD63" s="336"/>
      <c r="HKE63" s="335"/>
      <c r="HKF63" s="336"/>
      <c r="HKG63" s="335"/>
      <c r="HKH63" s="336"/>
      <c r="HKI63" s="335"/>
      <c r="HKJ63" s="336"/>
      <c r="HKK63" s="335"/>
      <c r="HKL63" s="336"/>
      <c r="HKM63" s="335"/>
      <c r="HKN63" s="336"/>
      <c r="HKO63" s="335"/>
      <c r="HKP63" s="336"/>
      <c r="HKQ63" s="335"/>
      <c r="HKR63" s="336"/>
      <c r="HKS63" s="335"/>
      <c r="HKT63" s="336"/>
      <c r="HKU63" s="335"/>
      <c r="HKV63" s="336"/>
      <c r="HKW63" s="335"/>
      <c r="HKX63" s="336"/>
      <c r="HKY63" s="335"/>
      <c r="HKZ63" s="336"/>
      <c r="HLA63" s="335"/>
      <c r="HLB63" s="336"/>
      <c r="HLC63" s="335"/>
      <c r="HLD63" s="336"/>
      <c r="HLE63" s="335"/>
      <c r="HLF63" s="336"/>
      <c r="HLG63" s="335"/>
      <c r="HLH63" s="336"/>
      <c r="HLI63" s="335"/>
      <c r="HLJ63" s="336"/>
      <c r="HLK63" s="335"/>
      <c r="HLL63" s="336"/>
      <c r="HLM63" s="335"/>
      <c r="HLN63" s="336"/>
      <c r="HLO63" s="335"/>
      <c r="HLP63" s="336"/>
      <c r="HLQ63" s="335"/>
      <c r="HLR63" s="336"/>
      <c r="HLS63" s="335"/>
      <c r="HLT63" s="336"/>
      <c r="HLU63" s="335"/>
      <c r="HLV63" s="336"/>
      <c r="HLW63" s="335"/>
      <c r="HLX63" s="336"/>
      <c r="HLY63" s="335"/>
      <c r="HLZ63" s="336"/>
      <c r="HMA63" s="335"/>
      <c r="HMB63" s="336"/>
      <c r="HMC63" s="335"/>
      <c r="HMD63" s="336"/>
      <c r="HME63" s="335"/>
      <c r="HMF63" s="336"/>
      <c r="HMG63" s="335"/>
      <c r="HMH63" s="336"/>
      <c r="HMI63" s="335"/>
      <c r="HMJ63" s="336"/>
      <c r="HMK63" s="335"/>
      <c r="HML63" s="336"/>
      <c r="HMM63" s="335"/>
      <c r="HMN63" s="336"/>
      <c r="HMO63" s="335"/>
      <c r="HMP63" s="336"/>
      <c r="HMQ63" s="335"/>
      <c r="HMR63" s="336"/>
      <c r="HMS63" s="335"/>
      <c r="HMT63" s="336"/>
      <c r="HMU63" s="335"/>
      <c r="HMV63" s="336"/>
      <c r="HMW63" s="335"/>
      <c r="HMX63" s="336"/>
      <c r="HMY63" s="335"/>
      <c r="HMZ63" s="336"/>
      <c r="HNA63" s="335"/>
      <c r="HNB63" s="336"/>
      <c r="HNC63" s="335"/>
      <c r="HND63" s="336"/>
      <c r="HNE63" s="335"/>
      <c r="HNF63" s="336"/>
      <c r="HNG63" s="335"/>
      <c r="HNH63" s="336"/>
      <c r="HNI63" s="335"/>
      <c r="HNJ63" s="336"/>
      <c r="HNK63" s="335"/>
      <c r="HNL63" s="336"/>
      <c r="HNM63" s="335"/>
      <c r="HNN63" s="336"/>
      <c r="HNO63" s="335"/>
      <c r="HNP63" s="336"/>
      <c r="HNQ63" s="335"/>
      <c r="HNR63" s="336"/>
      <c r="HNS63" s="335"/>
      <c r="HNT63" s="336"/>
      <c r="HNU63" s="335"/>
      <c r="HNV63" s="336"/>
      <c r="HNW63" s="335"/>
      <c r="HNX63" s="336"/>
      <c r="HNY63" s="335"/>
      <c r="HNZ63" s="336"/>
      <c r="HOA63" s="335"/>
      <c r="HOB63" s="336"/>
      <c r="HOC63" s="335"/>
      <c r="HOD63" s="336"/>
      <c r="HOE63" s="335"/>
      <c r="HOF63" s="336"/>
      <c r="HOG63" s="335"/>
      <c r="HOH63" s="336"/>
      <c r="HOI63" s="335"/>
      <c r="HOJ63" s="336"/>
      <c r="HOK63" s="335"/>
      <c r="HOL63" s="336"/>
      <c r="HOM63" s="335"/>
      <c r="HON63" s="336"/>
      <c r="HOO63" s="335"/>
      <c r="HOP63" s="336"/>
      <c r="HOQ63" s="335"/>
      <c r="HOR63" s="336"/>
      <c r="HOS63" s="335"/>
      <c r="HOT63" s="336"/>
      <c r="HOU63" s="335"/>
      <c r="HOV63" s="336"/>
      <c r="HOW63" s="335"/>
      <c r="HOX63" s="336"/>
      <c r="HOY63" s="335"/>
      <c r="HOZ63" s="336"/>
      <c r="HPA63" s="335"/>
      <c r="HPB63" s="336"/>
      <c r="HPC63" s="335"/>
      <c r="HPD63" s="336"/>
      <c r="HPE63" s="335"/>
      <c r="HPF63" s="336"/>
      <c r="HPG63" s="335"/>
      <c r="HPH63" s="336"/>
      <c r="HPI63" s="335"/>
      <c r="HPJ63" s="336"/>
      <c r="HPK63" s="335"/>
      <c r="HPL63" s="336"/>
      <c r="HPM63" s="335"/>
      <c r="HPN63" s="336"/>
      <c r="HPO63" s="335"/>
      <c r="HPP63" s="336"/>
      <c r="HPQ63" s="335"/>
      <c r="HPR63" s="336"/>
      <c r="HPS63" s="335"/>
      <c r="HPT63" s="336"/>
      <c r="HPU63" s="335"/>
      <c r="HPV63" s="336"/>
      <c r="HPW63" s="335"/>
      <c r="HPX63" s="336"/>
      <c r="HPY63" s="335"/>
      <c r="HPZ63" s="336"/>
      <c r="HQA63" s="335"/>
      <c r="HQB63" s="336"/>
      <c r="HQC63" s="335"/>
      <c r="HQD63" s="336"/>
      <c r="HQE63" s="335"/>
      <c r="HQF63" s="336"/>
      <c r="HQG63" s="335"/>
      <c r="HQH63" s="336"/>
      <c r="HQI63" s="335"/>
      <c r="HQJ63" s="336"/>
      <c r="HQK63" s="335"/>
      <c r="HQL63" s="336"/>
      <c r="HQM63" s="335"/>
      <c r="HQN63" s="336"/>
      <c r="HQO63" s="335"/>
      <c r="HQP63" s="336"/>
      <c r="HQQ63" s="335"/>
      <c r="HQR63" s="336"/>
      <c r="HQS63" s="335"/>
      <c r="HQT63" s="336"/>
      <c r="HQU63" s="335"/>
      <c r="HQV63" s="336"/>
      <c r="HQW63" s="335"/>
      <c r="HQX63" s="336"/>
      <c r="HQY63" s="335"/>
      <c r="HQZ63" s="336"/>
      <c r="HRA63" s="335"/>
      <c r="HRB63" s="336"/>
      <c r="HRC63" s="335"/>
      <c r="HRD63" s="336"/>
      <c r="HRE63" s="335"/>
      <c r="HRF63" s="336"/>
      <c r="HRG63" s="335"/>
      <c r="HRH63" s="336"/>
      <c r="HRI63" s="335"/>
      <c r="HRJ63" s="336"/>
      <c r="HRK63" s="335"/>
      <c r="HRL63" s="336"/>
      <c r="HRM63" s="335"/>
      <c r="HRN63" s="336"/>
      <c r="HRO63" s="335"/>
      <c r="HRP63" s="336"/>
      <c r="HRQ63" s="335"/>
      <c r="HRR63" s="336"/>
      <c r="HRS63" s="335"/>
      <c r="HRT63" s="336"/>
      <c r="HRU63" s="335"/>
      <c r="HRV63" s="336"/>
      <c r="HRW63" s="335"/>
      <c r="HRX63" s="336"/>
      <c r="HRY63" s="335"/>
      <c r="HRZ63" s="336"/>
      <c r="HSA63" s="335"/>
      <c r="HSB63" s="336"/>
      <c r="HSC63" s="335"/>
      <c r="HSD63" s="336"/>
      <c r="HSE63" s="335"/>
      <c r="HSF63" s="336"/>
      <c r="HSG63" s="335"/>
      <c r="HSH63" s="336"/>
      <c r="HSI63" s="335"/>
      <c r="HSJ63" s="336"/>
      <c r="HSK63" s="335"/>
      <c r="HSL63" s="336"/>
      <c r="HSM63" s="335"/>
      <c r="HSN63" s="336"/>
      <c r="HSO63" s="335"/>
      <c r="HSP63" s="336"/>
      <c r="HSQ63" s="335"/>
      <c r="HSR63" s="336"/>
      <c r="HSS63" s="335"/>
      <c r="HST63" s="336"/>
      <c r="HSU63" s="335"/>
      <c r="HSV63" s="336"/>
      <c r="HSW63" s="335"/>
      <c r="HSX63" s="336"/>
      <c r="HSY63" s="335"/>
      <c r="HSZ63" s="336"/>
      <c r="HTA63" s="335"/>
      <c r="HTB63" s="336"/>
      <c r="HTC63" s="335"/>
      <c r="HTD63" s="336"/>
      <c r="HTE63" s="335"/>
      <c r="HTF63" s="336"/>
      <c r="HTG63" s="335"/>
      <c r="HTH63" s="336"/>
      <c r="HTI63" s="335"/>
      <c r="HTJ63" s="336"/>
      <c r="HTK63" s="335"/>
      <c r="HTL63" s="336"/>
      <c r="HTM63" s="335"/>
      <c r="HTN63" s="336"/>
      <c r="HTO63" s="335"/>
      <c r="HTP63" s="336"/>
      <c r="HTQ63" s="335"/>
      <c r="HTR63" s="336"/>
      <c r="HTS63" s="335"/>
      <c r="HTT63" s="336"/>
      <c r="HTU63" s="335"/>
      <c r="HTV63" s="336"/>
      <c r="HTW63" s="335"/>
      <c r="HTX63" s="336"/>
      <c r="HTY63" s="335"/>
      <c r="HTZ63" s="336"/>
      <c r="HUA63" s="335"/>
      <c r="HUB63" s="336"/>
      <c r="HUC63" s="335"/>
      <c r="HUD63" s="336"/>
      <c r="HUE63" s="335"/>
      <c r="HUF63" s="336"/>
      <c r="HUG63" s="335"/>
      <c r="HUH63" s="336"/>
      <c r="HUI63" s="335"/>
      <c r="HUJ63" s="336"/>
      <c r="HUK63" s="335"/>
      <c r="HUL63" s="336"/>
      <c r="HUM63" s="335"/>
      <c r="HUN63" s="336"/>
      <c r="HUO63" s="335"/>
      <c r="HUP63" s="336"/>
      <c r="HUQ63" s="335"/>
      <c r="HUR63" s="336"/>
      <c r="HUS63" s="335"/>
      <c r="HUT63" s="336"/>
      <c r="HUU63" s="335"/>
      <c r="HUV63" s="336"/>
      <c r="HUW63" s="335"/>
      <c r="HUX63" s="336"/>
      <c r="HUY63" s="335"/>
      <c r="HUZ63" s="336"/>
      <c r="HVA63" s="335"/>
      <c r="HVB63" s="336"/>
      <c r="HVC63" s="335"/>
      <c r="HVD63" s="336"/>
      <c r="HVE63" s="335"/>
      <c r="HVF63" s="336"/>
      <c r="HVG63" s="335"/>
      <c r="HVH63" s="336"/>
      <c r="HVI63" s="335"/>
      <c r="HVJ63" s="336"/>
      <c r="HVK63" s="335"/>
      <c r="HVL63" s="336"/>
      <c r="HVM63" s="335"/>
      <c r="HVN63" s="336"/>
      <c r="HVO63" s="335"/>
      <c r="HVP63" s="336"/>
      <c r="HVQ63" s="335"/>
      <c r="HVR63" s="336"/>
      <c r="HVS63" s="335"/>
      <c r="HVT63" s="336"/>
      <c r="HVU63" s="335"/>
      <c r="HVV63" s="336"/>
      <c r="HVW63" s="335"/>
      <c r="HVX63" s="336"/>
      <c r="HVY63" s="335"/>
      <c r="HVZ63" s="336"/>
      <c r="HWA63" s="335"/>
      <c r="HWB63" s="336"/>
      <c r="HWC63" s="335"/>
      <c r="HWD63" s="336"/>
      <c r="HWE63" s="335"/>
      <c r="HWF63" s="336"/>
      <c r="HWG63" s="335"/>
      <c r="HWH63" s="336"/>
      <c r="HWI63" s="335"/>
      <c r="HWJ63" s="336"/>
      <c r="HWK63" s="335"/>
      <c r="HWL63" s="336"/>
      <c r="HWM63" s="335"/>
      <c r="HWN63" s="336"/>
      <c r="HWO63" s="335"/>
      <c r="HWP63" s="336"/>
      <c r="HWQ63" s="335"/>
      <c r="HWR63" s="336"/>
      <c r="HWS63" s="335"/>
      <c r="HWT63" s="336"/>
      <c r="HWU63" s="335"/>
      <c r="HWV63" s="336"/>
      <c r="HWW63" s="335"/>
      <c r="HWX63" s="336"/>
      <c r="HWY63" s="335"/>
      <c r="HWZ63" s="336"/>
      <c r="HXA63" s="335"/>
      <c r="HXB63" s="336"/>
      <c r="HXC63" s="335"/>
      <c r="HXD63" s="336"/>
      <c r="HXE63" s="335"/>
      <c r="HXF63" s="336"/>
      <c r="HXG63" s="335"/>
      <c r="HXH63" s="336"/>
      <c r="HXI63" s="335"/>
      <c r="HXJ63" s="336"/>
      <c r="HXK63" s="335"/>
      <c r="HXL63" s="336"/>
      <c r="HXM63" s="335"/>
      <c r="HXN63" s="336"/>
      <c r="HXO63" s="335"/>
      <c r="HXP63" s="336"/>
      <c r="HXQ63" s="335"/>
      <c r="HXR63" s="336"/>
      <c r="HXS63" s="335"/>
      <c r="HXT63" s="336"/>
      <c r="HXU63" s="335"/>
      <c r="HXV63" s="336"/>
      <c r="HXW63" s="335"/>
      <c r="HXX63" s="336"/>
      <c r="HXY63" s="335"/>
      <c r="HXZ63" s="336"/>
      <c r="HYA63" s="335"/>
      <c r="HYB63" s="336"/>
      <c r="HYC63" s="335"/>
      <c r="HYD63" s="336"/>
      <c r="HYE63" s="335"/>
      <c r="HYF63" s="336"/>
      <c r="HYG63" s="335"/>
      <c r="HYH63" s="336"/>
      <c r="HYI63" s="335"/>
      <c r="HYJ63" s="336"/>
      <c r="HYK63" s="335"/>
      <c r="HYL63" s="336"/>
      <c r="HYM63" s="335"/>
      <c r="HYN63" s="336"/>
      <c r="HYO63" s="335"/>
      <c r="HYP63" s="336"/>
      <c r="HYQ63" s="335"/>
      <c r="HYR63" s="336"/>
      <c r="HYS63" s="335"/>
      <c r="HYT63" s="336"/>
      <c r="HYU63" s="335"/>
      <c r="HYV63" s="336"/>
      <c r="HYW63" s="335"/>
      <c r="HYX63" s="336"/>
      <c r="HYY63" s="335"/>
      <c r="HYZ63" s="336"/>
      <c r="HZA63" s="335"/>
      <c r="HZB63" s="336"/>
      <c r="HZC63" s="335"/>
      <c r="HZD63" s="336"/>
      <c r="HZE63" s="335"/>
      <c r="HZF63" s="336"/>
      <c r="HZG63" s="335"/>
      <c r="HZH63" s="336"/>
      <c r="HZI63" s="335"/>
      <c r="HZJ63" s="336"/>
      <c r="HZK63" s="335"/>
      <c r="HZL63" s="336"/>
      <c r="HZM63" s="335"/>
      <c r="HZN63" s="336"/>
      <c r="HZO63" s="335"/>
      <c r="HZP63" s="336"/>
      <c r="HZQ63" s="335"/>
      <c r="HZR63" s="336"/>
      <c r="HZS63" s="335"/>
      <c r="HZT63" s="336"/>
      <c r="HZU63" s="335"/>
      <c r="HZV63" s="336"/>
      <c r="HZW63" s="335"/>
      <c r="HZX63" s="336"/>
      <c r="HZY63" s="335"/>
      <c r="HZZ63" s="336"/>
      <c r="IAA63" s="335"/>
      <c r="IAB63" s="336"/>
      <c r="IAC63" s="335"/>
      <c r="IAD63" s="336"/>
      <c r="IAE63" s="335"/>
      <c r="IAF63" s="336"/>
      <c r="IAG63" s="335"/>
      <c r="IAH63" s="336"/>
      <c r="IAI63" s="335"/>
      <c r="IAJ63" s="336"/>
      <c r="IAK63" s="335"/>
      <c r="IAL63" s="336"/>
      <c r="IAM63" s="335"/>
      <c r="IAN63" s="336"/>
      <c r="IAO63" s="335"/>
      <c r="IAP63" s="336"/>
      <c r="IAQ63" s="335"/>
      <c r="IAR63" s="336"/>
      <c r="IAS63" s="335"/>
      <c r="IAT63" s="336"/>
      <c r="IAU63" s="335"/>
      <c r="IAV63" s="336"/>
      <c r="IAW63" s="335"/>
      <c r="IAX63" s="336"/>
      <c r="IAY63" s="335"/>
      <c r="IAZ63" s="336"/>
      <c r="IBA63" s="335"/>
      <c r="IBB63" s="336"/>
      <c r="IBC63" s="335"/>
      <c r="IBD63" s="336"/>
      <c r="IBE63" s="335"/>
      <c r="IBF63" s="336"/>
      <c r="IBG63" s="335"/>
      <c r="IBH63" s="336"/>
      <c r="IBI63" s="335"/>
      <c r="IBJ63" s="336"/>
      <c r="IBK63" s="335"/>
      <c r="IBL63" s="336"/>
      <c r="IBM63" s="335"/>
      <c r="IBN63" s="336"/>
      <c r="IBO63" s="335"/>
      <c r="IBP63" s="336"/>
      <c r="IBQ63" s="335"/>
      <c r="IBR63" s="336"/>
      <c r="IBS63" s="335"/>
      <c r="IBT63" s="336"/>
      <c r="IBU63" s="335"/>
      <c r="IBV63" s="336"/>
      <c r="IBW63" s="335"/>
      <c r="IBX63" s="336"/>
      <c r="IBY63" s="335"/>
      <c r="IBZ63" s="336"/>
      <c r="ICA63" s="335"/>
      <c r="ICB63" s="336"/>
      <c r="ICC63" s="335"/>
      <c r="ICD63" s="336"/>
      <c r="ICE63" s="335"/>
      <c r="ICF63" s="336"/>
      <c r="ICG63" s="335"/>
      <c r="ICH63" s="336"/>
      <c r="ICI63" s="335"/>
      <c r="ICJ63" s="336"/>
      <c r="ICK63" s="335"/>
      <c r="ICL63" s="336"/>
      <c r="ICM63" s="335"/>
      <c r="ICN63" s="336"/>
      <c r="ICO63" s="335"/>
      <c r="ICP63" s="336"/>
      <c r="ICQ63" s="335"/>
      <c r="ICR63" s="336"/>
      <c r="ICS63" s="335"/>
      <c r="ICT63" s="336"/>
      <c r="ICU63" s="335"/>
      <c r="ICV63" s="336"/>
      <c r="ICW63" s="335"/>
      <c r="ICX63" s="336"/>
      <c r="ICY63" s="335"/>
      <c r="ICZ63" s="336"/>
      <c r="IDA63" s="335"/>
      <c r="IDB63" s="336"/>
      <c r="IDC63" s="335"/>
      <c r="IDD63" s="336"/>
      <c r="IDE63" s="335"/>
      <c r="IDF63" s="336"/>
      <c r="IDG63" s="335"/>
      <c r="IDH63" s="336"/>
      <c r="IDI63" s="335"/>
      <c r="IDJ63" s="336"/>
      <c r="IDK63" s="335"/>
      <c r="IDL63" s="336"/>
      <c r="IDM63" s="335"/>
      <c r="IDN63" s="336"/>
      <c r="IDO63" s="335"/>
      <c r="IDP63" s="336"/>
      <c r="IDQ63" s="335"/>
      <c r="IDR63" s="336"/>
      <c r="IDS63" s="335"/>
      <c r="IDT63" s="336"/>
      <c r="IDU63" s="335"/>
      <c r="IDV63" s="336"/>
      <c r="IDW63" s="335"/>
      <c r="IDX63" s="336"/>
      <c r="IDY63" s="335"/>
      <c r="IDZ63" s="336"/>
      <c r="IEA63" s="335"/>
      <c r="IEB63" s="336"/>
      <c r="IEC63" s="335"/>
      <c r="IED63" s="336"/>
      <c r="IEE63" s="335"/>
      <c r="IEF63" s="336"/>
      <c r="IEG63" s="335"/>
      <c r="IEH63" s="336"/>
      <c r="IEI63" s="335"/>
      <c r="IEJ63" s="336"/>
      <c r="IEK63" s="335"/>
      <c r="IEL63" s="336"/>
      <c r="IEM63" s="335"/>
      <c r="IEN63" s="336"/>
      <c r="IEO63" s="335"/>
      <c r="IEP63" s="336"/>
      <c r="IEQ63" s="335"/>
      <c r="IER63" s="336"/>
      <c r="IES63" s="335"/>
      <c r="IET63" s="336"/>
      <c r="IEU63" s="335"/>
      <c r="IEV63" s="336"/>
      <c r="IEW63" s="335"/>
      <c r="IEX63" s="336"/>
      <c r="IEY63" s="335"/>
      <c r="IEZ63" s="336"/>
      <c r="IFA63" s="335"/>
      <c r="IFB63" s="336"/>
      <c r="IFC63" s="335"/>
      <c r="IFD63" s="336"/>
      <c r="IFE63" s="335"/>
      <c r="IFF63" s="336"/>
      <c r="IFG63" s="335"/>
      <c r="IFH63" s="336"/>
      <c r="IFI63" s="335"/>
      <c r="IFJ63" s="336"/>
      <c r="IFK63" s="335"/>
      <c r="IFL63" s="336"/>
      <c r="IFM63" s="335"/>
      <c r="IFN63" s="336"/>
      <c r="IFO63" s="335"/>
      <c r="IFP63" s="336"/>
      <c r="IFQ63" s="335"/>
      <c r="IFR63" s="336"/>
      <c r="IFS63" s="335"/>
      <c r="IFT63" s="336"/>
      <c r="IFU63" s="335"/>
      <c r="IFV63" s="336"/>
      <c r="IFW63" s="335"/>
      <c r="IFX63" s="336"/>
      <c r="IFY63" s="335"/>
      <c r="IFZ63" s="336"/>
      <c r="IGA63" s="335"/>
      <c r="IGB63" s="336"/>
      <c r="IGC63" s="335"/>
      <c r="IGD63" s="336"/>
      <c r="IGE63" s="335"/>
      <c r="IGF63" s="336"/>
      <c r="IGG63" s="335"/>
      <c r="IGH63" s="336"/>
      <c r="IGI63" s="335"/>
      <c r="IGJ63" s="336"/>
      <c r="IGK63" s="335"/>
      <c r="IGL63" s="336"/>
      <c r="IGM63" s="335"/>
      <c r="IGN63" s="336"/>
      <c r="IGO63" s="335"/>
      <c r="IGP63" s="336"/>
      <c r="IGQ63" s="335"/>
      <c r="IGR63" s="336"/>
      <c r="IGS63" s="335"/>
      <c r="IGT63" s="336"/>
      <c r="IGU63" s="335"/>
      <c r="IGV63" s="336"/>
      <c r="IGW63" s="335"/>
      <c r="IGX63" s="336"/>
      <c r="IGY63" s="335"/>
      <c r="IGZ63" s="336"/>
      <c r="IHA63" s="335"/>
      <c r="IHB63" s="336"/>
      <c r="IHC63" s="335"/>
      <c r="IHD63" s="336"/>
      <c r="IHE63" s="335"/>
      <c r="IHF63" s="336"/>
      <c r="IHG63" s="335"/>
      <c r="IHH63" s="336"/>
      <c r="IHI63" s="335"/>
      <c r="IHJ63" s="336"/>
      <c r="IHK63" s="335"/>
      <c r="IHL63" s="336"/>
      <c r="IHM63" s="335"/>
      <c r="IHN63" s="336"/>
      <c r="IHO63" s="335"/>
      <c r="IHP63" s="336"/>
      <c r="IHQ63" s="335"/>
      <c r="IHR63" s="336"/>
      <c r="IHS63" s="335"/>
      <c r="IHT63" s="336"/>
      <c r="IHU63" s="335"/>
      <c r="IHV63" s="336"/>
      <c r="IHW63" s="335"/>
      <c r="IHX63" s="336"/>
      <c r="IHY63" s="335"/>
      <c r="IHZ63" s="336"/>
      <c r="IIA63" s="335"/>
      <c r="IIB63" s="336"/>
      <c r="IIC63" s="335"/>
      <c r="IID63" s="336"/>
      <c r="IIE63" s="335"/>
      <c r="IIF63" s="336"/>
      <c r="IIG63" s="335"/>
      <c r="IIH63" s="336"/>
      <c r="III63" s="335"/>
      <c r="IIJ63" s="336"/>
      <c r="IIK63" s="335"/>
      <c r="IIL63" s="336"/>
      <c r="IIM63" s="335"/>
      <c r="IIN63" s="336"/>
      <c r="IIO63" s="335"/>
      <c r="IIP63" s="336"/>
      <c r="IIQ63" s="335"/>
      <c r="IIR63" s="336"/>
      <c r="IIS63" s="335"/>
      <c r="IIT63" s="336"/>
      <c r="IIU63" s="335"/>
      <c r="IIV63" s="336"/>
      <c r="IIW63" s="335"/>
      <c r="IIX63" s="336"/>
      <c r="IIY63" s="335"/>
      <c r="IIZ63" s="336"/>
      <c r="IJA63" s="335"/>
      <c r="IJB63" s="336"/>
      <c r="IJC63" s="335"/>
      <c r="IJD63" s="336"/>
      <c r="IJE63" s="335"/>
      <c r="IJF63" s="336"/>
      <c r="IJG63" s="335"/>
      <c r="IJH63" s="336"/>
      <c r="IJI63" s="335"/>
      <c r="IJJ63" s="336"/>
      <c r="IJK63" s="335"/>
      <c r="IJL63" s="336"/>
      <c r="IJM63" s="335"/>
      <c r="IJN63" s="336"/>
      <c r="IJO63" s="335"/>
      <c r="IJP63" s="336"/>
      <c r="IJQ63" s="335"/>
      <c r="IJR63" s="336"/>
      <c r="IJS63" s="335"/>
      <c r="IJT63" s="336"/>
      <c r="IJU63" s="335"/>
      <c r="IJV63" s="336"/>
      <c r="IJW63" s="335"/>
      <c r="IJX63" s="336"/>
      <c r="IJY63" s="335"/>
      <c r="IJZ63" s="336"/>
      <c r="IKA63" s="335"/>
      <c r="IKB63" s="336"/>
      <c r="IKC63" s="335"/>
      <c r="IKD63" s="336"/>
      <c r="IKE63" s="335"/>
      <c r="IKF63" s="336"/>
      <c r="IKG63" s="335"/>
      <c r="IKH63" s="336"/>
      <c r="IKI63" s="335"/>
      <c r="IKJ63" s="336"/>
      <c r="IKK63" s="335"/>
      <c r="IKL63" s="336"/>
      <c r="IKM63" s="335"/>
      <c r="IKN63" s="336"/>
      <c r="IKO63" s="335"/>
      <c r="IKP63" s="336"/>
      <c r="IKQ63" s="335"/>
      <c r="IKR63" s="336"/>
      <c r="IKS63" s="335"/>
      <c r="IKT63" s="336"/>
      <c r="IKU63" s="335"/>
      <c r="IKV63" s="336"/>
      <c r="IKW63" s="335"/>
      <c r="IKX63" s="336"/>
      <c r="IKY63" s="335"/>
      <c r="IKZ63" s="336"/>
      <c r="ILA63" s="335"/>
      <c r="ILB63" s="336"/>
      <c r="ILC63" s="335"/>
      <c r="ILD63" s="336"/>
      <c r="ILE63" s="335"/>
      <c r="ILF63" s="336"/>
      <c r="ILG63" s="335"/>
      <c r="ILH63" s="336"/>
      <c r="ILI63" s="335"/>
      <c r="ILJ63" s="336"/>
      <c r="ILK63" s="335"/>
      <c r="ILL63" s="336"/>
      <c r="ILM63" s="335"/>
      <c r="ILN63" s="336"/>
      <c r="ILO63" s="335"/>
      <c r="ILP63" s="336"/>
      <c r="ILQ63" s="335"/>
      <c r="ILR63" s="336"/>
      <c r="ILS63" s="335"/>
      <c r="ILT63" s="336"/>
      <c r="ILU63" s="335"/>
      <c r="ILV63" s="336"/>
      <c r="ILW63" s="335"/>
      <c r="ILX63" s="336"/>
      <c r="ILY63" s="335"/>
      <c r="ILZ63" s="336"/>
      <c r="IMA63" s="335"/>
      <c r="IMB63" s="336"/>
      <c r="IMC63" s="335"/>
      <c r="IMD63" s="336"/>
      <c r="IME63" s="335"/>
      <c r="IMF63" s="336"/>
      <c r="IMG63" s="335"/>
      <c r="IMH63" s="336"/>
      <c r="IMI63" s="335"/>
      <c r="IMJ63" s="336"/>
      <c r="IMK63" s="335"/>
      <c r="IML63" s="336"/>
      <c r="IMM63" s="335"/>
      <c r="IMN63" s="336"/>
      <c r="IMO63" s="335"/>
      <c r="IMP63" s="336"/>
      <c r="IMQ63" s="335"/>
      <c r="IMR63" s="336"/>
      <c r="IMS63" s="335"/>
      <c r="IMT63" s="336"/>
      <c r="IMU63" s="335"/>
      <c r="IMV63" s="336"/>
      <c r="IMW63" s="335"/>
      <c r="IMX63" s="336"/>
      <c r="IMY63" s="335"/>
      <c r="IMZ63" s="336"/>
      <c r="INA63" s="335"/>
      <c r="INB63" s="336"/>
      <c r="INC63" s="335"/>
      <c r="IND63" s="336"/>
      <c r="INE63" s="335"/>
      <c r="INF63" s="336"/>
      <c r="ING63" s="335"/>
      <c r="INH63" s="336"/>
      <c r="INI63" s="335"/>
      <c r="INJ63" s="336"/>
      <c r="INK63" s="335"/>
      <c r="INL63" s="336"/>
      <c r="INM63" s="335"/>
      <c r="INN63" s="336"/>
      <c r="INO63" s="335"/>
      <c r="INP63" s="336"/>
      <c r="INQ63" s="335"/>
      <c r="INR63" s="336"/>
      <c r="INS63" s="335"/>
      <c r="INT63" s="336"/>
      <c r="INU63" s="335"/>
      <c r="INV63" s="336"/>
      <c r="INW63" s="335"/>
      <c r="INX63" s="336"/>
      <c r="INY63" s="335"/>
      <c r="INZ63" s="336"/>
      <c r="IOA63" s="335"/>
      <c r="IOB63" s="336"/>
      <c r="IOC63" s="335"/>
      <c r="IOD63" s="336"/>
      <c r="IOE63" s="335"/>
      <c r="IOF63" s="336"/>
      <c r="IOG63" s="335"/>
      <c r="IOH63" s="336"/>
      <c r="IOI63" s="335"/>
      <c r="IOJ63" s="336"/>
      <c r="IOK63" s="335"/>
      <c r="IOL63" s="336"/>
      <c r="IOM63" s="335"/>
      <c r="ION63" s="336"/>
      <c r="IOO63" s="335"/>
      <c r="IOP63" s="336"/>
      <c r="IOQ63" s="335"/>
      <c r="IOR63" s="336"/>
      <c r="IOS63" s="335"/>
      <c r="IOT63" s="336"/>
      <c r="IOU63" s="335"/>
      <c r="IOV63" s="336"/>
      <c r="IOW63" s="335"/>
      <c r="IOX63" s="336"/>
      <c r="IOY63" s="335"/>
      <c r="IOZ63" s="336"/>
      <c r="IPA63" s="335"/>
      <c r="IPB63" s="336"/>
      <c r="IPC63" s="335"/>
      <c r="IPD63" s="336"/>
      <c r="IPE63" s="335"/>
      <c r="IPF63" s="336"/>
      <c r="IPG63" s="335"/>
      <c r="IPH63" s="336"/>
      <c r="IPI63" s="335"/>
      <c r="IPJ63" s="336"/>
      <c r="IPK63" s="335"/>
      <c r="IPL63" s="336"/>
      <c r="IPM63" s="335"/>
      <c r="IPN63" s="336"/>
      <c r="IPO63" s="335"/>
      <c r="IPP63" s="336"/>
      <c r="IPQ63" s="335"/>
      <c r="IPR63" s="336"/>
      <c r="IPS63" s="335"/>
      <c r="IPT63" s="336"/>
      <c r="IPU63" s="335"/>
      <c r="IPV63" s="336"/>
      <c r="IPW63" s="335"/>
      <c r="IPX63" s="336"/>
      <c r="IPY63" s="335"/>
      <c r="IPZ63" s="336"/>
      <c r="IQA63" s="335"/>
      <c r="IQB63" s="336"/>
      <c r="IQC63" s="335"/>
      <c r="IQD63" s="336"/>
      <c r="IQE63" s="335"/>
      <c r="IQF63" s="336"/>
      <c r="IQG63" s="335"/>
      <c r="IQH63" s="336"/>
      <c r="IQI63" s="335"/>
      <c r="IQJ63" s="336"/>
      <c r="IQK63" s="335"/>
      <c r="IQL63" s="336"/>
      <c r="IQM63" s="335"/>
      <c r="IQN63" s="336"/>
      <c r="IQO63" s="335"/>
      <c r="IQP63" s="336"/>
      <c r="IQQ63" s="335"/>
      <c r="IQR63" s="336"/>
      <c r="IQS63" s="335"/>
      <c r="IQT63" s="336"/>
      <c r="IQU63" s="335"/>
      <c r="IQV63" s="336"/>
      <c r="IQW63" s="335"/>
      <c r="IQX63" s="336"/>
      <c r="IQY63" s="335"/>
      <c r="IQZ63" s="336"/>
      <c r="IRA63" s="335"/>
      <c r="IRB63" s="336"/>
      <c r="IRC63" s="335"/>
      <c r="IRD63" s="336"/>
      <c r="IRE63" s="335"/>
      <c r="IRF63" s="336"/>
      <c r="IRG63" s="335"/>
      <c r="IRH63" s="336"/>
      <c r="IRI63" s="335"/>
      <c r="IRJ63" s="336"/>
      <c r="IRK63" s="335"/>
      <c r="IRL63" s="336"/>
      <c r="IRM63" s="335"/>
      <c r="IRN63" s="336"/>
      <c r="IRO63" s="335"/>
      <c r="IRP63" s="336"/>
      <c r="IRQ63" s="335"/>
      <c r="IRR63" s="336"/>
      <c r="IRS63" s="335"/>
      <c r="IRT63" s="336"/>
      <c r="IRU63" s="335"/>
      <c r="IRV63" s="336"/>
      <c r="IRW63" s="335"/>
      <c r="IRX63" s="336"/>
      <c r="IRY63" s="335"/>
      <c r="IRZ63" s="336"/>
      <c r="ISA63" s="335"/>
      <c r="ISB63" s="336"/>
      <c r="ISC63" s="335"/>
      <c r="ISD63" s="336"/>
      <c r="ISE63" s="335"/>
      <c r="ISF63" s="336"/>
      <c r="ISG63" s="335"/>
      <c r="ISH63" s="336"/>
      <c r="ISI63" s="335"/>
      <c r="ISJ63" s="336"/>
      <c r="ISK63" s="335"/>
      <c r="ISL63" s="336"/>
      <c r="ISM63" s="335"/>
      <c r="ISN63" s="336"/>
      <c r="ISO63" s="335"/>
      <c r="ISP63" s="336"/>
      <c r="ISQ63" s="335"/>
      <c r="ISR63" s="336"/>
      <c r="ISS63" s="335"/>
      <c r="IST63" s="336"/>
      <c r="ISU63" s="335"/>
      <c r="ISV63" s="336"/>
      <c r="ISW63" s="335"/>
      <c r="ISX63" s="336"/>
      <c r="ISY63" s="335"/>
      <c r="ISZ63" s="336"/>
      <c r="ITA63" s="335"/>
      <c r="ITB63" s="336"/>
      <c r="ITC63" s="335"/>
      <c r="ITD63" s="336"/>
      <c r="ITE63" s="335"/>
      <c r="ITF63" s="336"/>
      <c r="ITG63" s="335"/>
      <c r="ITH63" s="336"/>
      <c r="ITI63" s="335"/>
      <c r="ITJ63" s="336"/>
      <c r="ITK63" s="335"/>
      <c r="ITL63" s="336"/>
      <c r="ITM63" s="335"/>
      <c r="ITN63" s="336"/>
      <c r="ITO63" s="335"/>
      <c r="ITP63" s="336"/>
      <c r="ITQ63" s="335"/>
      <c r="ITR63" s="336"/>
      <c r="ITS63" s="335"/>
      <c r="ITT63" s="336"/>
      <c r="ITU63" s="335"/>
      <c r="ITV63" s="336"/>
      <c r="ITW63" s="335"/>
      <c r="ITX63" s="336"/>
      <c r="ITY63" s="335"/>
      <c r="ITZ63" s="336"/>
      <c r="IUA63" s="335"/>
      <c r="IUB63" s="336"/>
      <c r="IUC63" s="335"/>
      <c r="IUD63" s="336"/>
      <c r="IUE63" s="335"/>
      <c r="IUF63" s="336"/>
      <c r="IUG63" s="335"/>
      <c r="IUH63" s="336"/>
      <c r="IUI63" s="335"/>
      <c r="IUJ63" s="336"/>
      <c r="IUK63" s="335"/>
      <c r="IUL63" s="336"/>
      <c r="IUM63" s="335"/>
      <c r="IUN63" s="336"/>
      <c r="IUO63" s="335"/>
      <c r="IUP63" s="336"/>
      <c r="IUQ63" s="335"/>
      <c r="IUR63" s="336"/>
      <c r="IUS63" s="335"/>
      <c r="IUT63" s="336"/>
      <c r="IUU63" s="335"/>
      <c r="IUV63" s="336"/>
      <c r="IUW63" s="335"/>
      <c r="IUX63" s="336"/>
      <c r="IUY63" s="335"/>
      <c r="IUZ63" s="336"/>
      <c r="IVA63" s="335"/>
      <c r="IVB63" s="336"/>
      <c r="IVC63" s="335"/>
      <c r="IVD63" s="336"/>
      <c r="IVE63" s="335"/>
      <c r="IVF63" s="336"/>
      <c r="IVG63" s="335"/>
      <c r="IVH63" s="336"/>
      <c r="IVI63" s="335"/>
      <c r="IVJ63" s="336"/>
      <c r="IVK63" s="335"/>
      <c r="IVL63" s="336"/>
      <c r="IVM63" s="335"/>
      <c r="IVN63" s="336"/>
      <c r="IVO63" s="335"/>
      <c r="IVP63" s="336"/>
      <c r="IVQ63" s="335"/>
      <c r="IVR63" s="336"/>
      <c r="IVS63" s="335"/>
      <c r="IVT63" s="336"/>
      <c r="IVU63" s="335"/>
      <c r="IVV63" s="336"/>
      <c r="IVW63" s="335"/>
      <c r="IVX63" s="336"/>
      <c r="IVY63" s="335"/>
      <c r="IVZ63" s="336"/>
      <c r="IWA63" s="335"/>
      <c r="IWB63" s="336"/>
      <c r="IWC63" s="335"/>
      <c r="IWD63" s="336"/>
      <c r="IWE63" s="335"/>
      <c r="IWF63" s="336"/>
      <c r="IWG63" s="335"/>
      <c r="IWH63" s="336"/>
      <c r="IWI63" s="335"/>
      <c r="IWJ63" s="336"/>
      <c r="IWK63" s="335"/>
      <c r="IWL63" s="336"/>
      <c r="IWM63" s="335"/>
      <c r="IWN63" s="336"/>
      <c r="IWO63" s="335"/>
      <c r="IWP63" s="336"/>
      <c r="IWQ63" s="335"/>
      <c r="IWR63" s="336"/>
      <c r="IWS63" s="335"/>
      <c r="IWT63" s="336"/>
      <c r="IWU63" s="335"/>
      <c r="IWV63" s="336"/>
      <c r="IWW63" s="335"/>
      <c r="IWX63" s="336"/>
      <c r="IWY63" s="335"/>
      <c r="IWZ63" s="336"/>
      <c r="IXA63" s="335"/>
      <c r="IXB63" s="336"/>
      <c r="IXC63" s="335"/>
      <c r="IXD63" s="336"/>
      <c r="IXE63" s="335"/>
      <c r="IXF63" s="336"/>
      <c r="IXG63" s="335"/>
      <c r="IXH63" s="336"/>
      <c r="IXI63" s="335"/>
      <c r="IXJ63" s="336"/>
      <c r="IXK63" s="335"/>
      <c r="IXL63" s="336"/>
      <c r="IXM63" s="335"/>
      <c r="IXN63" s="336"/>
      <c r="IXO63" s="335"/>
      <c r="IXP63" s="336"/>
      <c r="IXQ63" s="335"/>
      <c r="IXR63" s="336"/>
      <c r="IXS63" s="335"/>
      <c r="IXT63" s="336"/>
      <c r="IXU63" s="335"/>
      <c r="IXV63" s="336"/>
      <c r="IXW63" s="335"/>
      <c r="IXX63" s="336"/>
      <c r="IXY63" s="335"/>
      <c r="IXZ63" s="336"/>
      <c r="IYA63" s="335"/>
      <c r="IYB63" s="336"/>
      <c r="IYC63" s="335"/>
      <c r="IYD63" s="336"/>
      <c r="IYE63" s="335"/>
      <c r="IYF63" s="336"/>
      <c r="IYG63" s="335"/>
      <c r="IYH63" s="336"/>
      <c r="IYI63" s="335"/>
      <c r="IYJ63" s="336"/>
      <c r="IYK63" s="335"/>
      <c r="IYL63" s="336"/>
      <c r="IYM63" s="335"/>
      <c r="IYN63" s="336"/>
      <c r="IYO63" s="335"/>
      <c r="IYP63" s="336"/>
      <c r="IYQ63" s="335"/>
      <c r="IYR63" s="336"/>
      <c r="IYS63" s="335"/>
      <c r="IYT63" s="336"/>
      <c r="IYU63" s="335"/>
      <c r="IYV63" s="336"/>
      <c r="IYW63" s="335"/>
      <c r="IYX63" s="336"/>
      <c r="IYY63" s="335"/>
      <c r="IYZ63" s="336"/>
      <c r="IZA63" s="335"/>
      <c r="IZB63" s="336"/>
      <c r="IZC63" s="335"/>
      <c r="IZD63" s="336"/>
      <c r="IZE63" s="335"/>
      <c r="IZF63" s="336"/>
      <c r="IZG63" s="335"/>
      <c r="IZH63" s="336"/>
      <c r="IZI63" s="335"/>
      <c r="IZJ63" s="336"/>
      <c r="IZK63" s="335"/>
      <c r="IZL63" s="336"/>
      <c r="IZM63" s="335"/>
      <c r="IZN63" s="336"/>
      <c r="IZO63" s="335"/>
      <c r="IZP63" s="336"/>
      <c r="IZQ63" s="335"/>
      <c r="IZR63" s="336"/>
      <c r="IZS63" s="335"/>
      <c r="IZT63" s="336"/>
      <c r="IZU63" s="335"/>
      <c r="IZV63" s="336"/>
      <c r="IZW63" s="335"/>
      <c r="IZX63" s="336"/>
      <c r="IZY63" s="335"/>
      <c r="IZZ63" s="336"/>
      <c r="JAA63" s="335"/>
      <c r="JAB63" s="336"/>
      <c r="JAC63" s="335"/>
      <c r="JAD63" s="336"/>
      <c r="JAE63" s="335"/>
      <c r="JAF63" s="336"/>
      <c r="JAG63" s="335"/>
      <c r="JAH63" s="336"/>
      <c r="JAI63" s="335"/>
      <c r="JAJ63" s="336"/>
      <c r="JAK63" s="335"/>
      <c r="JAL63" s="336"/>
      <c r="JAM63" s="335"/>
      <c r="JAN63" s="336"/>
      <c r="JAO63" s="335"/>
      <c r="JAP63" s="336"/>
      <c r="JAQ63" s="335"/>
      <c r="JAR63" s="336"/>
      <c r="JAS63" s="335"/>
      <c r="JAT63" s="336"/>
      <c r="JAU63" s="335"/>
      <c r="JAV63" s="336"/>
      <c r="JAW63" s="335"/>
      <c r="JAX63" s="336"/>
      <c r="JAY63" s="335"/>
      <c r="JAZ63" s="336"/>
      <c r="JBA63" s="335"/>
      <c r="JBB63" s="336"/>
      <c r="JBC63" s="335"/>
      <c r="JBD63" s="336"/>
      <c r="JBE63" s="335"/>
      <c r="JBF63" s="336"/>
      <c r="JBG63" s="335"/>
      <c r="JBH63" s="336"/>
      <c r="JBI63" s="335"/>
      <c r="JBJ63" s="336"/>
      <c r="JBK63" s="335"/>
      <c r="JBL63" s="336"/>
      <c r="JBM63" s="335"/>
      <c r="JBN63" s="336"/>
      <c r="JBO63" s="335"/>
      <c r="JBP63" s="336"/>
      <c r="JBQ63" s="335"/>
      <c r="JBR63" s="336"/>
      <c r="JBS63" s="335"/>
      <c r="JBT63" s="336"/>
      <c r="JBU63" s="335"/>
      <c r="JBV63" s="336"/>
      <c r="JBW63" s="335"/>
      <c r="JBX63" s="336"/>
      <c r="JBY63" s="335"/>
      <c r="JBZ63" s="336"/>
      <c r="JCA63" s="335"/>
      <c r="JCB63" s="336"/>
      <c r="JCC63" s="335"/>
      <c r="JCD63" s="336"/>
      <c r="JCE63" s="335"/>
      <c r="JCF63" s="336"/>
      <c r="JCG63" s="335"/>
      <c r="JCH63" s="336"/>
      <c r="JCI63" s="335"/>
      <c r="JCJ63" s="336"/>
      <c r="JCK63" s="335"/>
      <c r="JCL63" s="336"/>
      <c r="JCM63" s="335"/>
      <c r="JCN63" s="336"/>
      <c r="JCO63" s="335"/>
      <c r="JCP63" s="336"/>
      <c r="JCQ63" s="335"/>
      <c r="JCR63" s="336"/>
      <c r="JCS63" s="335"/>
      <c r="JCT63" s="336"/>
      <c r="JCU63" s="335"/>
      <c r="JCV63" s="336"/>
      <c r="JCW63" s="335"/>
      <c r="JCX63" s="336"/>
      <c r="JCY63" s="335"/>
      <c r="JCZ63" s="336"/>
      <c r="JDA63" s="335"/>
      <c r="JDB63" s="336"/>
      <c r="JDC63" s="335"/>
      <c r="JDD63" s="336"/>
      <c r="JDE63" s="335"/>
      <c r="JDF63" s="336"/>
      <c r="JDG63" s="335"/>
      <c r="JDH63" s="336"/>
      <c r="JDI63" s="335"/>
      <c r="JDJ63" s="336"/>
      <c r="JDK63" s="335"/>
      <c r="JDL63" s="336"/>
      <c r="JDM63" s="335"/>
      <c r="JDN63" s="336"/>
      <c r="JDO63" s="335"/>
      <c r="JDP63" s="336"/>
      <c r="JDQ63" s="335"/>
      <c r="JDR63" s="336"/>
      <c r="JDS63" s="335"/>
      <c r="JDT63" s="336"/>
      <c r="JDU63" s="335"/>
      <c r="JDV63" s="336"/>
      <c r="JDW63" s="335"/>
      <c r="JDX63" s="336"/>
      <c r="JDY63" s="335"/>
      <c r="JDZ63" s="336"/>
      <c r="JEA63" s="335"/>
      <c r="JEB63" s="336"/>
      <c r="JEC63" s="335"/>
      <c r="JED63" s="336"/>
      <c r="JEE63" s="335"/>
      <c r="JEF63" s="336"/>
      <c r="JEG63" s="335"/>
      <c r="JEH63" s="336"/>
      <c r="JEI63" s="335"/>
      <c r="JEJ63" s="336"/>
      <c r="JEK63" s="335"/>
      <c r="JEL63" s="336"/>
      <c r="JEM63" s="335"/>
      <c r="JEN63" s="336"/>
      <c r="JEO63" s="335"/>
      <c r="JEP63" s="336"/>
      <c r="JEQ63" s="335"/>
      <c r="JER63" s="336"/>
      <c r="JES63" s="335"/>
      <c r="JET63" s="336"/>
      <c r="JEU63" s="335"/>
      <c r="JEV63" s="336"/>
      <c r="JEW63" s="335"/>
      <c r="JEX63" s="336"/>
      <c r="JEY63" s="335"/>
      <c r="JEZ63" s="336"/>
      <c r="JFA63" s="335"/>
      <c r="JFB63" s="336"/>
      <c r="JFC63" s="335"/>
      <c r="JFD63" s="336"/>
      <c r="JFE63" s="335"/>
      <c r="JFF63" s="336"/>
      <c r="JFG63" s="335"/>
      <c r="JFH63" s="336"/>
      <c r="JFI63" s="335"/>
      <c r="JFJ63" s="336"/>
      <c r="JFK63" s="335"/>
      <c r="JFL63" s="336"/>
      <c r="JFM63" s="335"/>
      <c r="JFN63" s="336"/>
      <c r="JFO63" s="335"/>
      <c r="JFP63" s="336"/>
      <c r="JFQ63" s="335"/>
      <c r="JFR63" s="336"/>
      <c r="JFS63" s="335"/>
      <c r="JFT63" s="336"/>
      <c r="JFU63" s="335"/>
      <c r="JFV63" s="336"/>
      <c r="JFW63" s="335"/>
      <c r="JFX63" s="336"/>
      <c r="JFY63" s="335"/>
      <c r="JFZ63" s="336"/>
      <c r="JGA63" s="335"/>
      <c r="JGB63" s="336"/>
      <c r="JGC63" s="335"/>
      <c r="JGD63" s="336"/>
      <c r="JGE63" s="335"/>
      <c r="JGF63" s="336"/>
      <c r="JGG63" s="335"/>
      <c r="JGH63" s="336"/>
      <c r="JGI63" s="335"/>
      <c r="JGJ63" s="336"/>
      <c r="JGK63" s="335"/>
      <c r="JGL63" s="336"/>
      <c r="JGM63" s="335"/>
      <c r="JGN63" s="336"/>
      <c r="JGO63" s="335"/>
      <c r="JGP63" s="336"/>
      <c r="JGQ63" s="335"/>
      <c r="JGR63" s="336"/>
      <c r="JGS63" s="335"/>
      <c r="JGT63" s="336"/>
      <c r="JGU63" s="335"/>
      <c r="JGV63" s="336"/>
      <c r="JGW63" s="335"/>
      <c r="JGX63" s="336"/>
      <c r="JGY63" s="335"/>
      <c r="JGZ63" s="336"/>
      <c r="JHA63" s="335"/>
      <c r="JHB63" s="336"/>
      <c r="JHC63" s="335"/>
      <c r="JHD63" s="336"/>
      <c r="JHE63" s="335"/>
      <c r="JHF63" s="336"/>
      <c r="JHG63" s="335"/>
      <c r="JHH63" s="336"/>
      <c r="JHI63" s="335"/>
      <c r="JHJ63" s="336"/>
      <c r="JHK63" s="335"/>
      <c r="JHL63" s="336"/>
      <c r="JHM63" s="335"/>
      <c r="JHN63" s="336"/>
      <c r="JHO63" s="335"/>
      <c r="JHP63" s="336"/>
      <c r="JHQ63" s="335"/>
      <c r="JHR63" s="336"/>
      <c r="JHS63" s="335"/>
      <c r="JHT63" s="336"/>
      <c r="JHU63" s="335"/>
      <c r="JHV63" s="336"/>
      <c r="JHW63" s="335"/>
      <c r="JHX63" s="336"/>
      <c r="JHY63" s="335"/>
      <c r="JHZ63" s="336"/>
      <c r="JIA63" s="335"/>
      <c r="JIB63" s="336"/>
      <c r="JIC63" s="335"/>
      <c r="JID63" s="336"/>
      <c r="JIE63" s="335"/>
      <c r="JIF63" s="336"/>
      <c r="JIG63" s="335"/>
      <c r="JIH63" s="336"/>
      <c r="JII63" s="335"/>
      <c r="JIJ63" s="336"/>
      <c r="JIK63" s="335"/>
      <c r="JIL63" s="336"/>
      <c r="JIM63" s="335"/>
      <c r="JIN63" s="336"/>
      <c r="JIO63" s="335"/>
      <c r="JIP63" s="336"/>
      <c r="JIQ63" s="335"/>
      <c r="JIR63" s="336"/>
      <c r="JIS63" s="335"/>
      <c r="JIT63" s="336"/>
      <c r="JIU63" s="335"/>
      <c r="JIV63" s="336"/>
      <c r="JIW63" s="335"/>
      <c r="JIX63" s="336"/>
      <c r="JIY63" s="335"/>
      <c r="JIZ63" s="336"/>
      <c r="JJA63" s="335"/>
      <c r="JJB63" s="336"/>
      <c r="JJC63" s="335"/>
      <c r="JJD63" s="336"/>
      <c r="JJE63" s="335"/>
      <c r="JJF63" s="336"/>
      <c r="JJG63" s="335"/>
      <c r="JJH63" s="336"/>
      <c r="JJI63" s="335"/>
      <c r="JJJ63" s="336"/>
      <c r="JJK63" s="335"/>
      <c r="JJL63" s="336"/>
      <c r="JJM63" s="335"/>
      <c r="JJN63" s="336"/>
      <c r="JJO63" s="335"/>
      <c r="JJP63" s="336"/>
      <c r="JJQ63" s="335"/>
      <c r="JJR63" s="336"/>
      <c r="JJS63" s="335"/>
      <c r="JJT63" s="336"/>
      <c r="JJU63" s="335"/>
      <c r="JJV63" s="336"/>
      <c r="JJW63" s="335"/>
      <c r="JJX63" s="336"/>
      <c r="JJY63" s="335"/>
      <c r="JJZ63" s="336"/>
      <c r="JKA63" s="335"/>
      <c r="JKB63" s="336"/>
      <c r="JKC63" s="335"/>
      <c r="JKD63" s="336"/>
      <c r="JKE63" s="335"/>
      <c r="JKF63" s="336"/>
      <c r="JKG63" s="335"/>
      <c r="JKH63" s="336"/>
      <c r="JKI63" s="335"/>
      <c r="JKJ63" s="336"/>
      <c r="JKK63" s="335"/>
      <c r="JKL63" s="336"/>
      <c r="JKM63" s="335"/>
      <c r="JKN63" s="336"/>
      <c r="JKO63" s="335"/>
      <c r="JKP63" s="336"/>
      <c r="JKQ63" s="335"/>
      <c r="JKR63" s="336"/>
      <c r="JKS63" s="335"/>
      <c r="JKT63" s="336"/>
      <c r="JKU63" s="335"/>
      <c r="JKV63" s="336"/>
      <c r="JKW63" s="335"/>
      <c r="JKX63" s="336"/>
      <c r="JKY63" s="335"/>
      <c r="JKZ63" s="336"/>
      <c r="JLA63" s="335"/>
      <c r="JLB63" s="336"/>
      <c r="JLC63" s="335"/>
      <c r="JLD63" s="336"/>
      <c r="JLE63" s="335"/>
      <c r="JLF63" s="336"/>
      <c r="JLG63" s="335"/>
      <c r="JLH63" s="336"/>
      <c r="JLI63" s="335"/>
      <c r="JLJ63" s="336"/>
      <c r="JLK63" s="335"/>
      <c r="JLL63" s="336"/>
      <c r="JLM63" s="335"/>
      <c r="JLN63" s="336"/>
      <c r="JLO63" s="335"/>
      <c r="JLP63" s="336"/>
      <c r="JLQ63" s="335"/>
      <c r="JLR63" s="336"/>
      <c r="JLS63" s="335"/>
      <c r="JLT63" s="336"/>
      <c r="JLU63" s="335"/>
      <c r="JLV63" s="336"/>
      <c r="JLW63" s="335"/>
      <c r="JLX63" s="336"/>
      <c r="JLY63" s="335"/>
      <c r="JLZ63" s="336"/>
      <c r="JMA63" s="335"/>
      <c r="JMB63" s="336"/>
      <c r="JMC63" s="335"/>
      <c r="JMD63" s="336"/>
      <c r="JME63" s="335"/>
      <c r="JMF63" s="336"/>
      <c r="JMG63" s="335"/>
      <c r="JMH63" s="336"/>
      <c r="JMI63" s="335"/>
      <c r="JMJ63" s="336"/>
      <c r="JMK63" s="335"/>
      <c r="JML63" s="336"/>
      <c r="JMM63" s="335"/>
      <c r="JMN63" s="336"/>
      <c r="JMO63" s="335"/>
      <c r="JMP63" s="336"/>
      <c r="JMQ63" s="335"/>
      <c r="JMR63" s="336"/>
      <c r="JMS63" s="335"/>
      <c r="JMT63" s="336"/>
      <c r="JMU63" s="335"/>
      <c r="JMV63" s="336"/>
      <c r="JMW63" s="335"/>
      <c r="JMX63" s="336"/>
      <c r="JMY63" s="335"/>
      <c r="JMZ63" s="336"/>
      <c r="JNA63" s="335"/>
      <c r="JNB63" s="336"/>
      <c r="JNC63" s="335"/>
      <c r="JND63" s="336"/>
      <c r="JNE63" s="335"/>
      <c r="JNF63" s="336"/>
      <c r="JNG63" s="335"/>
      <c r="JNH63" s="336"/>
      <c r="JNI63" s="335"/>
      <c r="JNJ63" s="336"/>
      <c r="JNK63" s="335"/>
      <c r="JNL63" s="336"/>
      <c r="JNM63" s="335"/>
      <c r="JNN63" s="336"/>
      <c r="JNO63" s="335"/>
      <c r="JNP63" s="336"/>
      <c r="JNQ63" s="335"/>
      <c r="JNR63" s="336"/>
      <c r="JNS63" s="335"/>
      <c r="JNT63" s="336"/>
      <c r="JNU63" s="335"/>
      <c r="JNV63" s="336"/>
      <c r="JNW63" s="335"/>
      <c r="JNX63" s="336"/>
      <c r="JNY63" s="335"/>
      <c r="JNZ63" s="336"/>
      <c r="JOA63" s="335"/>
      <c r="JOB63" s="336"/>
      <c r="JOC63" s="335"/>
      <c r="JOD63" s="336"/>
      <c r="JOE63" s="335"/>
      <c r="JOF63" s="336"/>
      <c r="JOG63" s="335"/>
      <c r="JOH63" s="336"/>
      <c r="JOI63" s="335"/>
      <c r="JOJ63" s="336"/>
      <c r="JOK63" s="335"/>
      <c r="JOL63" s="336"/>
      <c r="JOM63" s="335"/>
      <c r="JON63" s="336"/>
      <c r="JOO63" s="335"/>
      <c r="JOP63" s="336"/>
      <c r="JOQ63" s="335"/>
      <c r="JOR63" s="336"/>
      <c r="JOS63" s="335"/>
      <c r="JOT63" s="336"/>
      <c r="JOU63" s="335"/>
      <c r="JOV63" s="336"/>
      <c r="JOW63" s="335"/>
      <c r="JOX63" s="336"/>
      <c r="JOY63" s="335"/>
      <c r="JOZ63" s="336"/>
      <c r="JPA63" s="335"/>
      <c r="JPB63" s="336"/>
      <c r="JPC63" s="335"/>
      <c r="JPD63" s="336"/>
      <c r="JPE63" s="335"/>
      <c r="JPF63" s="336"/>
      <c r="JPG63" s="335"/>
      <c r="JPH63" s="336"/>
      <c r="JPI63" s="335"/>
      <c r="JPJ63" s="336"/>
      <c r="JPK63" s="335"/>
      <c r="JPL63" s="336"/>
      <c r="JPM63" s="335"/>
      <c r="JPN63" s="336"/>
      <c r="JPO63" s="335"/>
      <c r="JPP63" s="336"/>
      <c r="JPQ63" s="335"/>
      <c r="JPR63" s="336"/>
      <c r="JPS63" s="335"/>
      <c r="JPT63" s="336"/>
      <c r="JPU63" s="335"/>
      <c r="JPV63" s="336"/>
      <c r="JPW63" s="335"/>
      <c r="JPX63" s="336"/>
      <c r="JPY63" s="335"/>
      <c r="JPZ63" s="336"/>
      <c r="JQA63" s="335"/>
      <c r="JQB63" s="336"/>
      <c r="JQC63" s="335"/>
      <c r="JQD63" s="336"/>
      <c r="JQE63" s="335"/>
      <c r="JQF63" s="336"/>
      <c r="JQG63" s="335"/>
      <c r="JQH63" s="336"/>
      <c r="JQI63" s="335"/>
      <c r="JQJ63" s="336"/>
      <c r="JQK63" s="335"/>
      <c r="JQL63" s="336"/>
      <c r="JQM63" s="335"/>
      <c r="JQN63" s="336"/>
      <c r="JQO63" s="335"/>
      <c r="JQP63" s="336"/>
      <c r="JQQ63" s="335"/>
      <c r="JQR63" s="336"/>
      <c r="JQS63" s="335"/>
      <c r="JQT63" s="336"/>
      <c r="JQU63" s="335"/>
      <c r="JQV63" s="336"/>
      <c r="JQW63" s="335"/>
      <c r="JQX63" s="336"/>
      <c r="JQY63" s="335"/>
      <c r="JQZ63" s="336"/>
      <c r="JRA63" s="335"/>
      <c r="JRB63" s="336"/>
      <c r="JRC63" s="335"/>
      <c r="JRD63" s="336"/>
      <c r="JRE63" s="335"/>
      <c r="JRF63" s="336"/>
      <c r="JRG63" s="335"/>
      <c r="JRH63" s="336"/>
      <c r="JRI63" s="335"/>
      <c r="JRJ63" s="336"/>
      <c r="JRK63" s="335"/>
      <c r="JRL63" s="336"/>
      <c r="JRM63" s="335"/>
      <c r="JRN63" s="336"/>
      <c r="JRO63" s="335"/>
      <c r="JRP63" s="336"/>
      <c r="JRQ63" s="335"/>
      <c r="JRR63" s="336"/>
      <c r="JRS63" s="335"/>
      <c r="JRT63" s="336"/>
      <c r="JRU63" s="335"/>
      <c r="JRV63" s="336"/>
      <c r="JRW63" s="335"/>
      <c r="JRX63" s="336"/>
      <c r="JRY63" s="335"/>
      <c r="JRZ63" s="336"/>
      <c r="JSA63" s="335"/>
      <c r="JSB63" s="336"/>
      <c r="JSC63" s="335"/>
      <c r="JSD63" s="336"/>
      <c r="JSE63" s="335"/>
      <c r="JSF63" s="336"/>
      <c r="JSG63" s="335"/>
      <c r="JSH63" s="336"/>
      <c r="JSI63" s="335"/>
      <c r="JSJ63" s="336"/>
      <c r="JSK63" s="335"/>
      <c r="JSL63" s="336"/>
      <c r="JSM63" s="335"/>
      <c r="JSN63" s="336"/>
      <c r="JSO63" s="335"/>
      <c r="JSP63" s="336"/>
      <c r="JSQ63" s="335"/>
      <c r="JSR63" s="336"/>
      <c r="JSS63" s="335"/>
      <c r="JST63" s="336"/>
      <c r="JSU63" s="335"/>
      <c r="JSV63" s="336"/>
      <c r="JSW63" s="335"/>
      <c r="JSX63" s="336"/>
      <c r="JSY63" s="335"/>
      <c r="JSZ63" s="336"/>
      <c r="JTA63" s="335"/>
      <c r="JTB63" s="336"/>
      <c r="JTC63" s="335"/>
      <c r="JTD63" s="336"/>
      <c r="JTE63" s="335"/>
      <c r="JTF63" s="336"/>
      <c r="JTG63" s="335"/>
      <c r="JTH63" s="336"/>
      <c r="JTI63" s="335"/>
      <c r="JTJ63" s="336"/>
      <c r="JTK63" s="335"/>
      <c r="JTL63" s="336"/>
      <c r="JTM63" s="335"/>
      <c r="JTN63" s="336"/>
      <c r="JTO63" s="335"/>
      <c r="JTP63" s="336"/>
      <c r="JTQ63" s="335"/>
      <c r="JTR63" s="336"/>
      <c r="JTS63" s="335"/>
      <c r="JTT63" s="336"/>
      <c r="JTU63" s="335"/>
      <c r="JTV63" s="336"/>
      <c r="JTW63" s="335"/>
      <c r="JTX63" s="336"/>
      <c r="JTY63" s="335"/>
      <c r="JTZ63" s="336"/>
      <c r="JUA63" s="335"/>
      <c r="JUB63" s="336"/>
      <c r="JUC63" s="335"/>
      <c r="JUD63" s="336"/>
      <c r="JUE63" s="335"/>
      <c r="JUF63" s="336"/>
      <c r="JUG63" s="335"/>
      <c r="JUH63" s="336"/>
      <c r="JUI63" s="335"/>
      <c r="JUJ63" s="336"/>
      <c r="JUK63" s="335"/>
      <c r="JUL63" s="336"/>
      <c r="JUM63" s="335"/>
      <c r="JUN63" s="336"/>
      <c r="JUO63" s="335"/>
      <c r="JUP63" s="336"/>
      <c r="JUQ63" s="335"/>
      <c r="JUR63" s="336"/>
      <c r="JUS63" s="335"/>
      <c r="JUT63" s="336"/>
      <c r="JUU63" s="335"/>
      <c r="JUV63" s="336"/>
      <c r="JUW63" s="335"/>
      <c r="JUX63" s="336"/>
      <c r="JUY63" s="335"/>
      <c r="JUZ63" s="336"/>
      <c r="JVA63" s="335"/>
      <c r="JVB63" s="336"/>
      <c r="JVC63" s="335"/>
      <c r="JVD63" s="336"/>
      <c r="JVE63" s="335"/>
      <c r="JVF63" s="336"/>
      <c r="JVG63" s="335"/>
      <c r="JVH63" s="336"/>
      <c r="JVI63" s="335"/>
      <c r="JVJ63" s="336"/>
      <c r="JVK63" s="335"/>
      <c r="JVL63" s="336"/>
      <c r="JVM63" s="335"/>
      <c r="JVN63" s="336"/>
      <c r="JVO63" s="335"/>
      <c r="JVP63" s="336"/>
      <c r="JVQ63" s="335"/>
      <c r="JVR63" s="336"/>
      <c r="JVS63" s="335"/>
      <c r="JVT63" s="336"/>
      <c r="JVU63" s="335"/>
      <c r="JVV63" s="336"/>
      <c r="JVW63" s="335"/>
      <c r="JVX63" s="336"/>
      <c r="JVY63" s="335"/>
      <c r="JVZ63" s="336"/>
      <c r="JWA63" s="335"/>
      <c r="JWB63" s="336"/>
      <c r="JWC63" s="335"/>
      <c r="JWD63" s="336"/>
      <c r="JWE63" s="335"/>
      <c r="JWF63" s="336"/>
      <c r="JWG63" s="335"/>
      <c r="JWH63" s="336"/>
      <c r="JWI63" s="335"/>
      <c r="JWJ63" s="336"/>
      <c r="JWK63" s="335"/>
      <c r="JWL63" s="336"/>
      <c r="JWM63" s="335"/>
      <c r="JWN63" s="336"/>
      <c r="JWO63" s="335"/>
      <c r="JWP63" s="336"/>
      <c r="JWQ63" s="335"/>
      <c r="JWR63" s="336"/>
      <c r="JWS63" s="335"/>
      <c r="JWT63" s="336"/>
      <c r="JWU63" s="335"/>
      <c r="JWV63" s="336"/>
      <c r="JWW63" s="335"/>
      <c r="JWX63" s="336"/>
      <c r="JWY63" s="335"/>
      <c r="JWZ63" s="336"/>
      <c r="JXA63" s="335"/>
      <c r="JXB63" s="336"/>
      <c r="JXC63" s="335"/>
      <c r="JXD63" s="336"/>
      <c r="JXE63" s="335"/>
      <c r="JXF63" s="336"/>
      <c r="JXG63" s="335"/>
      <c r="JXH63" s="336"/>
      <c r="JXI63" s="335"/>
      <c r="JXJ63" s="336"/>
      <c r="JXK63" s="335"/>
      <c r="JXL63" s="336"/>
      <c r="JXM63" s="335"/>
      <c r="JXN63" s="336"/>
      <c r="JXO63" s="335"/>
      <c r="JXP63" s="336"/>
      <c r="JXQ63" s="335"/>
      <c r="JXR63" s="336"/>
      <c r="JXS63" s="335"/>
      <c r="JXT63" s="336"/>
      <c r="JXU63" s="335"/>
      <c r="JXV63" s="336"/>
      <c r="JXW63" s="335"/>
      <c r="JXX63" s="336"/>
      <c r="JXY63" s="335"/>
      <c r="JXZ63" s="336"/>
      <c r="JYA63" s="335"/>
      <c r="JYB63" s="336"/>
      <c r="JYC63" s="335"/>
      <c r="JYD63" s="336"/>
      <c r="JYE63" s="335"/>
      <c r="JYF63" s="336"/>
      <c r="JYG63" s="335"/>
      <c r="JYH63" s="336"/>
      <c r="JYI63" s="335"/>
      <c r="JYJ63" s="336"/>
      <c r="JYK63" s="335"/>
      <c r="JYL63" s="336"/>
      <c r="JYM63" s="335"/>
      <c r="JYN63" s="336"/>
      <c r="JYO63" s="335"/>
      <c r="JYP63" s="336"/>
      <c r="JYQ63" s="335"/>
      <c r="JYR63" s="336"/>
      <c r="JYS63" s="335"/>
      <c r="JYT63" s="336"/>
      <c r="JYU63" s="335"/>
      <c r="JYV63" s="336"/>
      <c r="JYW63" s="335"/>
      <c r="JYX63" s="336"/>
      <c r="JYY63" s="335"/>
      <c r="JYZ63" s="336"/>
      <c r="JZA63" s="335"/>
      <c r="JZB63" s="336"/>
      <c r="JZC63" s="335"/>
      <c r="JZD63" s="336"/>
      <c r="JZE63" s="335"/>
      <c r="JZF63" s="336"/>
      <c r="JZG63" s="335"/>
      <c r="JZH63" s="336"/>
      <c r="JZI63" s="335"/>
      <c r="JZJ63" s="336"/>
      <c r="JZK63" s="335"/>
      <c r="JZL63" s="336"/>
      <c r="JZM63" s="335"/>
      <c r="JZN63" s="336"/>
      <c r="JZO63" s="335"/>
      <c r="JZP63" s="336"/>
      <c r="JZQ63" s="335"/>
      <c r="JZR63" s="336"/>
      <c r="JZS63" s="335"/>
      <c r="JZT63" s="336"/>
      <c r="JZU63" s="335"/>
      <c r="JZV63" s="336"/>
      <c r="JZW63" s="335"/>
      <c r="JZX63" s="336"/>
      <c r="JZY63" s="335"/>
      <c r="JZZ63" s="336"/>
      <c r="KAA63" s="335"/>
      <c r="KAB63" s="336"/>
      <c r="KAC63" s="335"/>
      <c r="KAD63" s="336"/>
      <c r="KAE63" s="335"/>
      <c r="KAF63" s="336"/>
      <c r="KAG63" s="335"/>
      <c r="KAH63" s="336"/>
      <c r="KAI63" s="335"/>
      <c r="KAJ63" s="336"/>
      <c r="KAK63" s="335"/>
      <c r="KAL63" s="336"/>
      <c r="KAM63" s="335"/>
      <c r="KAN63" s="336"/>
      <c r="KAO63" s="335"/>
      <c r="KAP63" s="336"/>
      <c r="KAQ63" s="335"/>
      <c r="KAR63" s="336"/>
      <c r="KAS63" s="335"/>
      <c r="KAT63" s="336"/>
      <c r="KAU63" s="335"/>
      <c r="KAV63" s="336"/>
      <c r="KAW63" s="335"/>
      <c r="KAX63" s="336"/>
      <c r="KAY63" s="335"/>
      <c r="KAZ63" s="336"/>
      <c r="KBA63" s="335"/>
      <c r="KBB63" s="336"/>
      <c r="KBC63" s="335"/>
      <c r="KBD63" s="336"/>
      <c r="KBE63" s="335"/>
      <c r="KBF63" s="336"/>
      <c r="KBG63" s="335"/>
      <c r="KBH63" s="336"/>
      <c r="KBI63" s="335"/>
      <c r="KBJ63" s="336"/>
      <c r="KBK63" s="335"/>
      <c r="KBL63" s="336"/>
      <c r="KBM63" s="335"/>
      <c r="KBN63" s="336"/>
      <c r="KBO63" s="335"/>
      <c r="KBP63" s="336"/>
      <c r="KBQ63" s="335"/>
      <c r="KBR63" s="336"/>
      <c r="KBS63" s="335"/>
      <c r="KBT63" s="336"/>
      <c r="KBU63" s="335"/>
      <c r="KBV63" s="336"/>
      <c r="KBW63" s="335"/>
      <c r="KBX63" s="336"/>
      <c r="KBY63" s="335"/>
      <c r="KBZ63" s="336"/>
      <c r="KCA63" s="335"/>
      <c r="KCB63" s="336"/>
      <c r="KCC63" s="335"/>
      <c r="KCD63" s="336"/>
      <c r="KCE63" s="335"/>
      <c r="KCF63" s="336"/>
      <c r="KCG63" s="335"/>
      <c r="KCH63" s="336"/>
      <c r="KCI63" s="335"/>
      <c r="KCJ63" s="336"/>
      <c r="KCK63" s="335"/>
      <c r="KCL63" s="336"/>
      <c r="KCM63" s="335"/>
      <c r="KCN63" s="336"/>
      <c r="KCO63" s="335"/>
      <c r="KCP63" s="336"/>
      <c r="KCQ63" s="335"/>
      <c r="KCR63" s="336"/>
      <c r="KCS63" s="335"/>
      <c r="KCT63" s="336"/>
      <c r="KCU63" s="335"/>
      <c r="KCV63" s="336"/>
      <c r="KCW63" s="335"/>
      <c r="KCX63" s="336"/>
      <c r="KCY63" s="335"/>
      <c r="KCZ63" s="336"/>
      <c r="KDA63" s="335"/>
      <c r="KDB63" s="336"/>
      <c r="KDC63" s="335"/>
      <c r="KDD63" s="336"/>
      <c r="KDE63" s="335"/>
      <c r="KDF63" s="336"/>
      <c r="KDG63" s="335"/>
      <c r="KDH63" s="336"/>
      <c r="KDI63" s="335"/>
      <c r="KDJ63" s="336"/>
      <c r="KDK63" s="335"/>
      <c r="KDL63" s="336"/>
      <c r="KDM63" s="335"/>
      <c r="KDN63" s="336"/>
      <c r="KDO63" s="335"/>
      <c r="KDP63" s="336"/>
      <c r="KDQ63" s="335"/>
      <c r="KDR63" s="336"/>
      <c r="KDS63" s="335"/>
      <c r="KDT63" s="336"/>
      <c r="KDU63" s="335"/>
      <c r="KDV63" s="336"/>
      <c r="KDW63" s="335"/>
      <c r="KDX63" s="336"/>
      <c r="KDY63" s="335"/>
      <c r="KDZ63" s="336"/>
      <c r="KEA63" s="335"/>
      <c r="KEB63" s="336"/>
      <c r="KEC63" s="335"/>
      <c r="KED63" s="336"/>
      <c r="KEE63" s="335"/>
      <c r="KEF63" s="336"/>
      <c r="KEG63" s="335"/>
      <c r="KEH63" s="336"/>
      <c r="KEI63" s="335"/>
      <c r="KEJ63" s="336"/>
      <c r="KEK63" s="335"/>
      <c r="KEL63" s="336"/>
      <c r="KEM63" s="335"/>
      <c r="KEN63" s="336"/>
      <c r="KEO63" s="335"/>
      <c r="KEP63" s="336"/>
      <c r="KEQ63" s="335"/>
      <c r="KER63" s="336"/>
      <c r="KES63" s="335"/>
      <c r="KET63" s="336"/>
      <c r="KEU63" s="335"/>
      <c r="KEV63" s="336"/>
      <c r="KEW63" s="335"/>
      <c r="KEX63" s="336"/>
      <c r="KEY63" s="335"/>
      <c r="KEZ63" s="336"/>
      <c r="KFA63" s="335"/>
      <c r="KFB63" s="336"/>
      <c r="KFC63" s="335"/>
      <c r="KFD63" s="336"/>
      <c r="KFE63" s="335"/>
      <c r="KFF63" s="336"/>
      <c r="KFG63" s="335"/>
      <c r="KFH63" s="336"/>
      <c r="KFI63" s="335"/>
      <c r="KFJ63" s="336"/>
      <c r="KFK63" s="335"/>
      <c r="KFL63" s="336"/>
      <c r="KFM63" s="335"/>
      <c r="KFN63" s="336"/>
      <c r="KFO63" s="335"/>
      <c r="KFP63" s="336"/>
      <c r="KFQ63" s="335"/>
      <c r="KFR63" s="336"/>
      <c r="KFS63" s="335"/>
      <c r="KFT63" s="336"/>
      <c r="KFU63" s="335"/>
      <c r="KFV63" s="336"/>
      <c r="KFW63" s="335"/>
      <c r="KFX63" s="336"/>
      <c r="KFY63" s="335"/>
      <c r="KFZ63" s="336"/>
      <c r="KGA63" s="335"/>
      <c r="KGB63" s="336"/>
      <c r="KGC63" s="335"/>
      <c r="KGD63" s="336"/>
      <c r="KGE63" s="335"/>
      <c r="KGF63" s="336"/>
      <c r="KGG63" s="335"/>
      <c r="KGH63" s="336"/>
      <c r="KGI63" s="335"/>
      <c r="KGJ63" s="336"/>
      <c r="KGK63" s="335"/>
      <c r="KGL63" s="336"/>
      <c r="KGM63" s="335"/>
      <c r="KGN63" s="336"/>
      <c r="KGO63" s="335"/>
      <c r="KGP63" s="336"/>
      <c r="KGQ63" s="335"/>
      <c r="KGR63" s="336"/>
      <c r="KGS63" s="335"/>
      <c r="KGT63" s="336"/>
      <c r="KGU63" s="335"/>
      <c r="KGV63" s="336"/>
      <c r="KGW63" s="335"/>
      <c r="KGX63" s="336"/>
      <c r="KGY63" s="335"/>
      <c r="KGZ63" s="336"/>
      <c r="KHA63" s="335"/>
      <c r="KHB63" s="336"/>
      <c r="KHC63" s="335"/>
      <c r="KHD63" s="336"/>
      <c r="KHE63" s="335"/>
      <c r="KHF63" s="336"/>
      <c r="KHG63" s="335"/>
      <c r="KHH63" s="336"/>
      <c r="KHI63" s="335"/>
      <c r="KHJ63" s="336"/>
      <c r="KHK63" s="335"/>
      <c r="KHL63" s="336"/>
      <c r="KHM63" s="335"/>
      <c r="KHN63" s="336"/>
      <c r="KHO63" s="335"/>
      <c r="KHP63" s="336"/>
      <c r="KHQ63" s="335"/>
      <c r="KHR63" s="336"/>
      <c r="KHS63" s="335"/>
      <c r="KHT63" s="336"/>
      <c r="KHU63" s="335"/>
      <c r="KHV63" s="336"/>
      <c r="KHW63" s="335"/>
      <c r="KHX63" s="336"/>
      <c r="KHY63" s="335"/>
      <c r="KHZ63" s="336"/>
      <c r="KIA63" s="335"/>
      <c r="KIB63" s="336"/>
      <c r="KIC63" s="335"/>
      <c r="KID63" s="336"/>
      <c r="KIE63" s="335"/>
      <c r="KIF63" s="336"/>
      <c r="KIG63" s="335"/>
      <c r="KIH63" s="336"/>
      <c r="KII63" s="335"/>
      <c r="KIJ63" s="336"/>
      <c r="KIK63" s="335"/>
      <c r="KIL63" s="336"/>
      <c r="KIM63" s="335"/>
      <c r="KIN63" s="336"/>
      <c r="KIO63" s="335"/>
      <c r="KIP63" s="336"/>
      <c r="KIQ63" s="335"/>
      <c r="KIR63" s="336"/>
      <c r="KIS63" s="335"/>
      <c r="KIT63" s="336"/>
      <c r="KIU63" s="335"/>
      <c r="KIV63" s="336"/>
      <c r="KIW63" s="335"/>
      <c r="KIX63" s="336"/>
      <c r="KIY63" s="335"/>
      <c r="KIZ63" s="336"/>
      <c r="KJA63" s="335"/>
      <c r="KJB63" s="336"/>
      <c r="KJC63" s="335"/>
      <c r="KJD63" s="336"/>
      <c r="KJE63" s="335"/>
      <c r="KJF63" s="336"/>
      <c r="KJG63" s="335"/>
      <c r="KJH63" s="336"/>
      <c r="KJI63" s="335"/>
      <c r="KJJ63" s="336"/>
      <c r="KJK63" s="335"/>
      <c r="KJL63" s="336"/>
      <c r="KJM63" s="335"/>
      <c r="KJN63" s="336"/>
      <c r="KJO63" s="335"/>
      <c r="KJP63" s="336"/>
      <c r="KJQ63" s="335"/>
      <c r="KJR63" s="336"/>
      <c r="KJS63" s="335"/>
      <c r="KJT63" s="336"/>
      <c r="KJU63" s="335"/>
      <c r="KJV63" s="336"/>
      <c r="KJW63" s="335"/>
      <c r="KJX63" s="336"/>
      <c r="KJY63" s="335"/>
      <c r="KJZ63" s="336"/>
      <c r="KKA63" s="335"/>
      <c r="KKB63" s="336"/>
      <c r="KKC63" s="335"/>
      <c r="KKD63" s="336"/>
      <c r="KKE63" s="335"/>
      <c r="KKF63" s="336"/>
      <c r="KKG63" s="335"/>
      <c r="KKH63" s="336"/>
      <c r="KKI63" s="335"/>
      <c r="KKJ63" s="336"/>
      <c r="KKK63" s="335"/>
      <c r="KKL63" s="336"/>
      <c r="KKM63" s="335"/>
      <c r="KKN63" s="336"/>
      <c r="KKO63" s="335"/>
      <c r="KKP63" s="336"/>
      <c r="KKQ63" s="335"/>
      <c r="KKR63" s="336"/>
      <c r="KKS63" s="335"/>
      <c r="KKT63" s="336"/>
      <c r="KKU63" s="335"/>
      <c r="KKV63" s="336"/>
      <c r="KKW63" s="335"/>
      <c r="KKX63" s="336"/>
      <c r="KKY63" s="335"/>
      <c r="KKZ63" s="336"/>
      <c r="KLA63" s="335"/>
      <c r="KLB63" s="336"/>
      <c r="KLC63" s="335"/>
      <c r="KLD63" s="336"/>
      <c r="KLE63" s="335"/>
      <c r="KLF63" s="336"/>
      <c r="KLG63" s="335"/>
      <c r="KLH63" s="336"/>
      <c r="KLI63" s="335"/>
      <c r="KLJ63" s="336"/>
      <c r="KLK63" s="335"/>
      <c r="KLL63" s="336"/>
      <c r="KLM63" s="335"/>
      <c r="KLN63" s="336"/>
      <c r="KLO63" s="335"/>
      <c r="KLP63" s="336"/>
      <c r="KLQ63" s="335"/>
      <c r="KLR63" s="336"/>
      <c r="KLS63" s="335"/>
      <c r="KLT63" s="336"/>
      <c r="KLU63" s="335"/>
      <c r="KLV63" s="336"/>
      <c r="KLW63" s="335"/>
      <c r="KLX63" s="336"/>
      <c r="KLY63" s="335"/>
      <c r="KLZ63" s="336"/>
      <c r="KMA63" s="335"/>
      <c r="KMB63" s="336"/>
      <c r="KMC63" s="335"/>
      <c r="KMD63" s="336"/>
      <c r="KME63" s="335"/>
      <c r="KMF63" s="336"/>
      <c r="KMG63" s="335"/>
      <c r="KMH63" s="336"/>
      <c r="KMI63" s="335"/>
      <c r="KMJ63" s="336"/>
      <c r="KMK63" s="335"/>
      <c r="KML63" s="336"/>
      <c r="KMM63" s="335"/>
      <c r="KMN63" s="336"/>
      <c r="KMO63" s="335"/>
      <c r="KMP63" s="336"/>
      <c r="KMQ63" s="335"/>
      <c r="KMR63" s="336"/>
      <c r="KMS63" s="335"/>
      <c r="KMT63" s="336"/>
      <c r="KMU63" s="335"/>
      <c r="KMV63" s="336"/>
      <c r="KMW63" s="335"/>
      <c r="KMX63" s="336"/>
      <c r="KMY63" s="335"/>
      <c r="KMZ63" s="336"/>
      <c r="KNA63" s="335"/>
      <c r="KNB63" s="336"/>
      <c r="KNC63" s="335"/>
      <c r="KND63" s="336"/>
      <c r="KNE63" s="335"/>
      <c r="KNF63" s="336"/>
      <c r="KNG63" s="335"/>
      <c r="KNH63" s="336"/>
      <c r="KNI63" s="335"/>
      <c r="KNJ63" s="336"/>
      <c r="KNK63" s="335"/>
      <c r="KNL63" s="336"/>
      <c r="KNM63" s="335"/>
      <c r="KNN63" s="336"/>
      <c r="KNO63" s="335"/>
      <c r="KNP63" s="336"/>
      <c r="KNQ63" s="335"/>
      <c r="KNR63" s="336"/>
      <c r="KNS63" s="335"/>
      <c r="KNT63" s="336"/>
      <c r="KNU63" s="335"/>
      <c r="KNV63" s="336"/>
      <c r="KNW63" s="335"/>
      <c r="KNX63" s="336"/>
      <c r="KNY63" s="335"/>
      <c r="KNZ63" s="336"/>
      <c r="KOA63" s="335"/>
      <c r="KOB63" s="336"/>
      <c r="KOC63" s="335"/>
      <c r="KOD63" s="336"/>
      <c r="KOE63" s="335"/>
      <c r="KOF63" s="336"/>
      <c r="KOG63" s="335"/>
      <c r="KOH63" s="336"/>
      <c r="KOI63" s="335"/>
      <c r="KOJ63" s="336"/>
      <c r="KOK63" s="335"/>
      <c r="KOL63" s="336"/>
      <c r="KOM63" s="335"/>
      <c r="KON63" s="336"/>
      <c r="KOO63" s="335"/>
      <c r="KOP63" s="336"/>
      <c r="KOQ63" s="335"/>
      <c r="KOR63" s="336"/>
      <c r="KOS63" s="335"/>
      <c r="KOT63" s="336"/>
      <c r="KOU63" s="335"/>
      <c r="KOV63" s="336"/>
      <c r="KOW63" s="335"/>
      <c r="KOX63" s="336"/>
      <c r="KOY63" s="335"/>
      <c r="KOZ63" s="336"/>
      <c r="KPA63" s="335"/>
      <c r="KPB63" s="336"/>
      <c r="KPC63" s="335"/>
      <c r="KPD63" s="336"/>
      <c r="KPE63" s="335"/>
      <c r="KPF63" s="336"/>
      <c r="KPG63" s="335"/>
      <c r="KPH63" s="336"/>
      <c r="KPI63" s="335"/>
      <c r="KPJ63" s="336"/>
      <c r="KPK63" s="335"/>
      <c r="KPL63" s="336"/>
      <c r="KPM63" s="335"/>
      <c r="KPN63" s="336"/>
      <c r="KPO63" s="335"/>
      <c r="KPP63" s="336"/>
      <c r="KPQ63" s="335"/>
      <c r="KPR63" s="336"/>
      <c r="KPS63" s="335"/>
      <c r="KPT63" s="336"/>
      <c r="KPU63" s="335"/>
      <c r="KPV63" s="336"/>
      <c r="KPW63" s="335"/>
      <c r="KPX63" s="336"/>
      <c r="KPY63" s="335"/>
      <c r="KPZ63" s="336"/>
      <c r="KQA63" s="335"/>
      <c r="KQB63" s="336"/>
      <c r="KQC63" s="335"/>
      <c r="KQD63" s="336"/>
      <c r="KQE63" s="335"/>
      <c r="KQF63" s="336"/>
      <c r="KQG63" s="335"/>
      <c r="KQH63" s="336"/>
      <c r="KQI63" s="335"/>
      <c r="KQJ63" s="336"/>
      <c r="KQK63" s="335"/>
      <c r="KQL63" s="336"/>
      <c r="KQM63" s="335"/>
      <c r="KQN63" s="336"/>
      <c r="KQO63" s="335"/>
      <c r="KQP63" s="336"/>
      <c r="KQQ63" s="335"/>
      <c r="KQR63" s="336"/>
      <c r="KQS63" s="335"/>
      <c r="KQT63" s="336"/>
      <c r="KQU63" s="335"/>
      <c r="KQV63" s="336"/>
      <c r="KQW63" s="335"/>
      <c r="KQX63" s="336"/>
      <c r="KQY63" s="335"/>
      <c r="KQZ63" s="336"/>
      <c r="KRA63" s="335"/>
      <c r="KRB63" s="336"/>
      <c r="KRC63" s="335"/>
      <c r="KRD63" s="336"/>
      <c r="KRE63" s="335"/>
      <c r="KRF63" s="336"/>
      <c r="KRG63" s="335"/>
      <c r="KRH63" s="336"/>
      <c r="KRI63" s="335"/>
      <c r="KRJ63" s="336"/>
      <c r="KRK63" s="335"/>
      <c r="KRL63" s="336"/>
      <c r="KRM63" s="335"/>
      <c r="KRN63" s="336"/>
      <c r="KRO63" s="335"/>
      <c r="KRP63" s="336"/>
      <c r="KRQ63" s="335"/>
      <c r="KRR63" s="336"/>
      <c r="KRS63" s="335"/>
      <c r="KRT63" s="336"/>
      <c r="KRU63" s="335"/>
      <c r="KRV63" s="336"/>
      <c r="KRW63" s="335"/>
      <c r="KRX63" s="336"/>
      <c r="KRY63" s="335"/>
      <c r="KRZ63" s="336"/>
      <c r="KSA63" s="335"/>
      <c r="KSB63" s="336"/>
      <c r="KSC63" s="335"/>
      <c r="KSD63" s="336"/>
      <c r="KSE63" s="335"/>
      <c r="KSF63" s="336"/>
      <c r="KSG63" s="335"/>
      <c r="KSH63" s="336"/>
      <c r="KSI63" s="335"/>
      <c r="KSJ63" s="336"/>
      <c r="KSK63" s="335"/>
      <c r="KSL63" s="336"/>
      <c r="KSM63" s="335"/>
      <c r="KSN63" s="336"/>
      <c r="KSO63" s="335"/>
      <c r="KSP63" s="336"/>
      <c r="KSQ63" s="335"/>
      <c r="KSR63" s="336"/>
      <c r="KSS63" s="335"/>
      <c r="KST63" s="336"/>
      <c r="KSU63" s="335"/>
      <c r="KSV63" s="336"/>
      <c r="KSW63" s="335"/>
      <c r="KSX63" s="336"/>
      <c r="KSY63" s="335"/>
      <c r="KSZ63" s="336"/>
      <c r="KTA63" s="335"/>
      <c r="KTB63" s="336"/>
      <c r="KTC63" s="335"/>
      <c r="KTD63" s="336"/>
      <c r="KTE63" s="335"/>
      <c r="KTF63" s="336"/>
      <c r="KTG63" s="335"/>
      <c r="KTH63" s="336"/>
      <c r="KTI63" s="335"/>
      <c r="KTJ63" s="336"/>
      <c r="KTK63" s="335"/>
      <c r="KTL63" s="336"/>
      <c r="KTM63" s="335"/>
      <c r="KTN63" s="336"/>
      <c r="KTO63" s="335"/>
      <c r="KTP63" s="336"/>
      <c r="KTQ63" s="335"/>
      <c r="KTR63" s="336"/>
      <c r="KTS63" s="335"/>
      <c r="KTT63" s="336"/>
      <c r="KTU63" s="335"/>
      <c r="KTV63" s="336"/>
      <c r="KTW63" s="335"/>
      <c r="KTX63" s="336"/>
      <c r="KTY63" s="335"/>
      <c r="KTZ63" s="336"/>
      <c r="KUA63" s="335"/>
      <c r="KUB63" s="336"/>
      <c r="KUC63" s="335"/>
      <c r="KUD63" s="336"/>
      <c r="KUE63" s="335"/>
      <c r="KUF63" s="336"/>
      <c r="KUG63" s="335"/>
      <c r="KUH63" s="336"/>
      <c r="KUI63" s="335"/>
      <c r="KUJ63" s="336"/>
      <c r="KUK63" s="335"/>
      <c r="KUL63" s="336"/>
      <c r="KUM63" s="335"/>
      <c r="KUN63" s="336"/>
      <c r="KUO63" s="335"/>
      <c r="KUP63" s="336"/>
      <c r="KUQ63" s="335"/>
      <c r="KUR63" s="336"/>
      <c r="KUS63" s="335"/>
      <c r="KUT63" s="336"/>
      <c r="KUU63" s="335"/>
      <c r="KUV63" s="336"/>
      <c r="KUW63" s="335"/>
      <c r="KUX63" s="336"/>
      <c r="KUY63" s="335"/>
      <c r="KUZ63" s="336"/>
      <c r="KVA63" s="335"/>
      <c r="KVB63" s="336"/>
      <c r="KVC63" s="335"/>
      <c r="KVD63" s="336"/>
      <c r="KVE63" s="335"/>
      <c r="KVF63" s="336"/>
      <c r="KVG63" s="335"/>
      <c r="KVH63" s="336"/>
      <c r="KVI63" s="335"/>
      <c r="KVJ63" s="336"/>
      <c r="KVK63" s="335"/>
      <c r="KVL63" s="336"/>
      <c r="KVM63" s="335"/>
      <c r="KVN63" s="336"/>
      <c r="KVO63" s="335"/>
      <c r="KVP63" s="336"/>
      <c r="KVQ63" s="335"/>
      <c r="KVR63" s="336"/>
      <c r="KVS63" s="335"/>
      <c r="KVT63" s="336"/>
      <c r="KVU63" s="335"/>
      <c r="KVV63" s="336"/>
      <c r="KVW63" s="335"/>
      <c r="KVX63" s="336"/>
      <c r="KVY63" s="335"/>
      <c r="KVZ63" s="336"/>
      <c r="KWA63" s="335"/>
      <c r="KWB63" s="336"/>
      <c r="KWC63" s="335"/>
      <c r="KWD63" s="336"/>
      <c r="KWE63" s="335"/>
      <c r="KWF63" s="336"/>
      <c r="KWG63" s="335"/>
      <c r="KWH63" s="336"/>
      <c r="KWI63" s="335"/>
      <c r="KWJ63" s="336"/>
      <c r="KWK63" s="335"/>
      <c r="KWL63" s="336"/>
      <c r="KWM63" s="335"/>
      <c r="KWN63" s="336"/>
      <c r="KWO63" s="335"/>
      <c r="KWP63" s="336"/>
      <c r="KWQ63" s="335"/>
      <c r="KWR63" s="336"/>
      <c r="KWS63" s="335"/>
      <c r="KWT63" s="336"/>
      <c r="KWU63" s="335"/>
      <c r="KWV63" s="336"/>
      <c r="KWW63" s="335"/>
      <c r="KWX63" s="336"/>
      <c r="KWY63" s="335"/>
      <c r="KWZ63" s="336"/>
      <c r="KXA63" s="335"/>
      <c r="KXB63" s="336"/>
      <c r="KXC63" s="335"/>
      <c r="KXD63" s="336"/>
      <c r="KXE63" s="335"/>
      <c r="KXF63" s="336"/>
      <c r="KXG63" s="335"/>
      <c r="KXH63" s="336"/>
      <c r="KXI63" s="335"/>
      <c r="KXJ63" s="336"/>
      <c r="KXK63" s="335"/>
      <c r="KXL63" s="336"/>
      <c r="KXM63" s="335"/>
      <c r="KXN63" s="336"/>
      <c r="KXO63" s="335"/>
      <c r="KXP63" s="336"/>
      <c r="KXQ63" s="335"/>
      <c r="KXR63" s="336"/>
      <c r="KXS63" s="335"/>
      <c r="KXT63" s="336"/>
      <c r="KXU63" s="335"/>
      <c r="KXV63" s="336"/>
      <c r="KXW63" s="335"/>
      <c r="KXX63" s="336"/>
      <c r="KXY63" s="335"/>
      <c r="KXZ63" s="336"/>
      <c r="KYA63" s="335"/>
      <c r="KYB63" s="336"/>
      <c r="KYC63" s="335"/>
      <c r="KYD63" s="336"/>
      <c r="KYE63" s="335"/>
      <c r="KYF63" s="336"/>
      <c r="KYG63" s="335"/>
      <c r="KYH63" s="336"/>
      <c r="KYI63" s="335"/>
      <c r="KYJ63" s="336"/>
      <c r="KYK63" s="335"/>
      <c r="KYL63" s="336"/>
      <c r="KYM63" s="335"/>
      <c r="KYN63" s="336"/>
      <c r="KYO63" s="335"/>
      <c r="KYP63" s="336"/>
      <c r="KYQ63" s="335"/>
      <c r="KYR63" s="336"/>
      <c r="KYS63" s="335"/>
      <c r="KYT63" s="336"/>
      <c r="KYU63" s="335"/>
      <c r="KYV63" s="336"/>
      <c r="KYW63" s="335"/>
      <c r="KYX63" s="336"/>
      <c r="KYY63" s="335"/>
      <c r="KYZ63" s="336"/>
      <c r="KZA63" s="335"/>
      <c r="KZB63" s="336"/>
      <c r="KZC63" s="335"/>
      <c r="KZD63" s="336"/>
      <c r="KZE63" s="335"/>
      <c r="KZF63" s="336"/>
      <c r="KZG63" s="335"/>
      <c r="KZH63" s="336"/>
      <c r="KZI63" s="335"/>
      <c r="KZJ63" s="336"/>
      <c r="KZK63" s="335"/>
      <c r="KZL63" s="336"/>
      <c r="KZM63" s="335"/>
      <c r="KZN63" s="336"/>
      <c r="KZO63" s="335"/>
      <c r="KZP63" s="336"/>
      <c r="KZQ63" s="335"/>
      <c r="KZR63" s="336"/>
      <c r="KZS63" s="335"/>
      <c r="KZT63" s="336"/>
      <c r="KZU63" s="335"/>
      <c r="KZV63" s="336"/>
      <c r="KZW63" s="335"/>
      <c r="KZX63" s="336"/>
      <c r="KZY63" s="335"/>
      <c r="KZZ63" s="336"/>
      <c r="LAA63" s="335"/>
      <c r="LAB63" s="336"/>
      <c r="LAC63" s="335"/>
      <c r="LAD63" s="336"/>
      <c r="LAE63" s="335"/>
      <c r="LAF63" s="336"/>
      <c r="LAG63" s="335"/>
      <c r="LAH63" s="336"/>
      <c r="LAI63" s="335"/>
      <c r="LAJ63" s="336"/>
      <c r="LAK63" s="335"/>
      <c r="LAL63" s="336"/>
      <c r="LAM63" s="335"/>
      <c r="LAN63" s="336"/>
      <c r="LAO63" s="335"/>
      <c r="LAP63" s="336"/>
      <c r="LAQ63" s="335"/>
      <c r="LAR63" s="336"/>
      <c r="LAS63" s="335"/>
      <c r="LAT63" s="336"/>
      <c r="LAU63" s="335"/>
      <c r="LAV63" s="336"/>
      <c r="LAW63" s="335"/>
      <c r="LAX63" s="336"/>
      <c r="LAY63" s="335"/>
      <c r="LAZ63" s="336"/>
      <c r="LBA63" s="335"/>
      <c r="LBB63" s="336"/>
      <c r="LBC63" s="335"/>
      <c r="LBD63" s="336"/>
      <c r="LBE63" s="335"/>
      <c r="LBF63" s="336"/>
      <c r="LBG63" s="335"/>
      <c r="LBH63" s="336"/>
      <c r="LBI63" s="335"/>
      <c r="LBJ63" s="336"/>
      <c r="LBK63" s="335"/>
      <c r="LBL63" s="336"/>
      <c r="LBM63" s="335"/>
      <c r="LBN63" s="336"/>
      <c r="LBO63" s="335"/>
      <c r="LBP63" s="336"/>
      <c r="LBQ63" s="335"/>
      <c r="LBR63" s="336"/>
      <c r="LBS63" s="335"/>
      <c r="LBT63" s="336"/>
      <c r="LBU63" s="335"/>
      <c r="LBV63" s="336"/>
      <c r="LBW63" s="335"/>
      <c r="LBX63" s="336"/>
      <c r="LBY63" s="335"/>
      <c r="LBZ63" s="336"/>
      <c r="LCA63" s="335"/>
      <c r="LCB63" s="336"/>
      <c r="LCC63" s="335"/>
      <c r="LCD63" s="336"/>
      <c r="LCE63" s="335"/>
      <c r="LCF63" s="336"/>
      <c r="LCG63" s="335"/>
      <c r="LCH63" s="336"/>
      <c r="LCI63" s="335"/>
      <c r="LCJ63" s="336"/>
      <c r="LCK63" s="335"/>
      <c r="LCL63" s="336"/>
      <c r="LCM63" s="335"/>
      <c r="LCN63" s="336"/>
      <c r="LCO63" s="335"/>
      <c r="LCP63" s="336"/>
      <c r="LCQ63" s="335"/>
      <c r="LCR63" s="336"/>
      <c r="LCS63" s="335"/>
      <c r="LCT63" s="336"/>
      <c r="LCU63" s="335"/>
      <c r="LCV63" s="336"/>
      <c r="LCW63" s="335"/>
      <c r="LCX63" s="336"/>
      <c r="LCY63" s="335"/>
      <c r="LCZ63" s="336"/>
      <c r="LDA63" s="335"/>
      <c r="LDB63" s="336"/>
      <c r="LDC63" s="335"/>
      <c r="LDD63" s="336"/>
      <c r="LDE63" s="335"/>
      <c r="LDF63" s="336"/>
      <c r="LDG63" s="335"/>
      <c r="LDH63" s="336"/>
      <c r="LDI63" s="335"/>
      <c r="LDJ63" s="336"/>
      <c r="LDK63" s="335"/>
      <c r="LDL63" s="336"/>
      <c r="LDM63" s="335"/>
      <c r="LDN63" s="336"/>
      <c r="LDO63" s="335"/>
      <c r="LDP63" s="336"/>
      <c r="LDQ63" s="335"/>
      <c r="LDR63" s="336"/>
      <c r="LDS63" s="335"/>
      <c r="LDT63" s="336"/>
      <c r="LDU63" s="335"/>
      <c r="LDV63" s="336"/>
      <c r="LDW63" s="335"/>
      <c r="LDX63" s="336"/>
      <c r="LDY63" s="335"/>
      <c r="LDZ63" s="336"/>
      <c r="LEA63" s="335"/>
      <c r="LEB63" s="336"/>
      <c r="LEC63" s="335"/>
      <c r="LED63" s="336"/>
      <c r="LEE63" s="335"/>
      <c r="LEF63" s="336"/>
      <c r="LEG63" s="335"/>
      <c r="LEH63" s="336"/>
      <c r="LEI63" s="335"/>
      <c r="LEJ63" s="336"/>
      <c r="LEK63" s="335"/>
      <c r="LEL63" s="336"/>
      <c r="LEM63" s="335"/>
      <c r="LEN63" s="336"/>
      <c r="LEO63" s="335"/>
      <c r="LEP63" s="336"/>
      <c r="LEQ63" s="335"/>
      <c r="LER63" s="336"/>
      <c r="LES63" s="335"/>
      <c r="LET63" s="336"/>
      <c r="LEU63" s="335"/>
      <c r="LEV63" s="336"/>
      <c r="LEW63" s="335"/>
      <c r="LEX63" s="336"/>
      <c r="LEY63" s="335"/>
      <c r="LEZ63" s="336"/>
      <c r="LFA63" s="335"/>
      <c r="LFB63" s="336"/>
      <c r="LFC63" s="335"/>
      <c r="LFD63" s="336"/>
      <c r="LFE63" s="335"/>
      <c r="LFF63" s="336"/>
      <c r="LFG63" s="335"/>
      <c r="LFH63" s="336"/>
      <c r="LFI63" s="335"/>
      <c r="LFJ63" s="336"/>
      <c r="LFK63" s="335"/>
      <c r="LFL63" s="336"/>
      <c r="LFM63" s="335"/>
      <c r="LFN63" s="336"/>
      <c r="LFO63" s="335"/>
      <c r="LFP63" s="336"/>
      <c r="LFQ63" s="335"/>
      <c r="LFR63" s="336"/>
      <c r="LFS63" s="335"/>
      <c r="LFT63" s="336"/>
      <c r="LFU63" s="335"/>
      <c r="LFV63" s="336"/>
      <c r="LFW63" s="335"/>
      <c r="LFX63" s="336"/>
      <c r="LFY63" s="335"/>
      <c r="LFZ63" s="336"/>
      <c r="LGA63" s="335"/>
      <c r="LGB63" s="336"/>
      <c r="LGC63" s="335"/>
      <c r="LGD63" s="336"/>
      <c r="LGE63" s="335"/>
      <c r="LGF63" s="336"/>
      <c r="LGG63" s="335"/>
      <c r="LGH63" s="336"/>
      <c r="LGI63" s="335"/>
      <c r="LGJ63" s="336"/>
      <c r="LGK63" s="335"/>
      <c r="LGL63" s="336"/>
      <c r="LGM63" s="335"/>
      <c r="LGN63" s="336"/>
      <c r="LGO63" s="335"/>
      <c r="LGP63" s="336"/>
      <c r="LGQ63" s="335"/>
      <c r="LGR63" s="336"/>
      <c r="LGS63" s="335"/>
      <c r="LGT63" s="336"/>
      <c r="LGU63" s="335"/>
      <c r="LGV63" s="336"/>
      <c r="LGW63" s="335"/>
      <c r="LGX63" s="336"/>
      <c r="LGY63" s="335"/>
      <c r="LGZ63" s="336"/>
      <c r="LHA63" s="335"/>
      <c r="LHB63" s="336"/>
      <c r="LHC63" s="335"/>
      <c r="LHD63" s="336"/>
      <c r="LHE63" s="335"/>
      <c r="LHF63" s="336"/>
      <c r="LHG63" s="335"/>
      <c r="LHH63" s="336"/>
      <c r="LHI63" s="335"/>
      <c r="LHJ63" s="336"/>
      <c r="LHK63" s="335"/>
      <c r="LHL63" s="336"/>
      <c r="LHM63" s="335"/>
      <c r="LHN63" s="336"/>
      <c r="LHO63" s="335"/>
      <c r="LHP63" s="336"/>
      <c r="LHQ63" s="335"/>
      <c r="LHR63" s="336"/>
      <c r="LHS63" s="335"/>
      <c r="LHT63" s="336"/>
      <c r="LHU63" s="335"/>
      <c r="LHV63" s="336"/>
      <c r="LHW63" s="335"/>
      <c r="LHX63" s="336"/>
      <c r="LHY63" s="335"/>
      <c r="LHZ63" s="336"/>
      <c r="LIA63" s="335"/>
      <c r="LIB63" s="336"/>
      <c r="LIC63" s="335"/>
      <c r="LID63" s="336"/>
      <c r="LIE63" s="335"/>
      <c r="LIF63" s="336"/>
      <c r="LIG63" s="335"/>
      <c r="LIH63" s="336"/>
      <c r="LII63" s="335"/>
      <c r="LIJ63" s="336"/>
      <c r="LIK63" s="335"/>
      <c r="LIL63" s="336"/>
      <c r="LIM63" s="335"/>
      <c r="LIN63" s="336"/>
      <c r="LIO63" s="335"/>
      <c r="LIP63" s="336"/>
      <c r="LIQ63" s="335"/>
      <c r="LIR63" s="336"/>
      <c r="LIS63" s="335"/>
      <c r="LIT63" s="336"/>
      <c r="LIU63" s="335"/>
      <c r="LIV63" s="336"/>
      <c r="LIW63" s="335"/>
      <c r="LIX63" s="336"/>
      <c r="LIY63" s="335"/>
      <c r="LIZ63" s="336"/>
      <c r="LJA63" s="335"/>
      <c r="LJB63" s="336"/>
      <c r="LJC63" s="335"/>
      <c r="LJD63" s="336"/>
      <c r="LJE63" s="335"/>
      <c r="LJF63" s="336"/>
      <c r="LJG63" s="335"/>
      <c r="LJH63" s="336"/>
      <c r="LJI63" s="335"/>
      <c r="LJJ63" s="336"/>
      <c r="LJK63" s="335"/>
      <c r="LJL63" s="336"/>
      <c r="LJM63" s="335"/>
      <c r="LJN63" s="336"/>
      <c r="LJO63" s="335"/>
      <c r="LJP63" s="336"/>
      <c r="LJQ63" s="335"/>
      <c r="LJR63" s="336"/>
      <c r="LJS63" s="335"/>
      <c r="LJT63" s="336"/>
      <c r="LJU63" s="335"/>
      <c r="LJV63" s="336"/>
      <c r="LJW63" s="335"/>
      <c r="LJX63" s="336"/>
      <c r="LJY63" s="335"/>
      <c r="LJZ63" s="336"/>
      <c r="LKA63" s="335"/>
      <c r="LKB63" s="336"/>
      <c r="LKC63" s="335"/>
      <c r="LKD63" s="336"/>
      <c r="LKE63" s="335"/>
      <c r="LKF63" s="336"/>
      <c r="LKG63" s="335"/>
      <c r="LKH63" s="336"/>
      <c r="LKI63" s="335"/>
      <c r="LKJ63" s="336"/>
      <c r="LKK63" s="335"/>
      <c r="LKL63" s="336"/>
      <c r="LKM63" s="335"/>
      <c r="LKN63" s="336"/>
      <c r="LKO63" s="335"/>
      <c r="LKP63" s="336"/>
      <c r="LKQ63" s="335"/>
      <c r="LKR63" s="336"/>
      <c r="LKS63" s="335"/>
      <c r="LKT63" s="336"/>
      <c r="LKU63" s="335"/>
      <c r="LKV63" s="336"/>
      <c r="LKW63" s="335"/>
      <c r="LKX63" s="336"/>
      <c r="LKY63" s="335"/>
      <c r="LKZ63" s="336"/>
      <c r="LLA63" s="335"/>
      <c r="LLB63" s="336"/>
      <c r="LLC63" s="335"/>
      <c r="LLD63" s="336"/>
      <c r="LLE63" s="335"/>
      <c r="LLF63" s="336"/>
      <c r="LLG63" s="335"/>
      <c r="LLH63" s="336"/>
      <c r="LLI63" s="335"/>
      <c r="LLJ63" s="336"/>
      <c r="LLK63" s="335"/>
      <c r="LLL63" s="336"/>
      <c r="LLM63" s="335"/>
      <c r="LLN63" s="336"/>
      <c r="LLO63" s="335"/>
      <c r="LLP63" s="336"/>
      <c r="LLQ63" s="335"/>
      <c r="LLR63" s="336"/>
      <c r="LLS63" s="335"/>
      <c r="LLT63" s="336"/>
      <c r="LLU63" s="335"/>
      <c r="LLV63" s="336"/>
      <c r="LLW63" s="335"/>
      <c r="LLX63" s="336"/>
      <c r="LLY63" s="335"/>
      <c r="LLZ63" s="336"/>
      <c r="LMA63" s="335"/>
      <c r="LMB63" s="336"/>
      <c r="LMC63" s="335"/>
      <c r="LMD63" s="336"/>
      <c r="LME63" s="335"/>
      <c r="LMF63" s="336"/>
      <c r="LMG63" s="335"/>
      <c r="LMH63" s="336"/>
      <c r="LMI63" s="335"/>
      <c r="LMJ63" s="336"/>
      <c r="LMK63" s="335"/>
      <c r="LML63" s="336"/>
      <c r="LMM63" s="335"/>
      <c r="LMN63" s="336"/>
      <c r="LMO63" s="335"/>
      <c r="LMP63" s="336"/>
      <c r="LMQ63" s="335"/>
      <c r="LMR63" s="336"/>
      <c r="LMS63" s="335"/>
      <c r="LMT63" s="336"/>
      <c r="LMU63" s="335"/>
      <c r="LMV63" s="336"/>
      <c r="LMW63" s="335"/>
      <c r="LMX63" s="336"/>
      <c r="LMY63" s="335"/>
      <c r="LMZ63" s="336"/>
      <c r="LNA63" s="335"/>
      <c r="LNB63" s="336"/>
      <c r="LNC63" s="335"/>
      <c r="LND63" s="336"/>
      <c r="LNE63" s="335"/>
      <c r="LNF63" s="336"/>
      <c r="LNG63" s="335"/>
      <c r="LNH63" s="336"/>
      <c r="LNI63" s="335"/>
      <c r="LNJ63" s="336"/>
      <c r="LNK63" s="335"/>
      <c r="LNL63" s="336"/>
      <c r="LNM63" s="335"/>
      <c r="LNN63" s="336"/>
      <c r="LNO63" s="335"/>
      <c r="LNP63" s="336"/>
      <c r="LNQ63" s="335"/>
      <c r="LNR63" s="336"/>
      <c r="LNS63" s="335"/>
      <c r="LNT63" s="336"/>
      <c r="LNU63" s="335"/>
      <c r="LNV63" s="336"/>
      <c r="LNW63" s="335"/>
      <c r="LNX63" s="336"/>
      <c r="LNY63" s="335"/>
      <c r="LNZ63" s="336"/>
      <c r="LOA63" s="335"/>
      <c r="LOB63" s="336"/>
      <c r="LOC63" s="335"/>
      <c r="LOD63" s="336"/>
      <c r="LOE63" s="335"/>
      <c r="LOF63" s="336"/>
      <c r="LOG63" s="335"/>
      <c r="LOH63" s="336"/>
      <c r="LOI63" s="335"/>
      <c r="LOJ63" s="336"/>
      <c r="LOK63" s="335"/>
      <c r="LOL63" s="336"/>
      <c r="LOM63" s="335"/>
      <c r="LON63" s="336"/>
      <c r="LOO63" s="335"/>
      <c r="LOP63" s="336"/>
      <c r="LOQ63" s="335"/>
      <c r="LOR63" s="336"/>
      <c r="LOS63" s="335"/>
      <c r="LOT63" s="336"/>
      <c r="LOU63" s="335"/>
      <c r="LOV63" s="336"/>
      <c r="LOW63" s="335"/>
      <c r="LOX63" s="336"/>
      <c r="LOY63" s="335"/>
      <c r="LOZ63" s="336"/>
      <c r="LPA63" s="335"/>
      <c r="LPB63" s="336"/>
      <c r="LPC63" s="335"/>
      <c r="LPD63" s="336"/>
      <c r="LPE63" s="335"/>
      <c r="LPF63" s="336"/>
      <c r="LPG63" s="335"/>
      <c r="LPH63" s="336"/>
      <c r="LPI63" s="335"/>
      <c r="LPJ63" s="336"/>
      <c r="LPK63" s="335"/>
      <c r="LPL63" s="336"/>
      <c r="LPM63" s="335"/>
      <c r="LPN63" s="336"/>
      <c r="LPO63" s="335"/>
      <c r="LPP63" s="336"/>
      <c r="LPQ63" s="335"/>
      <c r="LPR63" s="336"/>
      <c r="LPS63" s="335"/>
      <c r="LPT63" s="336"/>
      <c r="LPU63" s="335"/>
      <c r="LPV63" s="336"/>
      <c r="LPW63" s="335"/>
      <c r="LPX63" s="336"/>
      <c r="LPY63" s="335"/>
      <c r="LPZ63" s="336"/>
      <c r="LQA63" s="335"/>
      <c r="LQB63" s="336"/>
      <c r="LQC63" s="335"/>
      <c r="LQD63" s="336"/>
      <c r="LQE63" s="335"/>
      <c r="LQF63" s="336"/>
      <c r="LQG63" s="335"/>
      <c r="LQH63" s="336"/>
      <c r="LQI63" s="335"/>
      <c r="LQJ63" s="336"/>
      <c r="LQK63" s="335"/>
      <c r="LQL63" s="336"/>
      <c r="LQM63" s="335"/>
      <c r="LQN63" s="336"/>
      <c r="LQO63" s="335"/>
      <c r="LQP63" s="336"/>
      <c r="LQQ63" s="335"/>
      <c r="LQR63" s="336"/>
      <c r="LQS63" s="335"/>
      <c r="LQT63" s="336"/>
      <c r="LQU63" s="335"/>
      <c r="LQV63" s="336"/>
      <c r="LQW63" s="335"/>
      <c r="LQX63" s="336"/>
      <c r="LQY63" s="335"/>
      <c r="LQZ63" s="336"/>
      <c r="LRA63" s="335"/>
      <c r="LRB63" s="336"/>
      <c r="LRC63" s="335"/>
      <c r="LRD63" s="336"/>
      <c r="LRE63" s="335"/>
      <c r="LRF63" s="336"/>
      <c r="LRG63" s="335"/>
      <c r="LRH63" s="336"/>
      <c r="LRI63" s="335"/>
      <c r="LRJ63" s="336"/>
      <c r="LRK63" s="335"/>
      <c r="LRL63" s="336"/>
      <c r="LRM63" s="335"/>
      <c r="LRN63" s="336"/>
      <c r="LRO63" s="335"/>
      <c r="LRP63" s="336"/>
      <c r="LRQ63" s="335"/>
      <c r="LRR63" s="336"/>
      <c r="LRS63" s="335"/>
      <c r="LRT63" s="336"/>
      <c r="LRU63" s="335"/>
      <c r="LRV63" s="336"/>
      <c r="LRW63" s="335"/>
      <c r="LRX63" s="336"/>
      <c r="LRY63" s="335"/>
      <c r="LRZ63" s="336"/>
      <c r="LSA63" s="335"/>
      <c r="LSB63" s="336"/>
      <c r="LSC63" s="335"/>
      <c r="LSD63" s="336"/>
      <c r="LSE63" s="335"/>
      <c r="LSF63" s="336"/>
      <c r="LSG63" s="335"/>
      <c r="LSH63" s="336"/>
      <c r="LSI63" s="335"/>
      <c r="LSJ63" s="336"/>
      <c r="LSK63" s="335"/>
      <c r="LSL63" s="336"/>
      <c r="LSM63" s="335"/>
      <c r="LSN63" s="336"/>
      <c r="LSO63" s="335"/>
      <c r="LSP63" s="336"/>
      <c r="LSQ63" s="335"/>
      <c r="LSR63" s="336"/>
      <c r="LSS63" s="335"/>
      <c r="LST63" s="336"/>
      <c r="LSU63" s="335"/>
      <c r="LSV63" s="336"/>
      <c r="LSW63" s="335"/>
      <c r="LSX63" s="336"/>
      <c r="LSY63" s="335"/>
      <c r="LSZ63" s="336"/>
      <c r="LTA63" s="335"/>
      <c r="LTB63" s="336"/>
      <c r="LTC63" s="335"/>
      <c r="LTD63" s="336"/>
      <c r="LTE63" s="335"/>
      <c r="LTF63" s="336"/>
      <c r="LTG63" s="335"/>
      <c r="LTH63" s="336"/>
      <c r="LTI63" s="335"/>
      <c r="LTJ63" s="336"/>
      <c r="LTK63" s="335"/>
      <c r="LTL63" s="336"/>
      <c r="LTM63" s="335"/>
      <c r="LTN63" s="336"/>
      <c r="LTO63" s="335"/>
      <c r="LTP63" s="336"/>
      <c r="LTQ63" s="335"/>
      <c r="LTR63" s="336"/>
      <c r="LTS63" s="335"/>
      <c r="LTT63" s="336"/>
      <c r="LTU63" s="335"/>
      <c r="LTV63" s="336"/>
      <c r="LTW63" s="335"/>
      <c r="LTX63" s="336"/>
      <c r="LTY63" s="335"/>
      <c r="LTZ63" s="336"/>
      <c r="LUA63" s="335"/>
      <c r="LUB63" s="336"/>
      <c r="LUC63" s="335"/>
      <c r="LUD63" s="336"/>
      <c r="LUE63" s="335"/>
      <c r="LUF63" s="336"/>
      <c r="LUG63" s="335"/>
      <c r="LUH63" s="336"/>
      <c r="LUI63" s="335"/>
      <c r="LUJ63" s="336"/>
      <c r="LUK63" s="335"/>
      <c r="LUL63" s="336"/>
      <c r="LUM63" s="335"/>
      <c r="LUN63" s="336"/>
      <c r="LUO63" s="335"/>
      <c r="LUP63" s="336"/>
      <c r="LUQ63" s="335"/>
      <c r="LUR63" s="336"/>
      <c r="LUS63" s="335"/>
      <c r="LUT63" s="336"/>
      <c r="LUU63" s="335"/>
      <c r="LUV63" s="336"/>
      <c r="LUW63" s="335"/>
      <c r="LUX63" s="336"/>
      <c r="LUY63" s="335"/>
      <c r="LUZ63" s="336"/>
      <c r="LVA63" s="335"/>
      <c r="LVB63" s="336"/>
      <c r="LVC63" s="335"/>
      <c r="LVD63" s="336"/>
      <c r="LVE63" s="335"/>
      <c r="LVF63" s="336"/>
      <c r="LVG63" s="335"/>
      <c r="LVH63" s="336"/>
      <c r="LVI63" s="335"/>
      <c r="LVJ63" s="336"/>
      <c r="LVK63" s="335"/>
      <c r="LVL63" s="336"/>
      <c r="LVM63" s="335"/>
      <c r="LVN63" s="336"/>
      <c r="LVO63" s="335"/>
      <c r="LVP63" s="336"/>
      <c r="LVQ63" s="335"/>
      <c r="LVR63" s="336"/>
      <c r="LVS63" s="335"/>
      <c r="LVT63" s="336"/>
      <c r="LVU63" s="335"/>
      <c r="LVV63" s="336"/>
      <c r="LVW63" s="335"/>
      <c r="LVX63" s="336"/>
      <c r="LVY63" s="335"/>
      <c r="LVZ63" s="336"/>
      <c r="LWA63" s="335"/>
      <c r="LWB63" s="336"/>
      <c r="LWC63" s="335"/>
      <c r="LWD63" s="336"/>
      <c r="LWE63" s="335"/>
      <c r="LWF63" s="336"/>
      <c r="LWG63" s="335"/>
      <c r="LWH63" s="336"/>
      <c r="LWI63" s="335"/>
      <c r="LWJ63" s="336"/>
      <c r="LWK63" s="335"/>
      <c r="LWL63" s="336"/>
      <c r="LWM63" s="335"/>
      <c r="LWN63" s="336"/>
      <c r="LWO63" s="335"/>
      <c r="LWP63" s="336"/>
      <c r="LWQ63" s="335"/>
      <c r="LWR63" s="336"/>
      <c r="LWS63" s="335"/>
      <c r="LWT63" s="336"/>
      <c r="LWU63" s="335"/>
      <c r="LWV63" s="336"/>
      <c r="LWW63" s="335"/>
      <c r="LWX63" s="336"/>
      <c r="LWY63" s="335"/>
      <c r="LWZ63" s="336"/>
      <c r="LXA63" s="335"/>
      <c r="LXB63" s="336"/>
      <c r="LXC63" s="335"/>
      <c r="LXD63" s="336"/>
      <c r="LXE63" s="335"/>
      <c r="LXF63" s="336"/>
      <c r="LXG63" s="335"/>
      <c r="LXH63" s="336"/>
      <c r="LXI63" s="335"/>
      <c r="LXJ63" s="336"/>
      <c r="LXK63" s="335"/>
      <c r="LXL63" s="336"/>
      <c r="LXM63" s="335"/>
      <c r="LXN63" s="336"/>
      <c r="LXO63" s="335"/>
      <c r="LXP63" s="336"/>
      <c r="LXQ63" s="335"/>
      <c r="LXR63" s="336"/>
      <c r="LXS63" s="335"/>
      <c r="LXT63" s="336"/>
      <c r="LXU63" s="335"/>
      <c r="LXV63" s="336"/>
      <c r="LXW63" s="335"/>
      <c r="LXX63" s="336"/>
      <c r="LXY63" s="335"/>
      <c r="LXZ63" s="336"/>
      <c r="LYA63" s="335"/>
      <c r="LYB63" s="336"/>
      <c r="LYC63" s="335"/>
      <c r="LYD63" s="336"/>
      <c r="LYE63" s="335"/>
      <c r="LYF63" s="336"/>
      <c r="LYG63" s="335"/>
      <c r="LYH63" s="336"/>
      <c r="LYI63" s="335"/>
      <c r="LYJ63" s="336"/>
      <c r="LYK63" s="335"/>
      <c r="LYL63" s="336"/>
      <c r="LYM63" s="335"/>
      <c r="LYN63" s="336"/>
      <c r="LYO63" s="335"/>
      <c r="LYP63" s="336"/>
      <c r="LYQ63" s="335"/>
      <c r="LYR63" s="336"/>
      <c r="LYS63" s="335"/>
      <c r="LYT63" s="336"/>
      <c r="LYU63" s="335"/>
      <c r="LYV63" s="336"/>
      <c r="LYW63" s="335"/>
      <c r="LYX63" s="336"/>
      <c r="LYY63" s="335"/>
      <c r="LYZ63" s="336"/>
      <c r="LZA63" s="335"/>
      <c r="LZB63" s="336"/>
      <c r="LZC63" s="335"/>
      <c r="LZD63" s="336"/>
      <c r="LZE63" s="335"/>
      <c r="LZF63" s="336"/>
      <c r="LZG63" s="335"/>
      <c r="LZH63" s="336"/>
      <c r="LZI63" s="335"/>
      <c r="LZJ63" s="336"/>
      <c r="LZK63" s="335"/>
      <c r="LZL63" s="336"/>
      <c r="LZM63" s="335"/>
      <c r="LZN63" s="336"/>
      <c r="LZO63" s="335"/>
      <c r="LZP63" s="336"/>
      <c r="LZQ63" s="335"/>
      <c r="LZR63" s="336"/>
      <c r="LZS63" s="335"/>
      <c r="LZT63" s="336"/>
      <c r="LZU63" s="335"/>
      <c r="LZV63" s="336"/>
      <c r="LZW63" s="335"/>
      <c r="LZX63" s="336"/>
      <c r="LZY63" s="335"/>
      <c r="LZZ63" s="336"/>
      <c r="MAA63" s="335"/>
      <c r="MAB63" s="336"/>
      <c r="MAC63" s="335"/>
      <c r="MAD63" s="336"/>
      <c r="MAE63" s="335"/>
      <c r="MAF63" s="336"/>
      <c r="MAG63" s="335"/>
      <c r="MAH63" s="336"/>
      <c r="MAI63" s="335"/>
      <c r="MAJ63" s="336"/>
      <c r="MAK63" s="335"/>
      <c r="MAL63" s="336"/>
      <c r="MAM63" s="335"/>
      <c r="MAN63" s="336"/>
      <c r="MAO63" s="335"/>
      <c r="MAP63" s="336"/>
      <c r="MAQ63" s="335"/>
      <c r="MAR63" s="336"/>
      <c r="MAS63" s="335"/>
      <c r="MAT63" s="336"/>
      <c r="MAU63" s="335"/>
      <c r="MAV63" s="336"/>
      <c r="MAW63" s="335"/>
      <c r="MAX63" s="336"/>
      <c r="MAY63" s="335"/>
      <c r="MAZ63" s="336"/>
      <c r="MBA63" s="335"/>
      <c r="MBB63" s="336"/>
      <c r="MBC63" s="335"/>
      <c r="MBD63" s="336"/>
      <c r="MBE63" s="335"/>
      <c r="MBF63" s="336"/>
      <c r="MBG63" s="335"/>
      <c r="MBH63" s="336"/>
      <c r="MBI63" s="335"/>
      <c r="MBJ63" s="336"/>
      <c r="MBK63" s="335"/>
      <c r="MBL63" s="336"/>
      <c r="MBM63" s="335"/>
      <c r="MBN63" s="336"/>
      <c r="MBO63" s="335"/>
      <c r="MBP63" s="336"/>
      <c r="MBQ63" s="335"/>
      <c r="MBR63" s="336"/>
      <c r="MBS63" s="335"/>
      <c r="MBT63" s="336"/>
      <c r="MBU63" s="335"/>
      <c r="MBV63" s="336"/>
      <c r="MBW63" s="335"/>
      <c r="MBX63" s="336"/>
      <c r="MBY63" s="335"/>
      <c r="MBZ63" s="336"/>
      <c r="MCA63" s="335"/>
      <c r="MCB63" s="336"/>
      <c r="MCC63" s="335"/>
      <c r="MCD63" s="336"/>
      <c r="MCE63" s="335"/>
      <c r="MCF63" s="336"/>
      <c r="MCG63" s="335"/>
      <c r="MCH63" s="336"/>
      <c r="MCI63" s="335"/>
      <c r="MCJ63" s="336"/>
      <c r="MCK63" s="335"/>
      <c r="MCL63" s="336"/>
      <c r="MCM63" s="335"/>
      <c r="MCN63" s="336"/>
      <c r="MCO63" s="335"/>
      <c r="MCP63" s="336"/>
      <c r="MCQ63" s="335"/>
      <c r="MCR63" s="336"/>
      <c r="MCS63" s="335"/>
      <c r="MCT63" s="336"/>
      <c r="MCU63" s="335"/>
      <c r="MCV63" s="336"/>
      <c r="MCW63" s="335"/>
      <c r="MCX63" s="336"/>
      <c r="MCY63" s="335"/>
      <c r="MCZ63" s="336"/>
      <c r="MDA63" s="335"/>
      <c r="MDB63" s="336"/>
      <c r="MDC63" s="335"/>
      <c r="MDD63" s="336"/>
      <c r="MDE63" s="335"/>
      <c r="MDF63" s="336"/>
      <c r="MDG63" s="335"/>
      <c r="MDH63" s="336"/>
      <c r="MDI63" s="335"/>
      <c r="MDJ63" s="336"/>
      <c r="MDK63" s="335"/>
      <c r="MDL63" s="336"/>
      <c r="MDM63" s="335"/>
      <c r="MDN63" s="336"/>
      <c r="MDO63" s="335"/>
      <c r="MDP63" s="336"/>
      <c r="MDQ63" s="335"/>
      <c r="MDR63" s="336"/>
      <c r="MDS63" s="335"/>
      <c r="MDT63" s="336"/>
      <c r="MDU63" s="335"/>
      <c r="MDV63" s="336"/>
      <c r="MDW63" s="335"/>
      <c r="MDX63" s="336"/>
      <c r="MDY63" s="335"/>
      <c r="MDZ63" s="336"/>
      <c r="MEA63" s="335"/>
      <c r="MEB63" s="336"/>
      <c r="MEC63" s="335"/>
      <c r="MED63" s="336"/>
      <c r="MEE63" s="335"/>
      <c r="MEF63" s="336"/>
      <c r="MEG63" s="335"/>
      <c r="MEH63" s="336"/>
      <c r="MEI63" s="335"/>
      <c r="MEJ63" s="336"/>
      <c r="MEK63" s="335"/>
      <c r="MEL63" s="336"/>
      <c r="MEM63" s="335"/>
      <c r="MEN63" s="336"/>
      <c r="MEO63" s="335"/>
      <c r="MEP63" s="336"/>
      <c r="MEQ63" s="335"/>
      <c r="MER63" s="336"/>
      <c r="MES63" s="335"/>
      <c r="MET63" s="336"/>
      <c r="MEU63" s="335"/>
      <c r="MEV63" s="336"/>
      <c r="MEW63" s="335"/>
      <c r="MEX63" s="336"/>
      <c r="MEY63" s="335"/>
      <c r="MEZ63" s="336"/>
      <c r="MFA63" s="335"/>
      <c r="MFB63" s="336"/>
      <c r="MFC63" s="335"/>
      <c r="MFD63" s="336"/>
      <c r="MFE63" s="335"/>
      <c r="MFF63" s="336"/>
      <c r="MFG63" s="335"/>
      <c r="MFH63" s="336"/>
      <c r="MFI63" s="335"/>
      <c r="MFJ63" s="336"/>
      <c r="MFK63" s="335"/>
      <c r="MFL63" s="336"/>
      <c r="MFM63" s="335"/>
      <c r="MFN63" s="336"/>
      <c r="MFO63" s="335"/>
      <c r="MFP63" s="336"/>
      <c r="MFQ63" s="335"/>
      <c r="MFR63" s="336"/>
      <c r="MFS63" s="335"/>
      <c r="MFT63" s="336"/>
      <c r="MFU63" s="335"/>
      <c r="MFV63" s="336"/>
      <c r="MFW63" s="335"/>
      <c r="MFX63" s="336"/>
      <c r="MFY63" s="335"/>
      <c r="MFZ63" s="336"/>
      <c r="MGA63" s="335"/>
      <c r="MGB63" s="336"/>
      <c r="MGC63" s="335"/>
      <c r="MGD63" s="336"/>
      <c r="MGE63" s="335"/>
      <c r="MGF63" s="336"/>
      <c r="MGG63" s="335"/>
      <c r="MGH63" s="336"/>
      <c r="MGI63" s="335"/>
      <c r="MGJ63" s="336"/>
      <c r="MGK63" s="335"/>
      <c r="MGL63" s="336"/>
      <c r="MGM63" s="335"/>
      <c r="MGN63" s="336"/>
      <c r="MGO63" s="335"/>
      <c r="MGP63" s="336"/>
      <c r="MGQ63" s="335"/>
      <c r="MGR63" s="336"/>
      <c r="MGS63" s="335"/>
      <c r="MGT63" s="336"/>
      <c r="MGU63" s="335"/>
      <c r="MGV63" s="336"/>
      <c r="MGW63" s="335"/>
      <c r="MGX63" s="336"/>
      <c r="MGY63" s="335"/>
      <c r="MGZ63" s="336"/>
      <c r="MHA63" s="335"/>
      <c r="MHB63" s="336"/>
      <c r="MHC63" s="335"/>
      <c r="MHD63" s="336"/>
      <c r="MHE63" s="335"/>
      <c r="MHF63" s="336"/>
      <c r="MHG63" s="335"/>
      <c r="MHH63" s="336"/>
      <c r="MHI63" s="335"/>
      <c r="MHJ63" s="336"/>
      <c r="MHK63" s="335"/>
      <c r="MHL63" s="336"/>
      <c r="MHM63" s="335"/>
      <c r="MHN63" s="336"/>
      <c r="MHO63" s="335"/>
      <c r="MHP63" s="336"/>
      <c r="MHQ63" s="335"/>
      <c r="MHR63" s="336"/>
      <c r="MHS63" s="335"/>
      <c r="MHT63" s="336"/>
      <c r="MHU63" s="335"/>
      <c r="MHV63" s="336"/>
      <c r="MHW63" s="335"/>
      <c r="MHX63" s="336"/>
      <c r="MHY63" s="335"/>
      <c r="MHZ63" s="336"/>
      <c r="MIA63" s="335"/>
      <c r="MIB63" s="336"/>
      <c r="MIC63" s="335"/>
      <c r="MID63" s="336"/>
      <c r="MIE63" s="335"/>
      <c r="MIF63" s="336"/>
      <c r="MIG63" s="335"/>
      <c r="MIH63" s="336"/>
      <c r="MII63" s="335"/>
      <c r="MIJ63" s="336"/>
      <c r="MIK63" s="335"/>
      <c r="MIL63" s="336"/>
      <c r="MIM63" s="335"/>
      <c r="MIN63" s="336"/>
      <c r="MIO63" s="335"/>
      <c r="MIP63" s="336"/>
      <c r="MIQ63" s="335"/>
      <c r="MIR63" s="336"/>
      <c r="MIS63" s="335"/>
      <c r="MIT63" s="336"/>
      <c r="MIU63" s="335"/>
      <c r="MIV63" s="336"/>
      <c r="MIW63" s="335"/>
      <c r="MIX63" s="336"/>
      <c r="MIY63" s="335"/>
      <c r="MIZ63" s="336"/>
      <c r="MJA63" s="335"/>
      <c r="MJB63" s="336"/>
      <c r="MJC63" s="335"/>
      <c r="MJD63" s="336"/>
      <c r="MJE63" s="335"/>
      <c r="MJF63" s="336"/>
      <c r="MJG63" s="335"/>
      <c r="MJH63" s="336"/>
      <c r="MJI63" s="335"/>
      <c r="MJJ63" s="336"/>
      <c r="MJK63" s="335"/>
      <c r="MJL63" s="336"/>
      <c r="MJM63" s="335"/>
      <c r="MJN63" s="336"/>
      <c r="MJO63" s="335"/>
      <c r="MJP63" s="336"/>
      <c r="MJQ63" s="335"/>
      <c r="MJR63" s="336"/>
      <c r="MJS63" s="335"/>
      <c r="MJT63" s="336"/>
      <c r="MJU63" s="335"/>
      <c r="MJV63" s="336"/>
      <c r="MJW63" s="335"/>
      <c r="MJX63" s="336"/>
      <c r="MJY63" s="335"/>
      <c r="MJZ63" s="336"/>
      <c r="MKA63" s="335"/>
      <c r="MKB63" s="336"/>
      <c r="MKC63" s="335"/>
      <c r="MKD63" s="336"/>
      <c r="MKE63" s="335"/>
      <c r="MKF63" s="336"/>
      <c r="MKG63" s="335"/>
      <c r="MKH63" s="336"/>
      <c r="MKI63" s="335"/>
      <c r="MKJ63" s="336"/>
      <c r="MKK63" s="335"/>
      <c r="MKL63" s="336"/>
      <c r="MKM63" s="335"/>
      <c r="MKN63" s="336"/>
      <c r="MKO63" s="335"/>
      <c r="MKP63" s="336"/>
      <c r="MKQ63" s="335"/>
      <c r="MKR63" s="336"/>
      <c r="MKS63" s="335"/>
      <c r="MKT63" s="336"/>
      <c r="MKU63" s="335"/>
      <c r="MKV63" s="336"/>
      <c r="MKW63" s="335"/>
      <c r="MKX63" s="336"/>
      <c r="MKY63" s="335"/>
      <c r="MKZ63" s="336"/>
      <c r="MLA63" s="335"/>
      <c r="MLB63" s="336"/>
      <c r="MLC63" s="335"/>
      <c r="MLD63" s="336"/>
      <c r="MLE63" s="335"/>
      <c r="MLF63" s="336"/>
      <c r="MLG63" s="335"/>
      <c r="MLH63" s="336"/>
      <c r="MLI63" s="335"/>
      <c r="MLJ63" s="336"/>
      <c r="MLK63" s="335"/>
      <c r="MLL63" s="336"/>
      <c r="MLM63" s="335"/>
      <c r="MLN63" s="336"/>
      <c r="MLO63" s="335"/>
      <c r="MLP63" s="336"/>
      <c r="MLQ63" s="335"/>
      <c r="MLR63" s="336"/>
      <c r="MLS63" s="335"/>
      <c r="MLT63" s="336"/>
      <c r="MLU63" s="335"/>
      <c r="MLV63" s="336"/>
      <c r="MLW63" s="335"/>
      <c r="MLX63" s="336"/>
      <c r="MLY63" s="335"/>
      <c r="MLZ63" s="336"/>
      <c r="MMA63" s="335"/>
      <c r="MMB63" s="336"/>
      <c r="MMC63" s="335"/>
      <c r="MMD63" s="336"/>
      <c r="MME63" s="335"/>
      <c r="MMF63" s="336"/>
      <c r="MMG63" s="335"/>
      <c r="MMH63" s="336"/>
      <c r="MMI63" s="335"/>
      <c r="MMJ63" s="336"/>
      <c r="MMK63" s="335"/>
      <c r="MML63" s="336"/>
      <c r="MMM63" s="335"/>
      <c r="MMN63" s="336"/>
      <c r="MMO63" s="335"/>
      <c r="MMP63" s="336"/>
      <c r="MMQ63" s="335"/>
      <c r="MMR63" s="336"/>
      <c r="MMS63" s="335"/>
      <c r="MMT63" s="336"/>
      <c r="MMU63" s="335"/>
      <c r="MMV63" s="336"/>
      <c r="MMW63" s="335"/>
      <c r="MMX63" s="336"/>
      <c r="MMY63" s="335"/>
      <c r="MMZ63" s="336"/>
      <c r="MNA63" s="335"/>
      <c r="MNB63" s="336"/>
      <c r="MNC63" s="335"/>
      <c r="MND63" s="336"/>
      <c r="MNE63" s="335"/>
      <c r="MNF63" s="336"/>
      <c r="MNG63" s="335"/>
      <c r="MNH63" s="336"/>
      <c r="MNI63" s="335"/>
      <c r="MNJ63" s="336"/>
      <c r="MNK63" s="335"/>
      <c r="MNL63" s="336"/>
      <c r="MNM63" s="335"/>
      <c r="MNN63" s="336"/>
      <c r="MNO63" s="335"/>
      <c r="MNP63" s="336"/>
      <c r="MNQ63" s="335"/>
      <c r="MNR63" s="336"/>
      <c r="MNS63" s="335"/>
      <c r="MNT63" s="336"/>
      <c r="MNU63" s="335"/>
      <c r="MNV63" s="336"/>
      <c r="MNW63" s="335"/>
      <c r="MNX63" s="336"/>
      <c r="MNY63" s="335"/>
      <c r="MNZ63" s="336"/>
      <c r="MOA63" s="335"/>
      <c r="MOB63" s="336"/>
      <c r="MOC63" s="335"/>
      <c r="MOD63" s="336"/>
      <c r="MOE63" s="335"/>
      <c r="MOF63" s="336"/>
      <c r="MOG63" s="335"/>
      <c r="MOH63" s="336"/>
      <c r="MOI63" s="335"/>
      <c r="MOJ63" s="336"/>
      <c r="MOK63" s="335"/>
      <c r="MOL63" s="336"/>
      <c r="MOM63" s="335"/>
      <c r="MON63" s="336"/>
      <c r="MOO63" s="335"/>
      <c r="MOP63" s="336"/>
      <c r="MOQ63" s="335"/>
      <c r="MOR63" s="336"/>
      <c r="MOS63" s="335"/>
      <c r="MOT63" s="336"/>
      <c r="MOU63" s="335"/>
      <c r="MOV63" s="336"/>
      <c r="MOW63" s="335"/>
      <c r="MOX63" s="336"/>
      <c r="MOY63" s="335"/>
      <c r="MOZ63" s="336"/>
      <c r="MPA63" s="335"/>
      <c r="MPB63" s="336"/>
      <c r="MPC63" s="335"/>
      <c r="MPD63" s="336"/>
      <c r="MPE63" s="335"/>
      <c r="MPF63" s="336"/>
      <c r="MPG63" s="335"/>
      <c r="MPH63" s="336"/>
      <c r="MPI63" s="335"/>
      <c r="MPJ63" s="336"/>
      <c r="MPK63" s="335"/>
      <c r="MPL63" s="336"/>
      <c r="MPM63" s="335"/>
      <c r="MPN63" s="336"/>
      <c r="MPO63" s="335"/>
      <c r="MPP63" s="336"/>
      <c r="MPQ63" s="335"/>
      <c r="MPR63" s="336"/>
      <c r="MPS63" s="335"/>
      <c r="MPT63" s="336"/>
      <c r="MPU63" s="335"/>
      <c r="MPV63" s="336"/>
      <c r="MPW63" s="335"/>
      <c r="MPX63" s="336"/>
      <c r="MPY63" s="335"/>
      <c r="MPZ63" s="336"/>
      <c r="MQA63" s="335"/>
      <c r="MQB63" s="336"/>
      <c r="MQC63" s="335"/>
      <c r="MQD63" s="336"/>
      <c r="MQE63" s="335"/>
      <c r="MQF63" s="336"/>
      <c r="MQG63" s="335"/>
      <c r="MQH63" s="336"/>
      <c r="MQI63" s="335"/>
      <c r="MQJ63" s="336"/>
      <c r="MQK63" s="335"/>
      <c r="MQL63" s="336"/>
      <c r="MQM63" s="335"/>
      <c r="MQN63" s="336"/>
      <c r="MQO63" s="335"/>
      <c r="MQP63" s="336"/>
      <c r="MQQ63" s="335"/>
      <c r="MQR63" s="336"/>
      <c r="MQS63" s="335"/>
      <c r="MQT63" s="336"/>
      <c r="MQU63" s="335"/>
      <c r="MQV63" s="336"/>
      <c r="MQW63" s="335"/>
      <c r="MQX63" s="336"/>
      <c r="MQY63" s="335"/>
      <c r="MQZ63" s="336"/>
      <c r="MRA63" s="335"/>
      <c r="MRB63" s="336"/>
      <c r="MRC63" s="335"/>
      <c r="MRD63" s="336"/>
      <c r="MRE63" s="335"/>
      <c r="MRF63" s="336"/>
      <c r="MRG63" s="335"/>
      <c r="MRH63" s="336"/>
      <c r="MRI63" s="335"/>
      <c r="MRJ63" s="336"/>
      <c r="MRK63" s="335"/>
      <c r="MRL63" s="336"/>
      <c r="MRM63" s="335"/>
      <c r="MRN63" s="336"/>
      <c r="MRO63" s="335"/>
      <c r="MRP63" s="336"/>
      <c r="MRQ63" s="335"/>
      <c r="MRR63" s="336"/>
      <c r="MRS63" s="335"/>
      <c r="MRT63" s="336"/>
      <c r="MRU63" s="335"/>
      <c r="MRV63" s="336"/>
      <c r="MRW63" s="335"/>
      <c r="MRX63" s="336"/>
      <c r="MRY63" s="335"/>
      <c r="MRZ63" s="336"/>
      <c r="MSA63" s="335"/>
      <c r="MSB63" s="336"/>
      <c r="MSC63" s="335"/>
      <c r="MSD63" s="336"/>
      <c r="MSE63" s="335"/>
      <c r="MSF63" s="336"/>
      <c r="MSG63" s="335"/>
      <c r="MSH63" s="336"/>
      <c r="MSI63" s="335"/>
      <c r="MSJ63" s="336"/>
      <c r="MSK63" s="335"/>
      <c r="MSL63" s="336"/>
      <c r="MSM63" s="335"/>
      <c r="MSN63" s="336"/>
      <c r="MSO63" s="335"/>
      <c r="MSP63" s="336"/>
      <c r="MSQ63" s="335"/>
      <c r="MSR63" s="336"/>
      <c r="MSS63" s="335"/>
      <c r="MST63" s="336"/>
      <c r="MSU63" s="335"/>
      <c r="MSV63" s="336"/>
      <c r="MSW63" s="335"/>
      <c r="MSX63" s="336"/>
      <c r="MSY63" s="335"/>
      <c r="MSZ63" s="336"/>
      <c r="MTA63" s="335"/>
      <c r="MTB63" s="336"/>
      <c r="MTC63" s="335"/>
      <c r="MTD63" s="336"/>
      <c r="MTE63" s="335"/>
      <c r="MTF63" s="336"/>
      <c r="MTG63" s="335"/>
      <c r="MTH63" s="336"/>
      <c r="MTI63" s="335"/>
      <c r="MTJ63" s="336"/>
      <c r="MTK63" s="335"/>
      <c r="MTL63" s="336"/>
      <c r="MTM63" s="335"/>
      <c r="MTN63" s="336"/>
      <c r="MTO63" s="335"/>
      <c r="MTP63" s="336"/>
      <c r="MTQ63" s="335"/>
      <c r="MTR63" s="336"/>
      <c r="MTS63" s="335"/>
      <c r="MTT63" s="336"/>
      <c r="MTU63" s="335"/>
      <c r="MTV63" s="336"/>
      <c r="MTW63" s="335"/>
      <c r="MTX63" s="336"/>
      <c r="MTY63" s="335"/>
      <c r="MTZ63" s="336"/>
      <c r="MUA63" s="335"/>
      <c r="MUB63" s="336"/>
      <c r="MUC63" s="335"/>
      <c r="MUD63" s="336"/>
      <c r="MUE63" s="335"/>
      <c r="MUF63" s="336"/>
      <c r="MUG63" s="335"/>
      <c r="MUH63" s="336"/>
      <c r="MUI63" s="335"/>
      <c r="MUJ63" s="336"/>
      <c r="MUK63" s="335"/>
      <c r="MUL63" s="336"/>
      <c r="MUM63" s="335"/>
      <c r="MUN63" s="336"/>
      <c r="MUO63" s="335"/>
      <c r="MUP63" s="336"/>
      <c r="MUQ63" s="335"/>
      <c r="MUR63" s="336"/>
      <c r="MUS63" s="335"/>
      <c r="MUT63" s="336"/>
      <c r="MUU63" s="335"/>
      <c r="MUV63" s="336"/>
      <c r="MUW63" s="335"/>
      <c r="MUX63" s="336"/>
      <c r="MUY63" s="335"/>
      <c r="MUZ63" s="336"/>
      <c r="MVA63" s="335"/>
      <c r="MVB63" s="336"/>
      <c r="MVC63" s="335"/>
      <c r="MVD63" s="336"/>
      <c r="MVE63" s="335"/>
      <c r="MVF63" s="336"/>
      <c r="MVG63" s="335"/>
      <c r="MVH63" s="336"/>
      <c r="MVI63" s="335"/>
      <c r="MVJ63" s="336"/>
      <c r="MVK63" s="335"/>
      <c r="MVL63" s="336"/>
      <c r="MVM63" s="335"/>
      <c r="MVN63" s="336"/>
      <c r="MVO63" s="335"/>
      <c r="MVP63" s="336"/>
      <c r="MVQ63" s="335"/>
      <c r="MVR63" s="336"/>
      <c r="MVS63" s="335"/>
      <c r="MVT63" s="336"/>
      <c r="MVU63" s="335"/>
      <c r="MVV63" s="336"/>
      <c r="MVW63" s="335"/>
      <c r="MVX63" s="336"/>
      <c r="MVY63" s="335"/>
      <c r="MVZ63" s="336"/>
      <c r="MWA63" s="335"/>
      <c r="MWB63" s="336"/>
      <c r="MWC63" s="335"/>
      <c r="MWD63" s="336"/>
      <c r="MWE63" s="335"/>
      <c r="MWF63" s="336"/>
      <c r="MWG63" s="335"/>
      <c r="MWH63" s="336"/>
      <c r="MWI63" s="335"/>
      <c r="MWJ63" s="336"/>
      <c r="MWK63" s="335"/>
      <c r="MWL63" s="336"/>
      <c r="MWM63" s="335"/>
      <c r="MWN63" s="336"/>
      <c r="MWO63" s="335"/>
      <c r="MWP63" s="336"/>
      <c r="MWQ63" s="335"/>
      <c r="MWR63" s="336"/>
      <c r="MWS63" s="335"/>
      <c r="MWT63" s="336"/>
      <c r="MWU63" s="335"/>
      <c r="MWV63" s="336"/>
      <c r="MWW63" s="335"/>
      <c r="MWX63" s="336"/>
      <c r="MWY63" s="335"/>
      <c r="MWZ63" s="336"/>
      <c r="MXA63" s="335"/>
      <c r="MXB63" s="336"/>
      <c r="MXC63" s="335"/>
      <c r="MXD63" s="336"/>
      <c r="MXE63" s="335"/>
      <c r="MXF63" s="336"/>
      <c r="MXG63" s="335"/>
      <c r="MXH63" s="336"/>
      <c r="MXI63" s="335"/>
      <c r="MXJ63" s="336"/>
      <c r="MXK63" s="335"/>
      <c r="MXL63" s="336"/>
      <c r="MXM63" s="335"/>
      <c r="MXN63" s="336"/>
      <c r="MXO63" s="335"/>
      <c r="MXP63" s="336"/>
      <c r="MXQ63" s="335"/>
      <c r="MXR63" s="336"/>
      <c r="MXS63" s="335"/>
      <c r="MXT63" s="336"/>
      <c r="MXU63" s="335"/>
      <c r="MXV63" s="336"/>
      <c r="MXW63" s="335"/>
      <c r="MXX63" s="336"/>
      <c r="MXY63" s="335"/>
      <c r="MXZ63" s="336"/>
      <c r="MYA63" s="335"/>
      <c r="MYB63" s="336"/>
      <c r="MYC63" s="335"/>
      <c r="MYD63" s="336"/>
      <c r="MYE63" s="335"/>
      <c r="MYF63" s="336"/>
      <c r="MYG63" s="335"/>
      <c r="MYH63" s="336"/>
      <c r="MYI63" s="335"/>
      <c r="MYJ63" s="336"/>
      <c r="MYK63" s="335"/>
      <c r="MYL63" s="336"/>
      <c r="MYM63" s="335"/>
      <c r="MYN63" s="336"/>
      <c r="MYO63" s="335"/>
      <c r="MYP63" s="336"/>
      <c r="MYQ63" s="335"/>
      <c r="MYR63" s="336"/>
      <c r="MYS63" s="335"/>
      <c r="MYT63" s="336"/>
      <c r="MYU63" s="335"/>
      <c r="MYV63" s="336"/>
      <c r="MYW63" s="335"/>
      <c r="MYX63" s="336"/>
      <c r="MYY63" s="335"/>
      <c r="MYZ63" s="336"/>
      <c r="MZA63" s="335"/>
      <c r="MZB63" s="336"/>
      <c r="MZC63" s="335"/>
      <c r="MZD63" s="336"/>
      <c r="MZE63" s="335"/>
      <c r="MZF63" s="336"/>
      <c r="MZG63" s="335"/>
      <c r="MZH63" s="336"/>
      <c r="MZI63" s="335"/>
      <c r="MZJ63" s="336"/>
      <c r="MZK63" s="335"/>
      <c r="MZL63" s="336"/>
      <c r="MZM63" s="335"/>
      <c r="MZN63" s="336"/>
      <c r="MZO63" s="335"/>
      <c r="MZP63" s="336"/>
      <c r="MZQ63" s="335"/>
      <c r="MZR63" s="336"/>
      <c r="MZS63" s="335"/>
      <c r="MZT63" s="336"/>
      <c r="MZU63" s="335"/>
      <c r="MZV63" s="336"/>
      <c r="MZW63" s="335"/>
      <c r="MZX63" s="336"/>
      <c r="MZY63" s="335"/>
      <c r="MZZ63" s="336"/>
      <c r="NAA63" s="335"/>
      <c r="NAB63" s="336"/>
      <c r="NAC63" s="335"/>
      <c r="NAD63" s="336"/>
      <c r="NAE63" s="335"/>
      <c r="NAF63" s="336"/>
      <c r="NAG63" s="335"/>
      <c r="NAH63" s="336"/>
      <c r="NAI63" s="335"/>
      <c r="NAJ63" s="336"/>
      <c r="NAK63" s="335"/>
      <c r="NAL63" s="336"/>
      <c r="NAM63" s="335"/>
      <c r="NAN63" s="336"/>
      <c r="NAO63" s="335"/>
      <c r="NAP63" s="336"/>
      <c r="NAQ63" s="335"/>
      <c r="NAR63" s="336"/>
      <c r="NAS63" s="335"/>
      <c r="NAT63" s="336"/>
      <c r="NAU63" s="335"/>
      <c r="NAV63" s="336"/>
      <c r="NAW63" s="335"/>
      <c r="NAX63" s="336"/>
      <c r="NAY63" s="335"/>
      <c r="NAZ63" s="336"/>
      <c r="NBA63" s="335"/>
      <c r="NBB63" s="336"/>
      <c r="NBC63" s="335"/>
      <c r="NBD63" s="336"/>
      <c r="NBE63" s="335"/>
      <c r="NBF63" s="336"/>
      <c r="NBG63" s="335"/>
      <c r="NBH63" s="336"/>
      <c r="NBI63" s="335"/>
      <c r="NBJ63" s="336"/>
      <c r="NBK63" s="335"/>
      <c r="NBL63" s="336"/>
      <c r="NBM63" s="335"/>
      <c r="NBN63" s="336"/>
      <c r="NBO63" s="335"/>
      <c r="NBP63" s="336"/>
      <c r="NBQ63" s="335"/>
      <c r="NBR63" s="336"/>
      <c r="NBS63" s="335"/>
      <c r="NBT63" s="336"/>
      <c r="NBU63" s="335"/>
      <c r="NBV63" s="336"/>
      <c r="NBW63" s="335"/>
      <c r="NBX63" s="336"/>
      <c r="NBY63" s="335"/>
      <c r="NBZ63" s="336"/>
      <c r="NCA63" s="335"/>
      <c r="NCB63" s="336"/>
      <c r="NCC63" s="335"/>
      <c r="NCD63" s="336"/>
      <c r="NCE63" s="335"/>
      <c r="NCF63" s="336"/>
      <c r="NCG63" s="335"/>
      <c r="NCH63" s="336"/>
      <c r="NCI63" s="335"/>
      <c r="NCJ63" s="336"/>
      <c r="NCK63" s="335"/>
      <c r="NCL63" s="336"/>
      <c r="NCM63" s="335"/>
      <c r="NCN63" s="336"/>
      <c r="NCO63" s="335"/>
      <c r="NCP63" s="336"/>
      <c r="NCQ63" s="335"/>
      <c r="NCR63" s="336"/>
      <c r="NCS63" s="335"/>
      <c r="NCT63" s="336"/>
      <c r="NCU63" s="335"/>
      <c r="NCV63" s="336"/>
      <c r="NCW63" s="335"/>
      <c r="NCX63" s="336"/>
      <c r="NCY63" s="335"/>
      <c r="NCZ63" s="336"/>
      <c r="NDA63" s="335"/>
      <c r="NDB63" s="336"/>
      <c r="NDC63" s="335"/>
      <c r="NDD63" s="336"/>
      <c r="NDE63" s="335"/>
      <c r="NDF63" s="336"/>
      <c r="NDG63" s="335"/>
      <c r="NDH63" s="336"/>
      <c r="NDI63" s="335"/>
      <c r="NDJ63" s="336"/>
      <c r="NDK63" s="335"/>
      <c r="NDL63" s="336"/>
      <c r="NDM63" s="335"/>
      <c r="NDN63" s="336"/>
      <c r="NDO63" s="335"/>
      <c r="NDP63" s="336"/>
      <c r="NDQ63" s="335"/>
      <c r="NDR63" s="336"/>
      <c r="NDS63" s="335"/>
      <c r="NDT63" s="336"/>
      <c r="NDU63" s="335"/>
      <c r="NDV63" s="336"/>
      <c r="NDW63" s="335"/>
      <c r="NDX63" s="336"/>
      <c r="NDY63" s="335"/>
      <c r="NDZ63" s="336"/>
      <c r="NEA63" s="335"/>
      <c r="NEB63" s="336"/>
      <c r="NEC63" s="335"/>
      <c r="NED63" s="336"/>
      <c r="NEE63" s="335"/>
      <c r="NEF63" s="336"/>
      <c r="NEG63" s="335"/>
      <c r="NEH63" s="336"/>
      <c r="NEI63" s="335"/>
      <c r="NEJ63" s="336"/>
      <c r="NEK63" s="335"/>
      <c r="NEL63" s="336"/>
      <c r="NEM63" s="335"/>
      <c r="NEN63" s="336"/>
      <c r="NEO63" s="335"/>
      <c r="NEP63" s="336"/>
      <c r="NEQ63" s="335"/>
      <c r="NER63" s="336"/>
      <c r="NES63" s="335"/>
      <c r="NET63" s="336"/>
      <c r="NEU63" s="335"/>
      <c r="NEV63" s="336"/>
      <c r="NEW63" s="335"/>
      <c r="NEX63" s="336"/>
      <c r="NEY63" s="335"/>
      <c r="NEZ63" s="336"/>
      <c r="NFA63" s="335"/>
      <c r="NFB63" s="336"/>
      <c r="NFC63" s="335"/>
      <c r="NFD63" s="336"/>
      <c r="NFE63" s="335"/>
      <c r="NFF63" s="336"/>
      <c r="NFG63" s="335"/>
      <c r="NFH63" s="336"/>
      <c r="NFI63" s="335"/>
      <c r="NFJ63" s="336"/>
      <c r="NFK63" s="335"/>
      <c r="NFL63" s="336"/>
      <c r="NFM63" s="335"/>
      <c r="NFN63" s="336"/>
      <c r="NFO63" s="335"/>
      <c r="NFP63" s="336"/>
      <c r="NFQ63" s="335"/>
      <c r="NFR63" s="336"/>
      <c r="NFS63" s="335"/>
      <c r="NFT63" s="336"/>
      <c r="NFU63" s="335"/>
      <c r="NFV63" s="336"/>
      <c r="NFW63" s="335"/>
      <c r="NFX63" s="336"/>
      <c r="NFY63" s="335"/>
      <c r="NFZ63" s="336"/>
      <c r="NGA63" s="335"/>
      <c r="NGB63" s="336"/>
      <c r="NGC63" s="335"/>
      <c r="NGD63" s="336"/>
      <c r="NGE63" s="335"/>
      <c r="NGF63" s="336"/>
      <c r="NGG63" s="335"/>
      <c r="NGH63" s="336"/>
      <c r="NGI63" s="335"/>
      <c r="NGJ63" s="336"/>
      <c r="NGK63" s="335"/>
      <c r="NGL63" s="336"/>
      <c r="NGM63" s="335"/>
      <c r="NGN63" s="336"/>
      <c r="NGO63" s="335"/>
      <c r="NGP63" s="336"/>
      <c r="NGQ63" s="335"/>
      <c r="NGR63" s="336"/>
      <c r="NGS63" s="335"/>
      <c r="NGT63" s="336"/>
      <c r="NGU63" s="335"/>
      <c r="NGV63" s="336"/>
      <c r="NGW63" s="335"/>
      <c r="NGX63" s="336"/>
      <c r="NGY63" s="335"/>
      <c r="NGZ63" s="336"/>
      <c r="NHA63" s="335"/>
      <c r="NHB63" s="336"/>
      <c r="NHC63" s="335"/>
      <c r="NHD63" s="336"/>
      <c r="NHE63" s="335"/>
      <c r="NHF63" s="336"/>
      <c r="NHG63" s="335"/>
      <c r="NHH63" s="336"/>
      <c r="NHI63" s="335"/>
      <c r="NHJ63" s="336"/>
      <c r="NHK63" s="335"/>
      <c r="NHL63" s="336"/>
      <c r="NHM63" s="335"/>
      <c r="NHN63" s="336"/>
      <c r="NHO63" s="335"/>
      <c r="NHP63" s="336"/>
      <c r="NHQ63" s="335"/>
      <c r="NHR63" s="336"/>
      <c r="NHS63" s="335"/>
      <c r="NHT63" s="336"/>
      <c r="NHU63" s="335"/>
      <c r="NHV63" s="336"/>
      <c r="NHW63" s="335"/>
      <c r="NHX63" s="336"/>
      <c r="NHY63" s="335"/>
      <c r="NHZ63" s="336"/>
      <c r="NIA63" s="335"/>
      <c r="NIB63" s="336"/>
      <c r="NIC63" s="335"/>
      <c r="NID63" s="336"/>
      <c r="NIE63" s="335"/>
      <c r="NIF63" s="336"/>
      <c r="NIG63" s="335"/>
      <c r="NIH63" s="336"/>
      <c r="NII63" s="335"/>
      <c r="NIJ63" s="336"/>
      <c r="NIK63" s="335"/>
      <c r="NIL63" s="336"/>
      <c r="NIM63" s="335"/>
      <c r="NIN63" s="336"/>
      <c r="NIO63" s="335"/>
      <c r="NIP63" s="336"/>
      <c r="NIQ63" s="335"/>
      <c r="NIR63" s="336"/>
      <c r="NIS63" s="335"/>
      <c r="NIT63" s="336"/>
      <c r="NIU63" s="335"/>
      <c r="NIV63" s="336"/>
      <c r="NIW63" s="335"/>
      <c r="NIX63" s="336"/>
      <c r="NIY63" s="335"/>
      <c r="NIZ63" s="336"/>
      <c r="NJA63" s="335"/>
      <c r="NJB63" s="336"/>
      <c r="NJC63" s="335"/>
      <c r="NJD63" s="336"/>
      <c r="NJE63" s="335"/>
      <c r="NJF63" s="336"/>
      <c r="NJG63" s="335"/>
      <c r="NJH63" s="336"/>
      <c r="NJI63" s="335"/>
      <c r="NJJ63" s="336"/>
      <c r="NJK63" s="335"/>
      <c r="NJL63" s="336"/>
      <c r="NJM63" s="335"/>
      <c r="NJN63" s="336"/>
      <c r="NJO63" s="335"/>
      <c r="NJP63" s="336"/>
      <c r="NJQ63" s="335"/>
      <c r="NJR63" s="336"/>
      <c r="NJS63" s="335"/>
      <c r="NJT63" s="336"/>
      <c r="NJU63" s="335"/>
      <c r="NJV63" s="336"/>
      <c r="NJW63" s="335"/>
      <c r="NJX63" s="336"/>
      <c r="NJY63" s="335"/>
      <c r="NJZ63" s="336"/>
      <c r="NKA63" s="335"/>
      <c r="NKB63" s="336"/>
      <c r="NKC63" s="335"/>
      <c r="NKD63" s="336"/>
      <c r="NKE63" s="335"/>
      <c r="NKF63" s="336"/>
      <c r="NKG63" s="335"/>
      <c r="NKH63" s="336"/>
      <c r="NKI63" s="335"/>
      <c r="NKJ63" s="336"/>
      <c r="NKK63" s="335"/>
      <c r="NKL63" s="336"/>
      <c r="NKM63" s="335"/>
      <c r="NKN63" s="336"/>
      <c r="NKO63" s="335"/>
      <c r="NKP63" s="336"/>
      <c r="NKQ63" s="335"/>
      <c r="NKR63" s="336"/>
      <c r="NKS63" s="335"/>
      <c r="NKT63" s="336"/>
      <c r="NKU63" s="335"/>
      <c r="NKV63" s="336"/>
      <c r="NKW63" s="335"/>
      <c r="NKX63" s="336"/>
      <c r="NKY63" s="335"/>
      <c r="NKZ63" s="336"/>
      <c r="NLA63" s="335"/>
      <c r="NLB63" s="336"/>
      <c r="NLC63" s="335"/>
      <c r="NLD63" s="336"/>
      <c r="NLE63" s="335"/>
      <c r="NLF63" s="336"/>
      <c r="NLG63" s="335"/>
      <c r="NLH63" s="336"/>
      <c r="NLI63" s="335"/>
      <c r="NLJ63" s="336"/>
      <c r="NLK63" s="335"/>
      <c r="NLL63" s="336"/>
      <c r="NLM63" s="335"/>
      <c r="NLN63" s="336"/>
      <c r="NLO63" s="335"/>
      <c r="NLP63" s="336"/>
      <c r="NLQ63" s="335"/>
      <c r="NLR63" s="336"/>
      <c r="NLS63" s="335"/>
      <c r="NLT63" s="336"/>
      <c r="NLU63" s="335"/>
      <c r="NLV63" s="336"/>
      <c r="NLW63" s="335"/>
      <c r="NLX63" s="336"/>
      <c r="NLY63" s="335"/>
      <c r="NLZ63" s="336"/>
      <c r="NMA63" s="335"/>
      <c r="NMB63" s="336"/>
      <c r="NMC63" s="335"/>
      <c r="NMD63" s="336"/>
      <c r="NME63" s="335"/>
      <c r="NMF63" s="336"/>
      <c r="NMG63" s="335"/>
      <c r="NMH63" s="336"/>
      <c r="NMI63" s="335"/>
      <c r="NMJ63" s="336"/>
      <c r="NMK63" s="335"/>
      <c r="NML63" s="336"/>
      <c r="NMM63" s="335"/>
      <c r="NMN63" s="336"/>
      <c r="NMO63" s="335"/>
      <c r="NMP63" s="336"/>
      <c r="NMQ63" s="335"/>
      <c r="NMR63" s="336"/>
      <c r="NMS63" s="335"/>
      <c r="NMT63" s="336"/>
      <c r="NMU63" s="335"/>
      <c r="NMV63" s="336"/>
      <c r="NMW63" s="335"/>
      <c r="NMX63" s="336"/>
      <c r="NMY63" s="335"/>
      <c r="NMZ63" s="336"/>
      <c r="NNA63" s="335"/>
      <c r="NNB63" s="336"/>
      <c r="NNC63" s="335"/>
      <c r="NND63" s="336"/>
      <c r="NNE63" s="335"/>
      <c r="NNF63" s="336"/>
      <c r="NNG63" s="335"/>
      <c r="NNH63" s="336"/>
      <c r="NNI63" s="335"/>
      <c r="NNJ63" s="336"/>
      <c r="NNK63" s="335"/>
      <c r="NNL63" s="336"/>
      <c r="NNM63" s="335"/>
      <c r="NNN63" s="336"/>
      <c r="NNO63" s="335"/>
      <c r="NNP63" s="336"/>
      <c r="NNQ63" s="335"/>
      <c r="NNR63" s="336"/>
      <c r="NNS63" s="335"/>
      <c r="NNT63" s="336"/>
      <c r="NNU63" s="335"/>
      <c r="NNV63" s="336"/>
      <c r="NNW63" s="335"/>
      <c r="NNX63" s="336"/>
      <c r="NNY63" s="335"/>
      <c r="NNZ63" s="336"/>
      <c r="NOA63" s="335"/>
      <c r="NOB63" s="336"/>
      <c r="NOC63" s="335"/>
      <c r="NOD63" s="336"/>
      <c r="NOE63" s="335"/>
      <c r="NOF63" s="336"/>
      <c r="NOG63" s="335"/>
      <c r="NOH63" s="336"/>
      <c r="NOI63" s="335"/>
      <c r="NOJ63" s="336"/>
      <c r="NOK63" s="335"/>
      <c r="NOL63" s="336"/>
      <c r="NOM63" s="335"/>
      <c r="NON63" s="336"/>
      <c r="NOO63" s="335"/>
      <c r="NOP63" s="336"/>
      <c r="NOQ63" s="335"/>
      <c r="NOR63" s="336"/>
      <c r="NOS63" s="335"/>
      <c r="NOT63" s="336"/>
      <c r="NOU63" s="335"/>
      <c r="NOV63" s="336"/>
      <c r="NOW63" s="335"/>
      <c r="NOX63" s="336"/>
      <c r="NOY63" s="335"/>
      <c r="NOZ63" s="336"/>
      <c r="NPA63" s="335"/>
      <c r="NPB63" s="336"/>
      <c r="NPC63" s="335"/>
      <c r="NPD63" s="336"/>
      <c r="NPE63" s="335"/>
      <c r="NPF63" s="336"/>
      <c r="NPG63" s="335"/>
      <c r="NPH63" s="336"/>
      <c r="NPI63" s="335"/>
      <c r="NPJ63" s="336"/>
      <c r="NPK63" s="335"/>
      <c r="NPL63" s="336"/>
      <c r="NPM63" s="335"/>
      <c r="NPN63" s="336"/>
      <c r="NPO63" s="335"/>
      <c r="NPP63" s="336"/>
      <c r="NPQ63" s="335"/>
      <c r="NPR63" s="336"/>
      <c r="NPS63" s="335"/>
      <c r="NPT63" s="336"/>
      <c r="NPU63" s="335"/>
      <c r="NPV63" s="336"/>
      <c r="NPW63" s="335"/>
      <c r="NPX63" s="336"/>
      <c r="NPY63" s="335"/>
      <c r="NPZ63" s="336"/>
      <c r="NQA63" s="335"/>
      <c r="NQB63" s="336"/>
      <c r="NQC63" s="335"/>
      <c r="NQD63" s="336"/>
      <c r="NQE63" s="335"/>
      <c r="NQF63" s="336"/>
      <c r="NQG63" s="335"/>
      <c r="NQH63" s="336"/>
      <c r="NQI63" s="335"/>
      <c r="NQJ63" s="336"/>
      <c r="NQK63" s="335"/>
      <c r="NQL63" s="336"/>
      <c r="NQM63" s="335"/>
      <c r="NQN63" s="336"/>
      <c r="NQO63" s="335"/>
      <c r="NQP63" s="336"/>
      <c r="NQQ63" s="335"/>
      <c r="NQR63" s="336"/>
      <c r="NQS63" s="335"/>
      <c r="NQT63" s="336"/>
      <c r="NQU63" s="335"/>
      <c r="NQV63" s="336"/>
      <c r="NQW63" s="335"/>
      <c r="NQX63" s="336"/>
      <c r="NQY63" s="335"/>
      <c r="NQZ63" s="336"/>
      <c r="NRA63" s="335"/>
      <c r="NRB63" s="336"/>
      <c r="NRC63" s="335"/>
      <c r="NRD63" s="336"/>
      <c r="NRE63" s="335"/>
      <c r="NRF63" s="336"/>
      <c r="NRG63" s="335"/>
      <c r="NRH63" s="336"/>
      <c r="NRI63" s="335"/>
      <c r="NRJ63" s="336"/>
      <c r="NRK63" s="335"/>
      <c r="NRL63" s="336"/>
      <c r="NRM63" s="335"/>
      <c r="NRN63" s="336"/>
      <c r="NRO63" s="335"/>
      <c r="NRP63" s="336"/>
      <c r="NRQ63" s="335"/>
      <c r="NRR63" s="336"/>
      <c r="NRS63" s="335"/>
      <c r="NRT63" s="336"/>
      <c r="NRU63" s="335"/>
      <c r="NRV63" s="336"/>
      <c r="NRW63" s="335"/>
      <c r="NRX63" s="336"/>
      <c r="NRY63" s="335"/>
      <c r="NRZ63" s="336"/>
      <c r="NSA63" s="335"/>
      <c r="NSB63" s="336"/>
      <c r="NSC63" s="335"/>
      <c r="NSD63" s="336"/>
      <c r="NSE63" s="335"/>
      <c r="NSF63" s="336"/>
      <c r="NSG63" s="335"/>
      <c r="NSH63" s="336"/>
      <c r="NSI63" s="335"/>
      <c r="NSJ63" s="336"/>
      <c r="NSK63" s="335"/>
      <c r="NSL63" s="336"/>
      <c r="NSM63" s="335"/>
      <c r="NSN63" s="336"/>
      <c r="NSO63" s="335"/>
      <c r="NSP63" s="336"/>
      <c r="NSQ63" s="335"/>
      <c r="NSR63" s="336"/>
      <c r="NSS63" s="335"/>
      <c r="NST63" s="336"/>
      <c r="NSU63" s="335"/>
      <c r="NSV63" s="336"/>
      <c r="NSW63" s="335"/>
      <c r="NSX63" s="336"/>
      <c r="NSY63" s="335"/>
      <c r="NSZ63" s="336"/>
      <c r="NTA63" s="335"/>
      <c r="NTB63" s="336"/>
      <c r="NTC63" s="335"/>
      <c r="NTD63" s="336"/>
      <c r="NTE63" s="335"/>
      <c r="NTF63" s="336"/>
      <c r="NTG63" s="335"/>
      <c r="NTH63" s="336"/>
      <c r="NTI63" s="335"/>
      <c r="NTJ63" s="336"/>
      <c r="NTK63" s="335"/>
      <c r="NTL63" s="336"/>
      <c r="NTM63" s="335"/>
      <c r="NTN63" s="336"/>
      <c r="NTO63" s="335"/>
      <c r="NTP63" s="336"/>
      <c r="NTQ63" s="335"/>
      <c r="NTR63" s="336"/>
      <c r="NTS63" s="335"/>
      <c r="NTT63" s="336"/>
      <c r="NTU63" s="335"/>
      <c r="NTV63" s="336"/>
      <c r="NTW63" s="335"/>
      <c r="NTX63" s="336"/>
      <c r="NTY63" s="335"/>
      <c r="NTZ63" s="336"/>
      <c r="NUA63" s="335"/>
      <c r="NUB63" s="336"/>
      <c r="NUC63" s="335"/>
      <c r="NUD63" s="336"/>
      <c r="NUE63" s="335"/>
      <c r="NUF63" s="336"/>
      <c r="NUG63" s="335"/>
      <c r="NUH63" s="336"/>
      <c r="NUI63" s="335"/>
      <c r="NUJ63" s="336"/>
      <c r="NUK63" s="335"/>
      <c r="NUL63" s="336"/>
      <c r="NUM63" s="335"/>
      <c r="NUN63" s="336"/>
      <c r="NUO63" s="335"/>
      <c r="NUP63" s="336"/>
      <c r="NUQ63" s="335"/>
      <c r="NUR63" s="336"/>
      <c r="NUS63" s="335"/>
      <c r="NUT63" s="336"/>
      <c r="NUU63" s="335"/>
      <c r="NUV63" s="336"/>
      <c r="NUW63" s="335"/>
      <c r="NUX63" s="336"/>
      <c r="NUY63" s="335"/>
      <c r="NUZ63" s="336"/>
      <c r="NVA63" s="335"/>
      <c r="NVB63" s="336"/>
      <c r="NVC63" s="335"/>
      <c r="NVD63" s="336"/>
      <c r="NVE63" s="335"/>
      <c r="NVF63" s="336"/>
      <c r="NVG63" s="335"/>
      <c r="NVH63" s="336"/>
      <c r="NVI63" s="335"/>
      <c r="NVJ63" s="336"/>
      <c r="NVK63" s="335"/>
      <c r="NVL63" s="336"/>
      <c r="NVM63" s="335"/>
      <c r="NVN63" s="336"/>
      <c r="NVO63" s="335"/>
      <c r="NVP63" s="336"/>
      <c r="NVQ63" s="335"/>
      <c r="NVR63" s="336"/>
      <c r="NVS63" s="335"/>
      <c r="NVT63" s="336"/>
      <c r="NVU63" s="335"/>
      <c r="NVV63" s="336"/>
      <c r="NVW63" s="335"/>
      <c r="NVX63" s="336"/>
      <c r="NVY63" s="335"/>
      <c r="NVZ63" s="336"/>
      <c r="NWA63" s="335"/>
      <c r="NWB63" s="336"/>
      <c r="NWC63" s="335"/>
      <c r="NWD63" s="336"/>
      <c r="NWE63" s="335"/>
      <c r="NWF63" s="336"/>
      <c r="NWG63" s="335"/>
      <c r="NWH63" s="336"/>
      <c r="NWI63" s="335"/>
      <c r="NWJ63" s="336"/>
      <c r="NWK63" s="335"/>
      <c r="NWL63" s="336"/>
      <c r="NWM63" s="335"/>
      <c r="NWN63" s="336"/>
      <c r="NWO63" s="335"/>
      <c r="NWP63" s="336"/>
      <c r="NWQ63" s="335"/>
      <c r="NWR63" s="336"/>
      <c r="NWS63" s="335"/>
      <c r="NWT63" s="336"/>
      <c r="NWU63" s="335"/>
      <c r="NWV63" s="336"/>
      <c r="NWW63" s="335"/>
      <c r="NWX63" s="336"/>
      <c r="NWY63" s="335"/>
      <c r="NWZ63" s="336"/>
      <c r="NXA63" s="335"/>
      <c r="NXB63" s="336"/>
      <c r="NXC63" s="335"/>
      <c r="NXD63" s="336"/>
      <c r="NXE63" s="335"/>
      <c r="NXF63" s="336"/>
      <c r="NXG63" s="335"/>
      <c r="NXH63" s="336"/>
      <c r="NXI63" s="335"/>
      <c r="NXJ63" s="336"/>
      <c r="NXK63" s="335"/>
      <c r="NXL63" s="336"/>
      <c r="NXM63" s="335"/>
      <c r="NXN63" s="336"/>
      <c r="NXO63" s="335"/>
      <c r="NXP63" s="336"/>
      <c r="NXQ63" s="335"/>
      <c r="NXR63" s="336"/>
      <c r="NXS63" s="335"/>
      <c r="NXT63" s="336"/>
      <c r="NXU63" s="335"/>
      <c r="NXV63" s="336"/>
      <c r="NXW63" s="335"/>
      <c r="NXX63" s="336"/>
      <c r="NXY63" s="335"/>
      <c r="NXZ63" s="336"/>
      <c r="NYA63" s="335"/>
      <c r="NYB63" s="336"/>
      <c r="NYC63" s="335"/>
      <c r="NYD63" s="336"/>
      <c r="NYE63" s="335"/>
      <c r="NYF63" s="336"/>
      <c r="NYG63" s="335"/>
      <c r="NYH63" s="336"/>
      <c r="NYI63" s="335"/>
      <c r="NYJ63" s="336"/>
      <c r="NYK63" s="335"/>
      <c r="NYL63" s="336"/>
      <c r="NYM63" s="335"/>
      <c r="NYN63" s="336"/>
      <c r="NYO63" s="335"/>
      <c r="NYP63" s="336"/>
      <c r="NYQ63" s="335"/>
      <c r="NYR63" s="336"/>
      <c r="NYS63" s="335"/>
      <c r="NYT63" s="336"/>
      <c r="NYU63" s="335"/>
      <c r="NYV63" s="336"/>
      <c r="NYW63" s="335"/>
      <c r="NYX63" s="336"/>
      <c r="NYY63" s="335"/>
      <c r="NYZ63" s="336"/>
      <c r="NZA63" s="335"/>
      <c r="NZB63" s="336"/>
      <c r="NZC63" s="335"/>
      <c r="NZD63" s="336"/>
      <c r="NZE63" s="335"/>
      <c r="NZF63" s="336"/>
      <c r="NZG63" s="335"/>
      <c r="NZH63" s="336"/>
      <c r="NZI63" s="335"/>
      <c r="NZJ63" s="336"/>
      <c r="NZK63" s="335"/>
      <c r="NZL63" s="336"/>
      <c r="NZM63" s="335"/>
      <c r="NZN63" s="336"/>
      <c r="NZO63" s="335"/>
      <c r="NZP63" s="336"/>
      <c r="NZQ63" s="335"/>
      <c r="NZR63" s="336"/>
      <c r="NZS63" s="335"/>
      <c r="NZT63" s="336"/>
      <c r="NZU63" s="335"/>
      <c r="NZV63" s="336"/>
      <c r="NZW63" s="335"/>
      <c r="NZX63" s="336"/>
      <c r="NZY63" s="335"/>
      <c r="NZZ63" s="336"/>
      <c r="OAA63" s="335"/>
      <c r="OAB63" s="336"/>
      <c r="OAC63" s="335"/>
      <c r="OAD63" s="336"/>
      <c r="OAE63" s="335"/>
      <c r="OAF63" s="336"/>
      <c r="OAG63" s="335"/>
      <c r="OAH63" s="336"/>
      <c r="OAI63" s="335"/>
      <c r="OAJ63" s="336"/>
      <c r="OAK63" s="335"/>
      <c r="OAL63" s="336"/>
      <c r="OAM63" s="335"/>
      <c r="OAN63" s="336"/>
      <c r="OAO63" s="335"/>
      <c r="OAP63" s="336"/>
      <c r="OAQ63" s="335"/>
      <c r="OAR63" s="336"/>
      <c r="OAS63" s="335"/>
      <c r="OAT63" s="336"/>
      <c r="OAU63" s="335"/>
      <c r="OAV63" s="336"/>
      <c r="OAW63" s="335"/>
      <c r="OAX63" s="336"/>
      <c r="OAY63" s="335"/>
      <c r="OAZ63" s="336"/>
      <c r="OBA63" s="335"/>
      <c r="OBB63" s="336"/>
      <c r="OBC63" s="335"/>
      <c r="OBD63" s="336"/>
      <c r="OBE63" s="335"/>
      <c r="OBF63" s="336"/>
      <c r="OBG63" s="335"/>
      <c r="OBH63" s="336"/>
      <c r="OBI63" s="335"/>
      <c r="OBJ63" s="336"/>
      <c r="OBK63" s="335"/>
      <c r="OBL63" s="336"/>
      <c r="OBM63" s="335"/>
      <c r="OBN63" s="336"/>
      <c r="OBO63" s="335"/>
      <c r="OBP63" s="336"/>
      <c r="OBQ63" s="335"/>
      <c r="OBR63" s="336"/>
      <c r="OBS63" s="335"/>
      <c r="OBT63" s="336"/>
      <c r="OBU63" s="335"/>
      <c r="OBV63" s="336"/>
      <c r="OBW63" s="335"/>
      <c r="OBX63" s="336"/>
      <c r="OBY63" s="335"/>
      <c r="OBZ63" s="336"/>
      <c r="OCA63" s="335"/>
      <c r="OCB63" s="336"/>
      <c r="OCC63" s="335"/>
      <c r="OCD63" s="336"/>
      <c r="OCE63" s="335"/>
      <c r="OCF63" s="336"/>
      <c r="OCG63" s="335"/>
      <c r="OCH63" s="336"/>
      <c r="OCI63" s="335"/>
      <c r="OCJ63" s="336"/>
      <c r="OCK63" s="335"/>
      <c r="OCL63" s="336"/>
      <c r="OCM63" s="335"/>
      <c r="OCN63" s="336"/>
      <c r="OCO63" s="335"/>
      <c r="OCP63" s="336"/>
      <c r="OCQ63" s="335"/>
      <c r="OCR63" s="336"/>
      <c r="OCS63" s="335"/>
      <c r="OCT63" s="336"/>
      <c r="OCU63" s="335"/>
      <c r="OCV63" s="336"/>
      <c r="OCW63" s="335"/>
      <c r="OCX63" s="336"/>
      <c r="OCY63" s="335"/>
      <c r="OCZ63" s="336"/>
      <c r="ODA63" s="335"/>
      <c r="ODB63" s="336"/>
      <c r="ODC63" s="335"/>
      <c r="ODD63" s="336"/>
      <c r="ODE63" s="335"/>
      <c r="ODF63" s="336"/>
      <c r="ODG63" s="335"/>
      <c r="ODH63" s="336"/>
      <c r="ODI63" s="335"/>
      <c r="ODJ63" s="336"/>
      <c r="ODK63" s="335"/>
      <c r="ODL63" s="336"/>
      <c r="ODM63" s="335"/>
      <c r="ODN63" s="336"/>
      <c r="ODO63" s="335"/>
      <c r="ODP63" s="336"/>
      <c r="ODQ63" s="335"/>
      <c r="ODR63" s="336"/>
      <c r="ODS63" s="335"/>
      <c r="ODT63" s="336"/>
      <c r="ODU63" s="335"/>
      <c r="ODV63" s="336"/>
      <c r="ODW63" s="335"/>
      <c r="ODX63" s="336"/>
      <c r="ODY63" s="335"/>
      <c r="ODZ63" s="336"/>
      <c r="OEA63" s="335"/>
      <c r="OEB63" s="336"/>
      <c r="OEC63" s="335"/>
      <c r="OED63" s="336"/>
      <c r="OEE63" s="335"/>
      <c r="OEF63" s="336"/>
      <c r="OEG63" s="335"/>
      <c r="OEH63" s="336"/>
      <c r="OEI63" s="335"/>
      <c r="OEJ63" s="336"/>
      <c r="OEK63" s="335"/>
      <c r="OEL63" s="336"/>
      <c r="OEM63" s="335"/>
      <c r="OEN63" s="336"/>
      <c r="OEO63" s="335"/>
      <c r="OEP63" s="336"/>
      <c r="OEQ63" s="335"/>
      <c r="OER63" s="336"/>
      <c r="OES63" s="335"/>
      <c r="OET63" s="336"/>
      <c r="OEU63" s="335"/>
      <c r="OEV63" s="336"/>
      <c r="OEW63" s="335"/>
      <c r="OEX63" s="336"/>
      <c r="OEY63" s="335"/>
      <c r="OEZ63" s="336"/>
      <c r="OFA63" s="335"/>
      <c r="OFB63" s="336"/>
      <c r="OFC63" s="335"/>
      <c r="OFD63" s="336"/>
      <c r="OFE63" s="335"/>
      <c r="OFF63" s="336"/>
      <c r="OFG63" s="335"/>
      <c r="OFH63" s="336"/>
      <c r="OFI63" s="335"/>
      <c r="OFJ63" s="336"/>
      <c r="OFK63" s="335"/>
      <c r="OFL63" s="336"/>
      <c r="OFM63" s="335"/>
      <c r="OFN63" s="336"/>
      <c r="OFO63" s="335"/>
      <c r="OFP63" s="336"/>
      <c r="OFQ63" s="335"/>
      <c r="OFR63" s="336"/>
      <c r="OFS63" s="335"/>
      <c r="OFT63" s="336"/>
      <c r="OFU63" s="335"/>
      <c r="OFV63" s="336"/>
      <c r="OFW63" s="335"/>
      <c r="OFX63" s="336"/>
      <c r="OFY63" s="335"/>
      <c r="OFZ63" s="336"/>
      <c r="OGA63" s="335"/>
      <c r="OGB63" s="336"/>
      <c r="OGC63" s="335"/>
      <c r="OGD63" s="336"/>
      <c r="OGE63" s="335"/>
      <c r="OGF63" s="336"/>
      <c r="OGG63" s="335"/>
      <c r="OGH63" s="336"/>
      <c r="OGI63" s="335"/>
      <c r="OGJ63" s="336"/>
      <c r="OGK63" s="335"/>
      <c r="OGL63" s="336"/>
      <c r="OGM63" s="335"/>
      <c r="OGN63" s="336"/>
      <c r="OGO63" s="335"/>
      <c r="OGP63" s="336"/>
      <c r="OGQ63" s="335"/>
      <c r="OGR63" s="336"/>
      <c r="OGS63" s="335"/>
      <c r="OGT63" s="336"/>
      <c r="OGU63" s="335"/>
      <c r="OGV63" s="336"/>
      <c r="OGW63" s="335"/>
      <c r="OGX63" s="336"/>
      <c r="OGY63" s="335"/>
      <c r="OGZ63" s="336"/>
      <c r="OHA63" s="335"/>
      <c r="OHB63" s="336"/>
      <c r="OHC63" s="335"/>
      <c r="OHD63" s="336"/>
      <c r="OHE63" s="335"/>
      <c r="OHF63" s="336"/>
      <c r="OHG63" s="335"/>
      <c r="OHH63" s="336"/>
      <c r="OHI63" s="335"/>
      <c r="OHJ63" s="336"/>
      <c r="OHK63" s="335"/>
      <c r="OHL63" s="336"/>
      <c r="OHM63" s="335"/>
      <c r="OHN63" s="336"/>
      <c r="OHO63" s="335"/>
      <c r="OHP63" s="336"/>
      <c r="OHQ63" s="335"/>
      <c r="OHR63" s="336"/>
      <c r="OHS63" s="335"/>
      <c r="OHT63" s="336"/>
      <c r="OHU63" s="335"/>
      <c r="OHV63" s="336"/>
      <c r="OHW63" s="335"/>
      <c r="OHX63" s="336"/>
      <c r="OHY63" s="335"/>
      <c r="OHZ63" s="336"/>
      <c r="OIA63" s="335"/>
      <c r="OIB63" s="336"/>
      <c r="OIC63" s="335"/>
      <c r="OID63" s="336"/>
      <c r="OIE63" s="335"/>
      <c r="OIF63" s="336"/>
      <c r="OIG63" s="335"/>
      <c r="OIH63" s="336"/>
      <c r="OII63" s="335"/>
      <c r="OIJ63" s="336"/>
      <c r="OIK63" s="335"/>
      <c r="OIL63" s="336"/>
      <c r="OIM63" s="335"/>
      <c r="OIN63" s="336"/>
      <c r="OIO63" s="335"/>
      <c r="OIP63" s="336"/>
      <c r="OIQ63" s="335"/>
      <c r="OIR63" s="336"/>
      <c r="OIS63" s="335"/>
      <c r="OIT63" s="336"/>
      <c r="OIU63" s="335"/>
      <c r="OIV63" s="336"/>
      <c r="OIW63" s="335"/>
      <c r="OIX63" s="336"/>
      <c r="OIY63" s="335"/>
      <c r="OIZ63" s="336"/>
      <c r="OJA63" s="335"/>
      <c r="OJB63" s="336"/>
      <c r="OJC63" s="335"/>
      <c r="OJD63" s="336"/>
      <c r="OJE63" s="335"/>
      <c r="OJF63" s="336"/>
      <c r="OJG63" s="335"/>
      <c r="OJH63" s="336"/>
      <c r="OJI63" s="335"/>
      <c r="OJJ63" s="336"/>
      <c r="OJK63" s="335"/>
      <c r="OJL63" s="336"/>
      <c r="OJM63" s="335"/>
      <c r="OJN63" s="336"/>
      <c r="OJO63" s="335"/>
      <c r="OJP63" s="336"/>
      <c r="OJQ63" s="335"/>
      <c r="OJR63" s="336"/>
      <c r="OJS63" s="335"/>
      <c r="OJT63" s="336"/>
      <c r="OJU63" s="335"/>
      <c r="OJV63" s="336"/>
      <c r="OJW63" s="335"/>
      <c r="OJX63" s="336"/>
      <c r="OJY63" s="335"/>
      <c r="OJZ63" s="336"/>
      <c r="OKA63" s="335"/>
      <c r="OKB63" s="336"/>
      <c r="OKC63" s="335"/>
      <c r="OKD63" s="336"/>
      <c r="OKE63" s="335"/>
      <c r="OKF63" s="336"/>
      <c r="OKG63" s="335"/>
      <c r="OKH63" s="336"/>
      <c r="OKI63" s="335"/>
      <c r="OKJ63" s="336"/>
      <c r="OKK63" s="335"/>
      <c r="OKL63" s="336"/>
      <c r="OKM63" s="335"/>
      <c r="OKN63" s="336"/>
      <c r="OKO63" s="335"/>
      <c r="OKP63" s="336"/>
      <c r="OKQ63" s="335"/>
      <c r="OKR63" s="336"/>
      <c r="OKS63" s="335"/>
      <c r="OKT63" s="336"/>
      <c r="OKU63" s="335"/>
      <c r="OKV63" s="336"/>
      <c r="OKW63" s="335"/>
      <c r="OKX63" s="336"/>
      <c r="OKY63" s="335"/>
      <c r="OKZ63" s="336"/>
      <c r="OLA63" s="335"/>
      <c r="OLB63" s="336"/>
      <c r="OLC63" s="335"/>
      <c r="OLD63" s="336"/>
      <c r="OLE63" s="335"/>
      <c r="OLF63" s="336"/>
      <c r="OLG63" s="335"/>
      <c r="OLH63" s="336"/>
      <c r="OLI63" s="335"/>
      <c r="OLJ63" s="336"/>
      <c r="OLK63" s="335"/>
      <c r="OLL63" s="336"/>
      <c r="OLM63" s="335"/>
      <c r="OLN63" s="336"/>
      <c r="OLO63" s="335"/>
      <c r="OLP63" s="336"/>
      <c r="OLQ63" s="335"/>
      <c r="OLR63" s="336"/>
      <c r="OLS63" s="335"/>
      <c r="OLT63" s="336"/>
      <c r="OLU63" s="335"/>
      <c r="OLV63" s="336"/>
      <c r="OLW63" s="335"/>
      <c r="OLX63" s="336"/>
      <c r="OLY63" s="335"/>
      <c r="OLZ63" s="336"/>
      <c r="OMA63" s="335"/>
      <c r="OMB63" s="336"/>
      <c r="OMC63" s="335"/>
      <c r="OMD63" s="336"/>
      <c r="OME63" s="335"/>
      <c r="OMF63" s="336"/>
      <c r="OMG63" s="335"/>
      <c r="OMH63" s="336"/>
      <c r="OMI63" s="335"/>
      <c r="OMJ63" s="336"/>
      <c r="OMK63" s="335"/>
      <c r="OML63" s="336"/>
      <c r="OMM63" s="335"/>
      <c r="OMN63" s="336"/>
      <c r="OMO63" s="335"/>
      <c r="OMP63" s="336"/>
      <c r="OMQ63" s="335"/>
      <c r="OMR63" s="336"/>
      <c r="OMS63" s="335"/>
      <c r="OMT63" s="336"/>
      <c r="OMU63" s="335"/>
      <c r="OMV63" s="336"/>
      <c r="OMW63" s="335"/>
      <c r="OMX63" s="336"/>
      <c r="OMY63" s="335"/>
      <c r="OMZ63" s="336"/>
      <c r="ONA63" s="335"/>
      <c r="ONB63" s="336"/>
      <c r="ONC63" s="335"/>
      <c r="OND63" s="336"/>
      <c r="ONE63" s="335"/>
      <c r="ONF63" s="336"/>
      <c r="ONG63" s="335"/>
      <c r="ONH63" s="336"/>
      <c r="ONI63" s="335"/>
      <c r="ONJ63" s="336"/>
      <c r="ONK63" s="335"/>
      <c r="ONL63" s="336"/>
      <c r="ONM63" s="335"/>
      <c r="ONN63" s="336"/>
      <c r="ONO63" s="335"/>
      <c r="ONP63" s="336"/>
      <c r="ONQ63" s="335"/>
      <c r="ONR63" s="336"/>
      <c r="ONS63" s="335"/>
      <c r="ONT63" s="336"/>
      <c r="ONU63" s="335"/>
      <c r="ONV63" s="336"/>
      <c r="ONW63" s="335"/>
      <c r="ONX63" s="336"/>
      <c r="ONY63" s="335"/>
      <c r="ONZ63" s="336"/>
      <c r="OOA63" s="335"/>
      <c r="OOB63" s="336"/>
      <c r="OOC63" s="335"/>
      <c r="OOD63" s="336"/>
      <c r="OOE63" s="335"/>
      <c r="OOF63" s="336"/>
      <c r="OOG63" s="335"/>
      <c r="OOH63" s="336"/>
      <c r="OOI63" s="335"/>
      <c r="OOJ63" s="336"/>
      <c r="OOK63" s="335"/>
      <c r="OOL63" s="336"/>
      <c r="OOM63" s="335"/>
      <c r="OON63" s="336"/>
      <c r="OOO63" s="335"/>
      <c r="OOP63" s="336"/>
      <c r="OOQ63" s="335"/>
      <c r="OOR63" s="336"/>
      <c r="OOS63" s="335"/>
      <c r="OOT63" s="336"/>
      <c r="OOU63" s="335"/>
      <c r="OOV63" s="336"/>
      <c r="OOW63" s="335"/>
      <c r="OOX63" s="336"/>
      <c r="OOY63" s="335"/>
      <c r="OOZ63" s="336"/>
      <c r="OPA63" s="335"/>
      <c r="OPB63" s="336"/>
      <c r="OPC63" s="335"/>
      <c r="OPD63" s="336"/>
      <c r="OPE63" s="335"/>
      <c r="OPF63" s="336"/>
      <c r="OPG63" s="335"/>
      <c r="OPH63" s="336"/>
      <c r="OPI63" s="335"/>
      <c r="OPJ63" s="336"/>
      <c r="OPK63" s="335"/>
      <c r="OPL63" s="336"/>
      <c r="OPM63" s="335"/>
      <c r="OPN63" s="336"/>
      <c r="OPO63" s="335"/>
      <c r="OPP63" s="336"/>
      <c r="OPQ63" s="335"/>
      <c r="OPR63" s="336"/>
      <c r="OPS63" s="335"/>
      <c r="OPT63" s="336"/>
      <c r="OPU63" s="335"/>
      <c r="OPV63" s="336"/>
      <c r="OPW63" s="335"/>
      <c r="OPX63" s="336"/>
      <c r="OPY63" s="335"/>
      <c r="OPZ63" s="336"/>
      <c r="OQA63" s="335"/>
      <c r="OQB63" s="336"/>
      <c r="OQC63" s="335"/>
      <c r="OQD63" s="336"/>
      <c r="OQE63" s="335"/>
      <c r="OQF63" s="336"/>
      <c r="OQG63" s="335"/>
      <c r="OQH63" s="336"/>
      <c r="OQI63" s="335"/>
      <c r="OQJ63" s="336"/>
      <c r="OQK63" s="335"/>
      <c r="OQL63" s="336"/>
      <c r="OQM63" s="335"/>
      <c r="OQN63" s="336"/>
      <c r="OQO63" s="335"/>
      <c r="OQP63" s="336"/>
      <c r="OQQ63" s="335"/>
      <c r="OQR63" s="336"/>
      <c r="OQS63" s="335"/>
      <c r="OQT63" s="336"/>
      <c r="OQU63" s="335"/>
      <c r="OQV63" s="336"/>
      <c r="OQW63" s="335"/>
      <c r="OQX63" s="336"/>
      <c r="OQY63" s="335"/>
      <c r="OQZ63" s="336"/>
      <c r="ORA63" s="335"/>
      <c r="ORB63" s="336"/>
      <c r="ORC63" s="335"/>
      <c r="ORD63" s="336"/>
      <c r="ORE63" s="335"/>
      <c r="ORF63" s="336"/>
      <c r="ORG63" s="335"/>
      <c r="ORH63" s="336"/>
      <c r="ORI63" s="335"/>
      <c r="ORJ63" s="336"/>
      <c r="ORK63" s="335"/>
      <c r="ORL63" s="336"/>
      <c r="ORM63" s="335"/>
      <c r="ORN63" s="336"/>
      <c r="ORO63" s="335"/>
      <c r="ORP63" s="336"/>
      <c r="ORQ63" s="335"/>
      <c r="ORR63" s="336"/>
      <c r="ORS63" s="335"/>
      <c r="ORT63" s="336"/>
      <c r="ORU63" s="335"/>
      <c r="ORV63" s="336"/>
      <c r="ORW63" s="335"/>
      <c r="ORX63" s="336"/>
      <c r="ORY63" s="335"/>
      <c r="ORZ63" s="336"/>
      <c r="OSA63" s="335"/>
      <c r="OSB63" s="336"/>
      <c r="OSC63" s="335"/>
      <c r="OSD63" s="336"/>
      <c r="OSE63" s="335"/>
      <c r="OSF63" s="336"/>
      <c r="OSG63" s="335"/>
      <c r="OSH63" s="336"/>
      <c r="OSI63" s="335"/>
      <c r="OSJ63" s="336"/>
      <c r="OSK63" s="335"/>
      <c r="OSL63" s="336"/>
      <c r="OSM63" s="335"/>
      <c r="OSN63" s="336"/>
      <c r="OSO63" s="335"/>
      <c r="OSP63" s="336"/>
      <c r="OSQ63" s="335"/>
      <c r="OSR63" s="336"/>
      <c r="OSS63" s="335"/>
      <c r="OST63" s="336"/>
      <c r="OSU63" s="335"/>
      <c r="OSV63" s="336"/>
      <c r="OSW63" s="335"/>
      <c r="OSX63" s="336"/>
      <c r="OSY63" s="335"/>
      <c r="OSZ63" s="336"/>
      <c r="OTA63" s="335"/>
      <c r="OTB63" s="336"/>
      <c r="OTC63" s="335"/>
      <c r="OTD63" s="336"/>
      <c r="OTE63" s="335"/>
      <c r="OTF63" s="336"/>
      <c r="OTG63" s="335"/>
      <c r="OTH63" s="336"/>
      <c r="OTI63" s="335"/>
      <c r="OTJ63" s="336"/>
      <c r="OTK63" s="335"/>
      <c r="OTL63" s="336"/>
      <c r="OTM63" s="335"/>
      <c r="OTN63" s="336"/>
      <c r="OTO63" s="335"/>
      <c r="OTP63" s="336"/>
      <c r="OTQ63" s="335"/>
      <c r="OTR63" s="336"/>
      <c r="OTS63" s="335"/>
      <c r="OTT63" s="336"/>
      <c r="OTU63" s="335"/>
      <c r="OTV63" s="336"/>
      <c r="OTW63" s="335"/>
      <c r="OTX63" s="336"/>
      <c r="OTY63" s="335"/>
      <c r="OTZ63" s="336"/>
      <c r="OUA63" s="335"/>
      <c r="OUB63" s="336"/>
      <c r="OUC63" s="335"/>
      <c r="OUD63" s="336"/>
      <c r="OUE63" s="335"/>
      <c r="OUF63" s="336"/>
      <c r="OUG63" s="335"/>
      <c r="OUH63" s="336"/>
      <c r="OUI63" s="335"/>
      <c r="OUJ63" s="336"/>
      <c r="OUK63" s="335"/>
      <c r="OUL63" s="336"/>
      <c r="OUM63" s="335"/>
      <c r="OUN63" s="336"/>
      <c r="OUO63" s="335"/>
      <c r="OUP63" s="336"/>
      <c r="OUQ63" s="335"/>
      <c r="OUR63" s="336"/>
      <c r="OUS63" s="335"/>
      <c r="OUT63" s="336"/>
      <c r="OUU63" s="335"/>
      <c r="OUV63" s="336"/>
      <c r="OUW63" s="335"/>
      <c r="OUX63" s="336"/>
      <c r="OUY63" s="335"/>
      <c r="OUZ63" s="336"/>
      <c r="OVA63" s="335"/>
      <c r="OVB63" s="336"/>
      <c r="OVC63" s="335"/>
      <c r="OVD63" s="336"/>
      <c r="OVE63" s="335"/>
      <c r="OVF63" s="336"/>
      <c r="OVG63" s="335"/>
      <c r="OVH63" s="336"/>
      <c r="OVI63" s="335"/>
      <c r="OVJ63" s="336"/>
      <c r="OVK63" s="335"/>
      <c r="OVL63" s="336"/>
      <c r="OVM63" s="335"/>
      <c r="OVN63" s="336"/>
      <c r="OVO63" s="335"/>
      <c r="OVP63" s="336"/>
      <c r="OVQ63" s="335"/>
      <c r="OVR63" s="336"/>
      <c r="OVS63" s="335"/>
      <c r="OVT63" s="336"/>
      <c r="OVU63" s="335"/>
      <c r="OVV63" s="336"/>
      <c r="OVW63" s="335"/>
      <c r="OVX63" s="336"/>
      <c r="OVY63" s="335"/>
      <c r="OVZ63" s="336"/>
      <c r="OWA63" s="335"/>
      <c r="OWB63" s="336"/>
      <c r="OWC63" s="335"/>
      <c r="OWD63" s="336"/>
      <c r="OWE63" s="335"/>
      <c r="OWF63" s="336"/>
      <c r="OWG63" s="335"/>
      <c r="OWH63" s="336"/>
      <c r="OWI63" s="335"/>
      <c r="OWJ63" s="336"/>
      <c r="OWK63" s="335"/>
      <c r="OWL63" s="336"/>
      <c r="OWM63" s="335"/>
      <c r="OWN63" s="336"/>
      <c r="OWO63" s="335"/>
      <c r="OWP63" s="336"/>
      <c r="OWQ63" s="335"/>
      <c r="OWR63" s="336"/>
      <c r="OWS63" s="335"/>
      <c r="OWT63" s="336"/>
      <c r="OWU63" s="335"/>
      <c r="OWV63" s="336"/>
      <c r="OWW63" s="335"/>
      <c r="OWX63" s="336"/>
      <c r="OWY63" s="335"/>
      <c r="OWZ63" s="336"/>
      <c r="OXA63" s="335"/>
      <c r="OXB63" s="336"/>
      <c r="OXC63" s="335"/>
      <c r="OXD63" s="336"/>
      <c r="OXE63" s="335"/>
      <c r="OXF63" s="336"/>
      <c r="OXG63" s="335"/>
      <c r="OXH63" s="336"/>
      <c r="OXI63" s="335"/>
      <c r="OXJ63" s="336"/>
      <c r="OXK63" s="335"/>
      <c r="OXL63" s="336"/>
      <c r="OXM63" s="335"/>
      <c r="OXN63" s="336"/>
      <c r="OXO63" s="335"/>
      <c r="OXP63" s="336"/>
      <c r="OXQ63" s="335"/>
      <c r="OXR63" s="336"/>
      <c r="OXS63" s="335"/>
      <c r="OXT63" s="336"/>
      <c r="OXU63" s="335"/>
      <c r="OXV63" s="336"/>
      <c r="OXW63" s="335"/>
      <c r="OXX63" s="336"/>
      <c r="OXY63" s="335"/>
      <c r="OXZ63" s="336"/>
      <c r="OYA63" s="335"/>
      <c r="OYB63" s="336"/>
      <c r="OYC63" s="335"/>
      <c r="OYD63" s="336"/>
      <c r="OYE63" s="335"/>
      <c r="OYF63" s="336"/>
      <c r="OYG63" s="335"/>
      <c r="OYH63" s="336"/>
      <c r="OYI63" s="335"/>
      <c r="OYJ63" s="336"/>
      <c r="OYK63" s="335"/>
      <c r="OYL63" s="336"/>
      <c r="OYM63" s="335"/>
      <c r="OYN63" s="336"/>
      <c r="OYO63" s="335"/>
      <c r="OYP63" s="336"/>
      <c r="OYQ63" s="335"/>
      <c r="OYR63" s="336"/>
      <c r="OYS63" s="335"/>
      <c r="OYT63" s="336"/>
      <c r="OYU63" s="335"/>
      <c r="OYV63" s="336"/>
      <c r="OYW63" s="335"/>
      <c r="OYX63" s="336"/>
      <c r="OYY63" s="335"/>
      <c r="OYZ63" s="336"/>
      <c r="OZA63" s="335"/>
      <c r="OZB63" s="336"/>
      <c r="OZC63" s="335"/>
      <c r="OZD63" s="336"/>
      <c r="OZE63" s="335"/>
      <c r="OZF63" s="336"/>
      <c r="OZG63" s="335"/>
      <c r="OZH63" s="336"/>
      <c r="OZI63" s="335"/>
      <c r="OZJ63" s="336"/>
      <c r="OZK63" s="335"/>
      <c r="OZL63" s="336"/>
      <c r="OZM63" s="335"/>
      <c r="OZN63" s="336"/>
      <c r="OZO63" s="335"/>
      <c r="OZP63" s="336"/>
      <c r="OZQ63" s="335"/>
      <c r="OZR63" s="336"/>
      <c r="OZS63" s="335"/>
      <c r="OZT63" s="336"/>
      <c r="OZU63" s="335"/>
      <c r="OZV63" s="336"/>
      <c r="OZW63" s="335"/>
      <c r="OZX63" s="336"/>
      <c r="OZY63" s="335"/>
      <c r="OZZ63" s="336"/>
      <c r="PAA63" s="335"/>
      <c r="PAB63" s="336"/>
      <c r="PAC63" s="335"/>
      <c r="PAD63" s="336"/>
      <c r="PAE63" s="335"/>
      <c r="PAF63" s="336"/>
      <c r="PAG63" s="335"/>
      <c r="PAH63" s="336"/>
      <c r="PAI63" s="335"/>
      <c r="PAJ63" s="336"/>
      <c r="PAK63" s="335"/>
      <c r="PAL63" s="336"/>
      <c r="PAM63" s="335"/>
      <c r="PAN63" s="336"/>
      <c r="PAO63" s="335"/>
      <c r="PAP63" s="336"/>
      <c r="PAQ63" s="335"/>
      <c r="PAR63" s="336"/>
      <c r="PAS63" s="335"/>
      <c r="PAT63" s="336"/>
      <c r="PAU63" s="335"/>
      <c r="PAV63" s="336"/>
      <c r="PAW63" s="335"/>
      <c r="PAX63" s="336"/>
      <c r="PAY63" s="335"/>
      <c r="PAZ63" s="336"/>
      <c r="PBA63" s="335"/>
      <c r="PBB63" s="336"/>
      <c r="PBC63" s="335"/>
      <c r="PBD63" s="336"/>
      <c r="PBE63" s="335"/>
      <c r="PBF63" s="336"/>
      <c r="PBG63" s="335"/>
      <c r="PBH63" s="336"/>
      <c r="PBI63" s="335"/>
      <c r="PBJ63" s="336"/>
      <c r="PBK63" s="335"/>
      <c r="PBL63" s="336"/>
      <c r="PBM63" s="335"/>
      <c r="PBN63" s="336"/>
      <c r="PBO63" s="335"/>
      <c r="PBP63" s="336"/>
      <c r="PBQ63" s="335"/>
      <c r="PBR63" s="336"/>
      <c r="PBS63" s="335"/>
      <c r="PBT63" s="336"/>
      <c r="PBU63" s="335"/>
      <c r="PBV63" s="336"/>
      <c r="PBW63" s="335"/>
      <c r="PBX63" s="336"/>
      <c r="PBY63" s="335"/>
      <c r="PBZ63" s="336"/>
      <c r="PCA63" s="335"/>
      <c r="PCB63" s="336"/>
      <c r="PCC63" s="335"/>
      <c r="PCD63" s="336"/>
      <c r="PCE63" s="335"/>
      <c r="PCF63" s="336"/>
      <c r="PCG63" s="335"/>
      <c r="PCH63" s="336"/>
      <c r="PCI63" s="335"/>
      <c r="PCJ63" s="336"/>
      <c r="PCK63" s="335"/>
      <c r="PCL63" s="336"/>
      <c r="PCM63" s="335"/>
      <c r="PCN63" s="336"/>
      <c r="PCO63" s="335"/>
      <c r="PCP63" s="336"/>
      <c r="PCQ63" s="335"/>
      <c r="PCR63" s="336"/>
      <c r="PCS63" s="335"/>
      <c r="PCT63" s="336"/>
      <c r="PCU63" s="335"/>
      <c r="PCV63" s="336"/>
      <c r="PCW63" s="335"/>
      <c r="PCX63" s="336"/>
      <c r="PCY63" s="335"/>
      <c r="PCZ63" s="336"/>
      <c r="PDA63" s="335"/>
      <c r="PDB63" s="336"/>
      <c r="PDC63" s="335"/>
      <c r="PDD63" s="336"/>
      <c r="PDE63" s="335"/>
      <c r="PDF63" s="336"/>
      <c r="PDG63" s="335"/>
      <c r="PDH63" s="336"/>
      <c r="PDI63" s="335"/>
      <c r="PDJ63" s="336"/>
      <c r="PDK63" s="335"/>
      <c r="PDL63" s="336"/>
      <c r="PDM63" s="335"/>
      <c r="PDN63" s="336"/>
      <c r="PDO63" s="335"/>
      <c r="PDP63" s="336"/>
      <c r="PDQ63" s="335"/>
      <c r="PDR63" s="336"/>
      <c r="PDS63" s="335"/>
      <c r="PDT63" s="336"/>
      <c r="PDU63" s="335"/>
      <c r="PDV63" s="336"/>
      <c r="PDW63" s="335"/>
      <c r="PDX63" s="336"/>
      <c r="PDY63" s="335"/>
      <c r="PDZ63" s="336"/>
      <c r="PEA63" s="335"/>
      <c r="PEB63" s="336"/>
      <c r="PEC63" s="335"/>
      <c r="PED63" s="336"/>
      <c r="PEE63" s="335"/>
      <c r="PEF63" s="336"/>
      <c r="PEG63" s="335"/>
      <c r="PEH63" s="336"/>
      <c r="PEI63" s="335"/>
      <c r="PEJ63" s="336"/>
      <c r="PEK63" s="335"/>
      <c r="PEL63" s="336"/>
      <c r="PEM63" s="335"/>
      <c r="PEN63" s="336"/>
      <c r="PEO63" s="335"/>
      <c r="PEP63" s="336"/>
      <c r="PEQ63" s="335"/>
      <c r="PER63" s="336"/>
      <c r="PES63" s="335"/>
      <c r="PET63" s="336"/>
      <c r="PEU63" s="335"/>
      <c r="PEV63" s="336"/>
      <c r="PEW63" s="335"/>
      <c r="PEX63" s="336"/>
      <c r="PEY63" s="335"/>
      <c r="PEZ63" s="336"/>
      <c r="PFA63" s="335"/>
      <c r="PFB63" s="336"/>
      <c r="PFC63" s="335"/>
      <c r="PFD63" s="336"/>
      <c r="PFE63" s="335"/>
      <c r="PFF63" s="336"/>
      <c r="PFG63" s="335"/>
      <c r="PFH63" s="336"/>
      <c r="PFI63" s="335"/>
      <c r="PFJ63" s="336"/>
      <c r="PFK63" s="335"/>
      <c r="PFL63" s="336"/>
      <c r="PFM63" s="335"/>
      <c r="PFN63" s="336"/>
      <c r="PFO63" s="335"/>
      <c r="PFP63" s="336"/>
      <c r="PFQ63" s="335"/>
      <c r="PFR63" s="336"/>
      <c r="PFS63" s="335"/>
      <c r="PFT63" s="336"/>
      <c r="PFU63" s="335"/>
      <c r="PFV63" s="336"/>
      <c r="PFW63" s="335"/>
      <c r="PFX63" s="336"/>
      <c r="PFY63" s="335"/>
      <c r="PFZ63" s="336"/>
      <c r="PGA63" s="335"/>
      <c r="PGB63" s="336"/>
      <c r="PGC63" s="335"/>
      <c r="PGD63" s="336"/>
      <c r="PGE63" s="335"/>
      <c r="PGF63" s="336"/>
      <c r="PGG63" s="335"/>
      <c r="PGH63" s="336"/>
      <c r="PGI63" s="335"/>
      <c r="PGJ63" s="336"/>
      <c r="PGK63" s="335"/>
      <c r="PGL63" s="336"/>
      <c r="PGM63" s="335"/>
      <c r="PGN63" s="336"/>
      <c r="PGO63" s="335"/>
      <c r="PGP63" s="336"/>
      <c r="PGQ63" s="335"/>
      <c r="PGR63" s="336"/>
      <c r="PGS63" s="335"/>
      <c r="PGT63" s="336"/>
      <c r="PGU63" s="335"/>
      <c r="PGV63" s="336"/>
      <c r="PGW63" s="335"/>
      <c r="PGX63" s="336"/>
      <c r="PGY63" s="335"/>
      <c r="PGZ63" s="336"/>
      <c r="PHA63" s="335"/>
      <c r="PHB63" s="336"/>
      <c r="PHC63" s="335"/>
      <c r="PHD63" s="336"/>
      <c r="PHE63" s="335"/>
      <c r="PHF63" s="336"/>
      <c r="PHG63" s="335"/>
      <c r="PHH63" s="336"/>
      <c r="PHI63" s="335"/>
      <c r="PHJ63" s="336"/>
      <c r="PHK63" s="335"/>
      <c r="PHL63" s="336"/>
      <c r="PHM63" s="335"/>
      <c r="PHN63" s="336"/>
      <c r="PHO63" s="335"/>
      <c r="PHP63" s="336"/>
      <c r="PHQ63" s="335"/>
      <c r="PHR63" s="336"/>
      <c r="PHS63" s="335"/>
      <c r="PHT63" s="336"/>
      <c r="PHU63" s="335"/>
      <c r="PHV63" s="336"/>
      <c r="PHW63" s="335"/>
      <c r="PHX63" s="336"/>
      <c r="PHY63" s="335"/>
      <c r="PHZ63" s="336"/>
      <c r="PIA63" s="335"/>
      <c r="PIB63" s="336"/>
      <c r="PIC63" s="335"/>
      <c r="PID63" s="336"/>
      <c r="PIE63" s="335"/>
      <c r="PIF63" s="336"/>
      <c r="PIG63" s="335"/>
      <c r="PIH63" s="336"/>
      <c r="PII63" s="335"/>
      <c r="PIJ63" s="336"/>
      <c r="PIK63" s="335"/>
      <c r="PIL63" s="336"/>
      <c r="PIM63" s="335"/>
      <c r="PIN63" s="336"/>
      <c r="PIO63" s="335"/>
      <c r="PIP63" s="336"/>
      <c r="PIQ63" s="335"/>
      <c r="PIR63" s="336"/>
      <c r="PIS63" s="335"/>
      <c r="PIT63" s="336"/>
      <c r="PIU63" s="335"/>
      <c r="PIV63" s="336"/>
      <c r="PIW63" s="335"/>
      <c r="PIX63" s="336"/>
      <c r="PIY63" s="335"/>
      <c r="PIZ63" s="336"/>
      <c r="PJA63" s="335"/>
      <c r="PJB63" s="336"/>
      <c r="PJC63" s="335"/>
      <c r="PJD63" s="336"/>
      <c r="PJE63" s="335"/>
      <c r="PJF63" s="336"/>
      <c r="PJG63" s="335"/>
      <c r="PJH63" s="336"/>
      <c r="PJI63" s="335"/>
      <c r="PJJ63" s="336"/>
      <c r="PJK63" s="335"/>
      <c r="PJL63" s="336"/>
      <c r="PJM63" s="335"/>
      <c r="PJN63" s="336"/>
      <c r="PJO63" s="335"/>
      <c r="PJP63" s="336"/>
      <c r="PJQ63" s="335"/>
      <c r="PJR63" s="336"/>
      <c r="PJS63" s="335"/>
      <c r="PJT63" s="336"/>
      <c r="PJU63" s="335"/>
      <c r="PJV63" s="336"/>
      <c r="PJW63" s="335"/>
      <c r="PJX63" s="336"/>
      <c r="PJY63" s="335"/>
      <c r="PJZ63" s="336"/>
      <c r="PKA63" s="335"/>
      <c r="PKB63" s="336"/>
      <c r="PKC63" s="335"/>
      <c r="PKD63" s="336"/>
      <c r="PKE63" s="335"/>
      <c r="PKF63" s="336"/>
      <c r="PKG63" s="335"/>
      <c r="PKH63" s="336"/>
      <c r="PKI63" s="335"/>
      <c r="PKJ63" s="336"/>
      <c r="PKK63" s="335"/>
      <c r="PKL63" s="336"/>
      <c r="PKM63" s="335"/>
      <c r="PKN63" s="336"/>
      <c r="PKO63" s="335"/>
      <c r="PKP63" s="336"/>
      <c r="PKQ63" s="335"/>
      <c r="PKR63" s="336"/>
      <c r="PKS63" s="335"/>
      <c r="PKT63" s="336"/>
      <c r="PKU63" s="335"/>
      <c r="PKV63" s="336"/>
      <c r="PKW63" s="335"/>
      <c r="PKX63" s="336"/>
      <c r="PKY63" s="335"/>
      <c r="PKZ63" s="336"/>
      <c r="PLA63" s="335"/>
      <c r="PLB63" s="336"/>
      <c r="PLC63" s="335"/>
      <c r="PLD63" s="336"/>
      <c r="PLE63" s="335"/>
      <c r="PLF63" s="336"/>
      <c r="PLG63" s="335"/>
      <c r="PLH63" s="336"/>
      <c r="PLI63" s="335"/>
      <c r="PLJ63" s="336"/>
      <c r="PLK63" s="335"/>
      <c r="PLL63" s="336"/>
      <c r="PLM63" s="335"/>
      <c r="PLN63" s="336"/>
      <c r="PLO63" s="335"/>
      <c r="PLP63" s="336"/>
      <c r="PLQ63" s="335"/>
      <c r="PLR63" s="336"/>
      <c r="PLS63" s="335"/>
      <c r="PLT63" s="336"/>
      <c r="PLU63" s="335"/>
      <c r="PLV63" s="336"/>
      <c r="PLW63" s="335"/>
      <c r="PLX63" s="336"/>
      <c r="PLY63" s="335"/>
      <c r="PLZ63" s="336"/>
      <c r="PMA63" s="335"/>
      <c r="PMB63" s="336"/>
      <c r="PMC63" s="335"/>
      <c r="PMD63" s="336"/>
      <c r="PME63" s="335"/>
      <c r="PMF63" s="336"/>
      <c r="PMG63" s="335"/>
      <c r="PMH63" s="336"/>
      <c r="PMI63" s="335"/>
      <c r="PMJ63" s="336"/>
      <c r="PMK63" s="335"/>
      <c r="PML63" s="336"/>
      <c r="PMM63" s="335"/>
      <c r="PMN63" s="336"/>
      <c r="PMO63" s="335"/>
      <c r="PMP63" s="336"/>
      <c r="PMQ63" s="335"/>
      <c r="PMR63" s="336"/>
      <c r="PMS63" s="335"/>
      <c r="PMT63" s="336"/>
      <c r="PMU63" s="335"/>
      <c r="PMV63" s="336"/>
      <c r="PMW63" s="335"/>
      <c r="PMX63" s="336"/>
      <c r="PMY63" s="335"/>
      <c r="PMZ63" s="336"/>
      <c r="PNA63" s="335"/>
      <c r="PNB63" s="336"/>
      <c r="PNC63" s="335"/>
      <c r="PND63" s="336"/>
      <c r="PNE63" s="335"/>
      <c r="PNF63" s="336"/>
      <c r="PNG63" s="335"/>
      <c r="PNH63" s="336"/>
      <c r="PNI63" s="335"/>
      <c r="PNJ63" s="336"/>
      <c r="PNK63" s="335"/>
      <c r="PNL63" s="336"/>
      <c r="PNM63" s="335"/>
      <c r="PNN63" s="336"/>
      <c r="PNO63" s="335"/>
      <c r="PNP63" s="336"/>
      <c r="PNQ63" s="335"/>
      <c r="PNR63" s="336"/>
      <c r="PNS63" s="335"/>
      <c r="PNT63" s="336"/>
      <c r="PNU63" s="335"/>
      <c r="PNV63" s="336"/>
      <c r="PNW63" s="335"/>
      <c r="PNX63" s="336"/>
      <c r="PNY63" s="335"/>
      <c r="PNZ63" s="336"/>
      <c r="POA63" s="335"/>
      <c r="POB63" s="336"/>
      <c r="POC63" s="335"/>
      <c r="POD63" s="336"/>
      <c r="POE63" s="335"/>
      <c r="POF63" s="336"/>
      <c r="POG63" s="335"/>
      <c r="POH63" s="336"/>
      <c r="POI63" s="335"/>
      <c r="POJ63" s="336"/>
      <c r="POK63" s="335"/>
      <c r="POL63" s="336"/>
      <c r="POM63" s="335"/>
      <c r="PON63" s="336"/>
      <c r="POO63" s="335"/>
      <c r="POP63" s="336"/>
      <c r="POQ63" s="335"/>
      <c r="POR63" s="336"/>
      <c r="POS63" s="335"/>
      <c r="POT63" s="336"/>
      <c r="POU63" s="335"/>
      <c r="POV63" s="336"/>
      <c r="POW63" s="335"/>
      <c r="POX63" s="336"/>
      <c r="POY63" s="335"/>
      <c r="POZ63" s="336"/>
      <c r="PPA63" s="335"/>
      <c r="PPB63" s="336"/>
      <c r="PPC63" s="335"/>
      <c r="PPD63" s="336"/>
      <c r="PPE63" s="335"/>
      <c r="PPF63" s="336"/>
      <c r="PPG63" s="335"/>
      <c r="PPH63" s="336"/>
      <c r="PPI63" s="335"/>
      <c r="PPJ63" s="336"/>
      <c r="PPK63" s="335"/>
      <c r="PPL63" s="336"/>
      <c r="PPM63" s="335"/>
      <c r="PPN63" s="336"/>
      <c r="PPO63" s="335"/>
      <c r="PPP63" s="336"/>
      <c r="PPQ63" s="335"/>
      <c r="PPR63" s="336"/>
      <c r="PPS63" s="335"/>
      <c r="PPT63" s="336"/>
      <c r="PPU63" s="335"/>
      <c r="PPV63" s="336"/>
      <c r="PPW63" s="335"/>
      <c r="PPX63" s="336"/>
      <c r="PPY63" s="335"/>
      <c r="PPZ63" s="336"/>
      <c r="PQA63" s="335"/>
      <c r="PQB63" s="336"/>
      <c r="PQC63" s="335"/>
      <c r="PQD63" s="336"/>
      <c r="PQE63" s="335"/>
      <c r="PQF63" s="336"/>
      <c r="PQG63" s="335"/>
      <c r="PQH63" s="336"/>
      <c r="PQI63" s="335"/>
      <c r="PQJ63" s="336"/>
      <c r="PQK63" s="335"/>
      <c r="PQL63" s="336"/>
      <c r="PQM63" s="335"/>
      <c r="PQN63" s="336"/>
      <c r="PQO63" s="335"/>
      <c r="PQP63" s="336"/>
      <c r="PQQ63" s="335"/>
      <c r="PQR63" s="336"/>
      <c r="PQS63" s="335"/>
      <c r="PQT63" s="336"/>
      <c r="PQU63" s="335"/>
      <c r="PQV63" s="336"/>
      <c r="PQW63" s="335"/>
      <c r="PQX63" s="336"/>
      <c r="PQY63" s="335"/>
      <c r="PQZ63" s="336"/>
      <c r="PRA63" s="335"/>
      <c r="PRB63" s="336"/>
      <c r="PRC63" s="335"/>
      <c r="PRD63" s="336"/>
      <c r="PRE63" s="335"/>
      <c r="PRF63" s="336"/>
      <c r="PRG63" s="335"/>
      <c r="PRH63" s="336"/>
      <c r="PRI63" s="335"/>
      <c r="PRJ63" s="336"/>
      <c r="PRK63" s="335"/>
      <c r="PRL63" s="336"/>
      <c r="PRM63" s="335"/>
      <c r="PRN63" s="336"/>
      <c r="PRO63" s="335"/>
      <c r="PRP63" s="336"/>
      <c r="PRQ63" s="335"/>
      <c r="PRR63" s="336"/>
      <c r="PRS63" s="335"/>
      <c r="PRT63" s="336"/>
      <c r="PRU63" s="335"/>
      <c r="PRV63" s="336"/>
      <c r="PRW63" s="335"/>
      <c r="PRX63" s="336"/>
      <c r="PRY63" s="335"/>
      <c r="PRZ63" s="336"/>
      <c r="PSA63" s="335"/>
      <c r="PSB63" s="336"/>
      <c r="PSC63" s="335"/>
      <c r="PSD63" s="336"/>
      <c r="PSE63" s="335"/>
      <c r="PSF63" s="336"/>
      <c r="PSG63" s="335"/>
      <c r="PSH63" s="336"/>
      <c r="PSI63" s="335"/>
      <c r="PSJ63" s="336"/>
      <c r="PSK63" s="335"/>
      <c r="PSL63" s="336"/>
      <c r="PSM63" s="335"/>
      <c r="PSN63" s="336"/>
      <c r="PSO63" s="335"/>
      <c r="PSP63" s="336"/>
      <c r="PSQ63" s="335"/>
      <c r="PSR63" s="336"/>
      <c r="PSS63" s="335"/>
      <c r="PST63" s="336"/>
      <c r="PSU63" s="335"/>
      <c r="PSV63" s="336"/>
      <c r="PSW63" s="335"/>
      <c r="PSX63" s="336"/>
      <c r="PSY63" s="335"/>
      <c r="PSZ63" s="336"/>
      <c r="PTA63" s="335"/>
      <c r="PTB63" s="336"/>
      <c r="PTC63" s="335"/>
      <c r="PTD63" s="336"/>
      <c r="PTE63" s="335"/>
      <c r="PTF63" s="336"/>
      <c r="PTG63" s="335"/>
      <c r="PTH63" s="336"/>
      <c r="PTI63" s="335"/>
      <c r="PTJ63" s="336"/>
      <c r="PTK63" s="335"/>
      <c r="PTL63" s="336"/>
      <c r="PTM63" s="335"/>
      <c r="PTN63" s="336"/>
      <c r="PTO63" s="335"/>
      <c r="PTP63" s="336"/>
      <c r="PTQ63" s="335"/>
      <c r="PTR63" s="336"/>
      <c r="PTS63" s="335"/>
      <c r="PTT63" s="336"/>
      <c r="PTU63" s="335"/>
      <c r="PTV63" s="336"/>
      <c r="PTW63" s="335"/>
      <c r="PTX63" s="336"/>
      <c r="PTY63" s="335"/>
      <c r="PTZ63" s="336"/>
      <c r="PUA63" s="335"/>
      <c r="PUB63" s="336"/>
      <c r="PUC63" s="335"/>
      <c r="PUD63" s="336"/>
      <c r="PUE63" s="335"/>
      <c r="PUF63" s="336"/>
      <c r="PUG63" s="335"/>
      <c r="PUH63" s="336"/>
      <c r="PUI63" s="335"/>
      <c r="PUJ63" s="336"/>
      <c r="PUK63" s="335"/>
      <c r="PUL63" s="336"/>
      <c r="PUM63" s="335"/>
      <c r="PUN63" s="336"/>
      <c r="PUO63" s="335"/>
      <c r="PUP63" s="336"/>
      <c r="PUQ63" s="335"/>
      <c r="PUR63" s="336"/>
      <c r="PUS63" s="335"/>
      <c r="PUT63" s="336"/>
      <c r="PUU63" s="335"/>
      <c r="PUV63" s="336"/>
      <c r="PUW63" s="335"/>
      <c r="PUX63" s="336"/>
      <c r="PUY63" s="335"/>
      <c r="PUZ63" s="336"/>
      <c r="PVA63" s="335"/>
      <c r="PVB63" s="336"/>
      <c r="PVC63" s="335"/>
      <c r="PVD63" s="336"/>
      <c r="PVE63" s="335"/>
      <c r="PVF63" s="336"/>
      <c r="PVG63" s="335"/>
      <c r="PVH63" s="336"/>
      <c r="PVI63" s="335"/>
      <c r="PVJ63" s="336"/>
      <c r="PVK63" s="335"/>
      <c r="PVL63" s="336"/>
      <c r="PVM63" s="335"/>
      <c r="PVN63" s="336"/>
      <c r="PVO63" s="335"/>
      <c r="PVP63" s="336"/>
      <c r="PVQ63" s="335"/>
      <c r="PVR63" s="336"/>
      <c r="PVS63" s="335"/>
      <c r="PVT63" s="336"/>
      <c r="PVU63" s="335"/>
      <c r="PVV63" s="336"/>
      <c r="PVW63" s="335"/>
      <c r="PVX63" s="336"/>
      <c r="PVY63" s="335"/>
      <c r="PVZ63" s="336"/>
      <c r="PWA63" s="335"/>
      <c r="PWB63" s="336"/>
      <c r="PWC63" s="335"/>
      <c r="PWD63" s="336"/>
      <c r="PWE63" s="335"/>
      <c r="PWF63" s="336"/>
      <c r="PWG63" s="335"/>
      <c r="PWH63" s="336"/>
      <c r="PWI63" s="335"/>
      <c r="PWJ63" s="336"/>
      <c r="PWK63" s="335"/>
      <c r="PWL63" s="336"/>
      <c r="PWM63" s="335"/>
      <c r="PWN63" s="336"/>
      <c r="PWO63" s="335"/>
      <c r="PWP63" s="336"/>
      <c r="PWQ63" s="335"/>
      <c r="PWR63" s="336"/>
      <c r="PWS63" s="335"/>
      <c r="PWT63" s="336"/>
      <c r="PWU63" s="335"/>
      <c r="PWV63" s="336"/>
      <c r="PWW63" s="335"/>
      <c r="PWX63" s="336"/>
      <c r="PWY63" s="335"/>
      <c r="PWZ63" s="336"/>
      <c r="PXA63" s="335"/>
      <c r="PXB63" s="336"/>
      <c r="PXC63" s="335"/>
      <c r="PXD63" s="336"/>
      <c r="PXE63" s="335"/>
      <c r="PXF63" s="336"/>
      <c r="PXG63" s="335"/>
      <c r="PXH63" s="336"/>
      <c r="PXI63" s="335"/>
      <c r="PXJ63" s="336"/>
      <c r="PXK63" s="335"/>
      <c r="PXL63" s="336"/>
      <c r="PXM63" s="335"/>
      <c r="PXN63" s="336"/>
      <c r="PXO63" s="335"/>
      <c r="PXP63" s="336"/>
      <c r="PXQ63" s="335"/>
      <c r="PXR63" s="336"/>
      <c r="PXS63" s="335"/>
      <c r="PXT63" s="336"/>
      <c r="PXU63" s="335"/>
      <c r="PXV63" s="336"/>
      <c r="PXW63" s="335"/>
      <c r="PXX63" s="336"/>
      <c r="PXY63" s="335"/>
      <c r="PXZ63" s="336"/>
      <c r="PYA63" s="335"/>
      <c r="PYB63" s="336"/>
      <c r="PYC63" s="335"/>
      <c r="PYD63" s="336"/>
      <c r="PYE63" s="335"/>
      <c r="PYF63" s="336"/>
      <c r="PYG63" s="335"/>
      <c r="PYH63" s="336"/>
      <c r="PYI63" s="335"/>
      <c r="PYJ63" s="336"/>
      <c r="PYK63" s="335"/>
      <c r="PYL63" s="336"/>
      <c r="PYM63" s="335"/>
      <c r="PYN63" s="336"/>
      <c r="PYO63" s="335"/>
      <c r="PYP63" s="336"/>
      <c r="PYQ63" s="335"/>
      <c r="PYR63" s="336"/>
      <c r="PYS63" s="335"/>
      <c r="PYT63" s="336"/>
      <c r="PYU63" s="335"/>
      <c r="PYV63" s="336"/>
      <c r="PYW63" s="335"/>
      <c r="PYX63" s="336"/>
      <c r="PYY63" s="335"/>
      <c r="PYZ63" s="336"/>
      <c r="PZA63" s="335"/>
      <c r="PZB63" s="336"/>
      <c r="PZC63" s="335"/>
      <c r="PZD63" s="336"/>
      <c r="PZE63" s="335"/>
      <c r="PZF63" s="336"/>
      <c r="PZG63" s="335"/>
      <c r="PZH63" s="336"/>
      <c r="PZI63" s="335"/>
      <c r="PZJ63" s="336"/>
      <c r="PZK63" s="335"/>
      <c r="PZL63" s="336"/>
      <c r="PZM63" s="335"/>
      <c r="PZN63" s="336"/>
      <c r="PZO63" s="335"/>
      <c r="PZP63" s="336"/>
      <c r="PZQ63" s="335"/>
      <c r="PZR63" s="336"/>
      <c r="PZS63" s="335"/>
      <c r="PZT63" s="336"/>
      <c r="PZU63" s="335"/>
      <c r="PZV63" s="336"/>
      <c r="PZW63" s="335"/>
      <c r="PZX63" s="336"/>
      <c r="PZY63" s="335"/>
      <c r="PZZ63" s="336"/>
      <c r="QAA63" s="335"/>
      <c r="QAB63" s="336"/>
      <c r="QAC63" s="335"/>
      <c r="QAD63" s="336"/>
      <c r="QAE63" s="335"/>
      <c r="QAF63" s="336"/>
      <c r="QAG63" s="335"/>
      <c r="QAH63" s="336"/>
      <c r="QAI63" s="335"/>
      <c r="QAJ63" s="336"/>
      <c r="QAK63" s="335"/>
      <c r="QAL63" s="336"/>
      <c r="QAM63" s="335"/>
      <c r="QAN63" s="336"/>
      <c r="QAO63" s="335"/>
      <c r="QAP63" s="336"/>
      <c r="QAQ63" s="335"/>
      <c r="QAR63" s="336"/>
      <c r="QAS63" s="335"/>
      <c r="QAT63" s="336"/>
      <c r="QAU63" s="335"/>
      <c r="QAV63" s="336"/>
      <c r="QAW63" s="335"/>
      <c r="QAX63" s="336"/>
      <c r="QAY63" s="335"/>
      <c r="QAZ63" s="336"/>
      <c r="QBA63" s="335"/>
      <c r="QBB63" s="336"/>
      <c r="QBC63" s="335"/>
      <c r="QBD63" s="336"/>
      <c r="QBE63" s="335"/>
      <c r="QBF63" s="336"/>
      <c r="QBG63" s="335"/>
      <c r="QBH63" s="336"/>
      <c r="QBI63" s="335"/>
      <c r="QBJ63" s="336"/>
      <c r="QBK63" s="335"/>
      <c r="QBL63" s="336"/>
      <c r="QBM63" s="335"/>
      <c r="QBN63" s="336"/>
      <c r="QBO63" s="335"/>
      <c r="QBP63" s="336"/>
      <c r="QBQ63" s="335"/>
      <c r="QBR63" s="336"/>
      <c r="QBS63" s="335"/>
      <c r="QBT63" s="336"/>
      <c r="QBU63" s="335"/>
      <c r="QBV63" s="336"/>
      <c r="QBW63" s="335"/>
      <c r="QBX63" s="336"/>
      <c r="QBY63" s="335"/>
      <c r="QBZ63" s="336"/>
      <c r="QCA63" s="335"/>
      <c r="QCB63" s="336"/>
      <c r="QCC63" s="335"/>
      <c r="QCD63" s="336"/>
      <c r="QCE63" s="335"/>
      <c r="QCF63" s="336"/>
      <c r="QCG63" s="335"/>
      <c r="QCH63" s="336"/>
      <c r="QCI63" s="335"/>
      <c r="QCJ63" s="336"/>
      <c r="QCK63" s="335"/>
      <c r="QCL63" s="336"/>
      <c r="QCM63" s="335"/>
      <c r="QCN63" s="336"/>
      <c r="QCO63" s="335"/>
      <c r="QCP63" s="336"/>
      <c r="QCQ63" s="335"/>
      <c r="QCR63" s="336"/>
      <c r="QCS63" s="335"/>
      <c r="QCT63" s="336"/>
      <c r="QCU63" s="335"/>
      <c r="QCV63" s="336"/>
      <c r="QCW63" s="335"/>
      <c r="QCX63" s="336"/>
      <c r="QCY63" s="335"/>
      <c r="QCZ63" s="336"/>
      <c r="QDA63" s="335"/>
      <c r="QDB63" s="336"/>
      <c r="QDC63" s="335"/>
      <c r="QDD63" s="336"/>
      <c r="QDE63" s="335"/>
      <c r="QDF63" s="336"/>
      <c r="QDG63" s="335"/>
      <c r="QDH63" s="336"/>
      <c r="QDI63" s="335"/>
      <c r="QDJ63" s="336"/>
      <c r="QDK63" s="335"/>
      <c r="QDL63" s="336"/>
      <c r="QDM63" s="335"/>
      <c r="QDN63" s="336"/>
      <c r="QDO63" s="335"/>
      <c r="QDP63" s="336"/>
      <c r="QDQ63" s="335"/>
      <c r="QDR63" s="336"/>
      <c r="QDS63" s="335"/>
      <c r="QDT63" s="336"/>
      <c r="QDU63" s="335"/>
      <c r="QDV63" s="336"/>
      <c r="QDW63" s="335"/>
      <c r="QDX63" s="336"/>
      <c r="QDY63" s="335"/>
      <c r="QDZ63" s="336"/>
      <c r="QEA63" s="335"/>
      <c r="QEB63" s="336"/>
      <c r="QEC63" s="335"/>
      <c r="QED63" s="336"/>
      <c r="QEE63" s="335"/>
      <c r="QEF63" s="336"/>
      <c r="QEG63" s="335"/>
      <c r="QEH63" s="336"/>
      <c r="QEI63" s="335"/>
      <c r="QEJ63" s="336"/>
      <c r="QEK63" s="335"/>
      <c r="QEL63" s="336"/>
      <c r="QEM63" s="335"/>
      <c r="QEN63" s="336"/>
      <c r="QEO63" s="335"/>
      <c r="QEP63" s="336"/>
      <c r="QEQ63" s="335"/>
      <c r="QER63" s="336"/>
      <c r="QES63" s="335"/>
      <c r="QET63" s="336"/>
      <c r="QEU63" s="335"/>
      <c r="QEV63" s="336"/>
      <c r="QEW63" s="335"/>
      <c r="QEX63" s="336"/>
      <c r="QEY63" s="335"/>
      <c r="QEZ63" s="336"/>
      <c r="QFA63" s="335"/>
      <c r="QFB63" s="336"/>
      <c r="QFC63" s="335"/>
      <c r="QFD63" s="336"/>
      <c r="QFE63" s="335"/>
      <c r="QFF63" s="336"/>
      <c r="QFG63" s="335"/>
      <c r="QFH63" s="336"/>
      <c r="QFI63" s="335"/>
      <c r="QFJ63" s="336"/>
      <c r="QFK63" s="335"/>
      <c r="QFL63" s="336"/>
      <c r="QFM63" s="335"/>
      <c r="QFN63" s="336"/>
      <c r="QFO63" s="335"/>
      <c r="QFP63" s="336"/>
      <c r="QFQ63" s="335"/>
      <c r="QFR63" s="336"/>
      <c r="QFS63" s="335"/>
      <c r="QFT63" s="336"/>
      <c r="QFU63" s="335"/>
      <c r="QFV63" s="336"/>
      <c r="QFW63" s="335"/>
      <c r="QFX63" s="336"/>
      <c r="QFY63" s="335"/>
      <c r="QFZ63" s="336"/>
      <c r="QGA63" s="335"/>
      <c r="QGB63" s="336"/>
      <c r="QGC63" s="335"/>
      <c r="QGD63" s="336"/>
      <c r="QGE63" s="335"/>
      <c r="QGF63" s="336"/>
      <c r="QGG63" s="335"/>
      <c r="QGH63" s="336"/>
      <c r="QGI63" s="335"/>
      <c r="QGJ63" s="336"/>
      <c r="QGK63" s="335"/>
      <c r="QGL63" s="336"/>
      <c r="QGM63" s="335"/>
      <c r="QGN63" s="336"/>
      <c r="QGO63" s="335"/>
      <c r="QGP63" s="336"/>
      <c r="QGQ63" s="335"/>
      <c r="QGR63" s="336"/>
      <c r="QGS63" s="335"/>
      <c r="QGT63" s="336"/>
      <c r="QGU63" s="335"/>
      <c r="QGV63" s="336"/>
      <c r="QGW63" s="335"/>
      <c r="QGX63" s="336"/>
      <c r="QGY63" s="335"/>
      <c r="QGZ63" s="336"/>
      <c r="QHA63" s="335"/>
      <c r="QHB63" s="336"/>
      <c r="QHC63" s="335"/>
      <c r="QHD63" s="336"/>
      <c r="QHE63" s="335"/>
      <c r="QHF63" s="336"/>
      <c r="QHG63" s="335"/>
      <c r="QHH63" s="336"/>
      <c r="QHI63" s="335"/>
      <c r="QHJ63" s="336"/>
      <c r="QHK63" s="335"/>
      <c r="QHL63" s="336"/>
      <c r="QHM63" s="335"/>
      <c r="QHN63" s="336"/>
      <c r="QHO63" s="335"/>
      <c r="QHP63" s="336"/>
      <c r="QHQ63" s="335"/>
      <c r="QHR63" s="336"/>
      <c r="QHS63" s="335"/>
      <c r="QHT63" s="336"/>
      <c r="QHU63" s="335"/>
      <c r="QHV63" s="336"/>
      <c r="QHW63" s="335"/>
      <c r="QHX63" s="336"/>
      <c r="QHY63" s="335"/>
      <c r="QHZ63" s="336"/>
      <c r="QIA63" s="335"/>
      <c r="QIB63" s="336"/>
      <c r="QIC63" s="335"/>
      <c r="QID63" s="336"/>
      <c r="QIE63" s="335"/>
      <c r="QIF63" s="336"/>
      <c r="QIG63" s="335"/>
      <c r="QIH63" s="336"/>
      <c r="QII63" s="335"/>
      <c r="QIJ63" s="336"/>
      <c r="QIK63" s="335"/>
      <c r="QIL63" s="336"/>
      <c r="QIM63" s="335"/>
      <c r="QIN63" s="336"/>
      <c r="QIO63" s="335"/>
      <c r="QIP63" s="336"/>
      <c r="QIQ63" s="335"/>
      <c r="QIR63" s="336"/>
      <c r="QIS63" s="335"/>
      <c r="QIT63" s="336"/>
      <c r="QIU63" s="335"/>
      <c r="QIV63" s="336"/>
      <c r="QIW63" s="335"/>
      <c r="QIX63" s="336"/>
      <c r="QIY63" s="335"/>
      <c r="QIZ63" s="336"/>
      <c r="QJA63" s="335"/>
      <c r="QJB63" s="336"/>
      <c r="QJC63" s="335"/>
      <c r="QJD63" s="336"/>
      <c r="QJE63" s="335"/>
      <c r="QJF63" s="336"/>
      <c r="QJG63" s="335"/>
      <c r="QJH63" s="336"/>
      <c r="QJI63" s="335"/>
      <c r="QJJ63" s="336"/>
      <c r="QJK63" s="335"/>
      <c r="QJL63" s="336"/>
      <c r="QJM63" s="335"/>
      <c r="QJN63" s="336"/>
      <c r="QJO63" s="335"/>
      <c r="QJP63" s="336"/>
      <c r="QJQ63" s="335"/>
      <c r="QJR63" s="336"/>
      <c r="QJS63" s="335"/>
      <c r="QJT63" s="336"/>
      <c r="QJU63" s="335"/>
      <c r="QJV63" s="336"/>
      <c r="QJW63" s="335"/>
      <c r="QJX63" s="336"/>
      <c r="QJY63" s="335"/>
      <c r="QJZ63" s="336"/>
      <c r="QKA63" s="335"/>
      <c r="QKB63" s="336"/>
      <c r="QKC63" s="335"/>
      <c r="QKD63" s="336"/>
      <c r="QKE63" s="335"/>
      <c r="QKF63" s="336"/>
      <c r="QKG63" s="335"/>
      <c r="QKH63" s="336"/>
      <c r="QKI63" s="335"/>
      <c r="QKJ63" s="336"/>
      <c r="QKK63" s="335"/>
      <c r="QKL63" s="336"/>
      <c r="QKM63" s="335"/>
      <c r="QKN63" s="336"/>
      <c r="QKO63" s="335"/>
      <c r="QKP63" s="336"/>
      <c r="QKQ63" s="335"/>
      <c r="QKR63" s="336"/>
      <c r="QKS63" s="335"/>
      <c r="QKT63" s="336"/>
      <c r="QKU63" s="335"/>
      <c r="QKV63" s="336"/>
      <c r="QKW63" s="335"/>
      <c r="QKX63" s="336"/>
      <c r="QKY63" s="335"/>
      <c r="QKZ63" s="336"/>
      <c r="QLA63" s="335"/>
      <c r="QLB63" s="336"/>
      <c r="QLC63" s="335"/>
      <c r="QLD63" s="336"/>
      <c r="QLE63" s="335"/>
      <c r="QLF63" s="336"/>
      <c r="QLG63" s="335"/>
      <c r="QLH63" s="336"/>
      <c r="QLI63" s="335"/>
      <c r="QLJ63" s="336"/>
      <c r="QLK63" s="335"/>
      <c r="QLL63" s="336"/>
      <c r="QLM63" s="335"/>
      <c r="QLN63" s="336"/>
      <c r="QLO63" s="335"/>
      <c r="QLP63" s="336"/>
      <c r="QLQ63" s="335"/>
      <c r="QLR63" s="336"/>
      <c r="QLS63" s="335"/>
      <c r="QLT63" s="336"/>
      <c r="QLU63" s="335"/>
      <c r="QLV63" s="336"/>
      <c r="QLW63" s="335"/>
      <c r="QLX63" s="336"/>
      <c r="QLY63" s="335"/>
      <c r="QLZ63" s="336"/>
      <c r="QMA63" s="335"/>
      <c r="QMB63" s="336"/>
      <c r="QMC63" s="335"/>
      <c r="QMD63" s="336"/>
      <c r="QME63" s="335"/>
      <c r="QMF63" s="336"/>
      <c r="QMG63" s="335"/>
      <c r="QMH63" s="336"/>
      <c r="QMI63" s="335"/>
      <c r="QMJ63" s="336"/>
      <c r="QMK63" s="335"/>
      <c r="QML63" s="336"/>
      <c r="QMM63" s="335"/>
      <c r="QMN63" s="336"/>
      <c r="QMO63" s="335"/>
      <c r="QMP63" s="336"/>
      <c r="QMQ63" s="335"/>
      <c r="QMR63" s="336"/>
      <c r="QMS63" s="335"/>
      <c r="QMT63" s="336"/>
      <c r="QMU63" s="335"/>
      <c r="QMV63" s="336"/>
      <c r="QMW63" s="335"/>
      <c r="QMX63" s="336"/>
      <c r="QMY63" s="335"/>
      <c r="QMZ63" s="336"/>
      <c r="QNA63" s="335"/>
      <c r="QNB63" s="336"/>
      <c r="QNC63" s="335"/>
      <c r="QND63" s="336"/>
      <c r="QNE63" s="335"/>
      <c r="QNF63" s="336"/>
      <c r="QNG63" s="335"/>
      <c r="QNH63" s="336"/>
      <c r="QNI63" s="335"/>
      <c r="QNJ63" s="336"/>
      <c r="QNK63" s="335"/>
      <c r="QNL63" s="336"/>
      <c r="QNM63" s="335"/>
      <c r="QNN63" s="336"/>
      <c r="QNO63" s="335"/>
      <c r="QNP63" s="336"/>
      <c r="QNQ63" s="335"/>
      <c r="QNR63" s="336"/>
      <c r="QNS63" s="335"/>
      <c r="QNT63" s="336"/>
      <c r="QNU63" s="335"/>
      <c r="QNV63" s="336"/>
      <c r="QNW63" s="335"/>
      <c r="QNX63" s="336"/>
      <c r="QNY63" s="335"/>
      <c r="QNZ63" s="336"/>
      <c r="QOA63" s="335"/>
      <c r="QOB63" s="336"/>
      <c r="QOC63" s="335"/>
      <c r="QOD63" s="336"/>
      <c r="QOE63" s="335"/>
      <c r="QOF63" s="336"/>
      <c r="QOG63" s="335"/>
      <c r="QOH63" s="336"/>
      <c r="QOI63" s="335"/>
      <c r="QOJ63" s="336"/>
      <c r="QOK63" s="335"/>
      <c r="QOL63" s="336"/>
      <c r="QOM63" s="335"/>
      <c r="QON63" s="336"/>
      <c r="QOO63" s="335"/>
      <c r="QOP63" s="336"/>
      <c r="QOQ63" s="335"/>
      <c r="QOR63" s="336"/>
      <c r="QOS63" s="335"/>
      <c r="QOT63" s="336"/>
      <c r="QOU63" s="335"/>
      <c r="QOV63" s="336"/>
      <c r="QOW63" s="335"/>
      <c r="QOX63" s="336"/>
      <c r="QOY63" s="335"/>
      <c r="QOZ63" s="336"/>
      <c r="QPA63" s="335"/>
      <c r="QPB63" s="336"/>
      <c r="QPC63" s="335"/>
      <c r="QPD63" s="336"/>
      <c r="QPE63" s="335"/>
      <c r="QPF63" s="336"/>
      <c r="QPG63" s="335"/>
      <c r="QPH63" s="336"/>
      <c r="QPI63" s="335"/>
      <c r="QPJ63" s="336"/>
      <c r="QPK63" s="335"/>
      <c r="QPL63" s="336"/>
      <c r="QPM63" s="335"/>
      <c r="QPN63" s="336"/>
      <c r="QPO63" s="335"/>
      <c r="QPP63" s="336"/>
      <c r="QPQ63" s="335"/>
      <c r="QPR63" s="336"/>
      <c r="QPS63" s="335"/>
      <c r="QPT63" s="336"/>
      <c r="QPU63" s="335"/>
      <c r="QPV63" s="336"/>
      <c r="QPW63" s="335"/>
      <c r="QPX63" s="336"/>
      <c r="QPY63" s="335"/>
      <c r="QPZ63" s="336"/>
      <c r="QQA63" s="335"/>
      <c r="QQB63" s="336"/>
      <c r="QQC63" s="335"/>
      <c r="QQD63" s="336"/>
      <c r="QQE63" s="335"/>
      <c r="QQF63" s="336"/>
      <c r="QQG63" s="335"/>
      <c r="QQH63" s="336"/>
      <c r="QQI63" s="335"/>
      <c r="QQJ63" s="336"/>
      <c r="QQK63" s="335"/>
      <c r="QQL63" s="336"/>
      <c r="QQM63" s="335"/>
      <c r="QQN63" s="336"/>
      <c r="QQO63" s="335"/>
      <c r="QQP63" s="336"/>
      <c r="QQQ63" s="335"/>
      <c r="QQR63" s="336"/>
      <c r="QQS63" s="335"/>
      <c r="QQT63" s="336"/>
      <c r="QQU63" s="335"/>
      <c r="QQV63" s="336"/>
      <c r="QQW63" s="335"/>
      <c r="QQX63" s="336"/>
      <c r="QQY63" s="335"/>
      <c r="QQZ63" s="336"/>
      <c r="QRA63" s="335"/>
      <c r="QRB63" s="336"/>
      <c r="QRC63" s="335"/>
      <c r="QRD63" s="336"/>
      <c r="QRE63" s="335"/>
      <c r="QRF63" s="336"/>
      <c r="QRG63" s="335"/>
      <c r="QRH63" s="336"/>
      <c r="QRI63" s="335"/>
      <c r="QRJ63" s="336"/>
      <c r="QRK63" s="335"/>
      <c r="QRL63" s="336"/>
      <c r="QRM63" s="335"/>
      <c r="QRN63" s="336"/>
      <c r="QRO63" s="335"/>
      <c r="QRP63" s="336"/>
      <c r="QRQ63" s="335"/>
      <c r="QRR63" s="336"/>
      <c r="QRS63" s="335"/>
      <c r="QRT63" s="336"/>
      <c r="QRU63" s="335"/>
      <c r="QRV63" s="336"/>
      <c r="QRW63" s="335"/>
      <c r="QRX63" s="336"/>
      <c r="QRY63" s="335"/>
      <c r="QRZ63" s="336"/>
      <c r="QSA63" s="335"/>
      <c r="QSB63" s="336"/>
      <c r="QSC63" s="335"/>
      <c r="QSD63" s="336"/>
      <c r="QSE63" s="335"/>
      <c r="QSF63" s="336"/>
      <c r="QSG63" s="335"/>
      <c r="QSH63" s="336"/>
      <c r="QSI63" s="335"/>
      <c r="QSJ63" s="336"/>
      <c r="QSK63" s="335"/>
      <c r="QSL63" s="336"/>
      <c r="QSM63" s="335"/>
      <c r="QSN63" s="336"/>
      <c r="QSO63" s="335"/>
      <c r="QSP63" s="336"/>
      <c r="QSQ63" s="335"/>
      <c r="QSR63" s="336"/>
      <c r="QSS63" s="335"/>
      <c r="QST63" s="336"/>
      <c r="QSU63" s="335"/>
      <c r="QSV63" s="336"/>
      <c r="QSW63" s="335"/>
      <c r="QSX63" s="336"/>
      <c r="QSY63" s="335"/>
      <c r="QSZ63" s="336"/>
      <c r="QTA63" s="335"/>
      <c r="QTB63" s="336"/>
      <c r="QTC63" s="335"/>
      <c r="QTD63" s="336"/>
      <c r="QTE63" s="335"/>
      <c r="QTF63" s="336"/>
      <c r="QTG63" s="335"/>
      <c r="QTH63" s="336"/>
      <c r="QTI63" s="335"/>
      <c r="QTJ63" s="336"/>
      <c r="QTK63" s="335"/>
      <c r="QTL63" s="336"/>
      <c r="QTM63" s="335"/>
      <c r="QTN63" s="336"/>
      <c r="QTO63" s="335"/>
      <c r="QTP63" s="336"/>
      <c r="QTQ63" s="335"/>
      <c r="QTR63" s="336"/>
      <c r="QTS63" s="335"/>
      <c r="QTT63" s="336"/>
      <c r="QTU63" s="335"/>
      <c r="QTV63" s="336"/>
      <c r="QTW63" s="335"/>
      <c r="QTX63" s="336"/>
      <c r="QTY63" s="335"/>
      <c r="QTZ63" s="336"/>
      <c r="QUA63" s="335"/>
      <c r="QUB63" s="336"/>
      <c r="QUC63" s="335"/>
      <c r="QUD63" s="336"/>
      <c r="QUE63" s="335"/>
      <c r="QUF63" s="336"/>
      <c r="QUG63" s="335"/>
      <c r="QUH63" s="336"/>
      <c r="QUI63" s="335"/>
      <c r="QUJ63" s="336"/>
      <c r="QUK63" s="335"/>
      <c r="QUL63" s="336"/>
      <c r="QUM63" s="335"/>
      <c r="QUN63" s="336"/>
      <c r="QUO63" s="335"/>
      <c r="QUP63" s="336"/>
      <c r="QUQ63" s="335"/>
      <c r="QUR63" s="336"/>
      <c r="QUS63" s="335"/>
      <c r="QUT63" s="336"/>
      <c r="QUU63" s="335"/>
      <c r="QUV63" s="336"/>
      <c r="QUW63" s="335"/>
      <c r="QUX63" s="336"/>
      <c r="QUY63" s="335"/>
      <c r="QUZ63" s="336"/>
      <c r="QVA63" s="335"/>
      <c r="QVB63" s="336"/>
      <c r="QVC63" s="335"/>
      <c r="QVD63" s="336"/>
      <c r="QVE63" s="335"/>
      <c r="QVF63" s="336"/>
      <c r="QVG63" s="335"/>
      <c r="QVH63" s="336"/>
      <c r="QVI63" s="335"/>
      <c r="QVJ63" s="336"/>
      <c r="QVK63" s="335"/>
      <c r="QVL63" s="336"/>
      <c r="QVM63" s="335"/>
      <c r="QVN63" s="336"/>
      <c r="QVO63" s="335"/>
      <c r="QVP63" s="336"/>
      <c r="QVQ63" s="335"/>
      <c r="QVR63" s="336"/>
      <c r="QVS63" s="335"/>
      <c r="QVT63" s="336"/>
      <c r="QVU63" s="335"/>
      <c r="QVV63" s="336"/>
      <c r="QVW63" s="335"/>
      <c r="QVX63" s="336"/>
      <c r="QVY63" s="335"/>
      <c r="QVZ63" s="336"/>
      <c r="QWA63" s="335"/>
      <c r="QWB63" s="336"/>
      <c r="QWC63" s="335"/>
      <c r="QWD63" s="336"/>
      <c r="QWE63" s="335"/>
      <c r="QWF63" s="336"/>
      <c r="QWG63" s="335"/>
      <c r="QWH63" s="336"/>
      <c r="QWI63" s="335"/>
      <c r="QWJ63" s="336"/>
      <c r="QWK63" s="335"/>
      <c r="QWL63" s="336"/>
      <c r="QWM63" s="335"/>
      <c r="QWN63" s="336"/>
      <c r="QWO63" s="335"/>
      <c r="QWP63" s="336"/>
      <c r="QWQ63" s="335"/>
      <c r="QWR63" s="336"/>
      <c r="QWS63" s="335"/>
      <c r="QWT63" s="336"/>
      <c r="QWU63" s="335"/>
      <c r="QWV63" s="336"/>
      <c r="QWW63" s="335"/>
      <c r="QWX63" s="336"/>
      <c r="QWY63" s="335"/>
      <c r="QWZ63" s="336"/>
      <c r="QXA63" s="335"/>
      <c r="QXB63" s="336"/>
      <c r="QXC63" s="335"/>
      <c r="QXD63" s="336"/>
      <c r="QXE63" s="335"/>
      <c r="QXF63" s="336"/>
      <c r="QXG63" s="335"/>
      <c r="QXH63" s="336"/>
      <c r="QXI63" s="335"/>
      <c r="QXJ63" s="336"/>
      <c r="QXK63" s="335"/>
      <c r="QXL63" s="336"/>
      <c r="QXM63" s="335"/>
      <c r="QXN63" s="336"/>
      <c r="QXO63" s="335"/>
      <c r="QXP63" s="336"/>
      <c r="QXQ63" s="335"/>
      <c r="QXR63" s="336"/>
      <c r="QXS63" s="335"/>
      <c r="QXT63" s="336"/>
      <c r="QXU63" s="335"/>
      <c r="QXV63" s="336"/>
      <c r="QXW63" s="335"/>
      <c r="QXX63" s="336"/>
      <c r="QXY63" s="335"/>
      <c r="QXZ63" s="336"/>
      <c r="QYA63" s="335"/>
      <c r="QYB63" s="336"/>
      <c r="QYC63" s="335"/>
      <c r="QYD63" s="336"/>
      <c r="QYE63" s="335"/>
      <c r="QYF63" s="336"/>
      <c r="QYG63" s="335"/>
      <c r="QYH63" s="336"/>
      <c r="QYI63" s="335"/>
      <c r="QYJ63" s="336"/>
      <c r="QYK63" s="335"/>
      <c r="QYL63" s="336"/>
      <c r="QYM63" s="335"/>
      <c r="QYN63" s="336"/>
      <c r="QYO63" s="335"/>
      <c r="QYP63" s="336"/>
      <c r="QYQ63" s="335"/>
      <c r="QYR63" s="336"/>
      <c r="QYS63" s="335"/>
      <c r="QYT63" s="336"/>
      <c r="QYU63" s="335"/>
      <c r="QYV63" s="336"/>
      <c r="QYW63" s="335"/>
      <c r="QYX63" s="336"/>
      <c r="QYY63" s="335"/>
      <c r="QYZ63" s="336"/>
      <c r="QZA63" s="335"/>
      <c r="QZB63" s="336"/>
      <c r="QZC63" s="335"/>
      <c r="QZD63" s="336"/>
      <c r="QZE63" s="335"/>
      <c r="QZF63" s="336"/>
      <c r="QZG63" s="335"/>
      <c r="QZH63" s="336"/>
      <c r="QZI63" s="335"/>
      <c r="QZJ63" s="336"/>
      <c r="QZK63" s="335"/>
      <c r="QZL63" s="336"/>
      <c r="QZM63" s="335"/>
      <c r="QZN63" s="336"/>
      <c r="QZO63" s="335"/>
      <c r="QZP63" s="336"/>
      <c r="QZQ63" s="335"/>
      <c r="QZR63" s="336"/>
      <c r="QZS63" s="335"/>
      <c r="QZT63" s="336"/>
      <c r="QZU63" s="335"/>
      <c r="QZV63" s="336"/>
      <c r="QZW63" s="335"/>
      <c r="QZX63" s="336"/>
      <c r="QZY63" s="335"/>
      <c r="QZZ63" s="336"/>
      <c r="RAA63" s="335"/>
      <c r="RAB63" s="336"/>
      <c r="RAC63" s="335"/>
      <c r="RAD63" s="336"/>
      <c r="RAE63" s="335"/>
      <c r="RAF63" s="336"/>
      <c r="RAG63" s="335"/>
      <c r="RAH63" s="336"/>
      <c r="RAI63" s="335"/>
      <c r="RAJ63" s="336"/>
      <c r="RAK63" s="335"/>
      <c r="RAL63" s="336"/>
      <c r="RAM63" s="335"/>
      <c r="RAN63" s="336"/>
      <c r="RAO63" s="335"/>
      <c r="RAP63" s="336"/>
      <c r="RAQ63" s="335"/>
      <c r="RAR63" s="336"/>
      <c r="RAS63" s="335"/>
      <c r="RAT63" s="336"/>
      <c r="RAU63" s="335"/>
      <c r="RAV63" s="336"/>
      <c r="RAW63" s="335"/>
      <c r="RAX63" s="336"/>
      <c r="RAY63" s="335"/>
      <c r="RAZ63" s="336"/>
      <c r="RBA63" s="335"/>
      <c r="RBB63" s="336"/>
      <c r="RBC63" s="335"/>
      <c r="RBD63" s="336"/>
      <c r="RBE63" s="335"/>
      <c r="RBF63" s="336"/>
      <c r="RBG63" s="335"/>
      <c r="RBH63" s="336"/>
      <c r="RBI63" s="335"/>
      <c r="RBJ63" s="336"/>
      <c r="RBK63" s="335"/>
      <c r="RBL63" s="336"/>
      <c r="RBM63" s="335"/>
      <c r="RBN63" s="336"/>
      <c r="RBO63" s="335"/>
      <c r="RBP63" s="336"/>
      <c r="RBQ63" s="335"/>
      <c r="RBR63" s="336"/>
      <c r="RBS63" s="335"/>
      <c r="RBT63" s="336"/>
      <c r="RBU63" s="335"/>
      <c r="RBV63" s="336"/>
      <c r="RBW63" s="335"/>
      <c r="RBX63" s="336"/>
      <c r="RBY63" s="335"/>
      <c r="RBZ63" s="336"/>
      <c r="RCA63" s="335"/>
      <c r="RCB63" s="336"/>
      <c r="RCC63" s="335"/>
      <c r="RCD63" s="336"/>
      <c r="RCE63" s="335"/>
      <c r="RCF63" s="336"/>
      <c r="RCG63" s="335"/>
      <c r="RCH63" s="336"/>
      <c r="RCI63" s="335"/>
      <c r="RCJ63" s="336"/>
      <c r="RCK63" s="335"/>
      <c r="RCL63" s="336"/>
      <c r="RCM63" s="335"/>
      <c r="RCN63" s="336"/>
      <c r="RCO63" s="335"/>
      <c r="RCP63" s="336"/>
      <c r="RCQ63" s="335"/>
      <c r="RCR63" s="336"/>
      <c r="RCS63" s="335"/>
      <c r="RCT63" s="336"/>
      <c r="RCU63" s="335"/>
      <c r="RCV63" s="336"/>
      <c r="RCW63" s="335"/>
      <c r="RCX63" s="336"/>
      <c r="RCY63" s="335"/>
      <c r="RCZ63" s="336"/>
      <c r="RDA63" s="335"/>
      <c r="RDB63" s="336"/>
      <c r="RDC63" s="335"/>
      <c r="RDD63" s="336"/>
      <c r="RDE63" s="335"/>
      <c r="RDF63" s="336"/>
      <c r="RDG63" s="335"/>
      <c r="RDH63" s="336"/>
      <c r="RDI63" s="335"/>
      <c r="RDJ63" s="336"/>
      <c r="RDK63" s="335"/>
      <c r="RDL63" s="336"/>
      <c r="RDM63" s="335"/>
      <c r="RDN63" s="336"/>
      <c r="RDO63" s="335"/>
      <c r="RDP63" s="336"/>
      <c r="RDQ63" s="335"/>
      <c r="RDR63" s="336"/>
      <c r="RDS63" s="335"/>
      <c r="RDT63" s="336"/>
      <c r="RDU63" s="335"/>
      <c r="RDV63" s="336"/>
      <c r="RDW63" s="335"/>
      <c r="RDX63" s="336"/>
      <c r="RDY63" s="335"/>
      <c r="RDZ63" s="336"/>
      <c r="REA63" s="335"/>
      <c r="REB63" s="336"/>
      <c r="REC63" s="335"/>
      <c r="RED63" s="336"/>
      <c r="REE63" s="335"/>
      <c r="REF63" s="336"/>
      <c r="REG63" s="335"/>
      <c r="REH63" s="336"/>
      <c r="REI63" s="335"/>
      <c r="REJ63" s="336"/>
      <c r="REK63" s="335"/>
      <c r="REL63" s="336"/>
      <c r="REM63" s="335"/>
      <c r="REN63" s="336"/>
      <c r="REO63" s="335"/>
      <c r="REP63" s="336"/>
      <c r="REQ63" s="335"/>
      <c r="RER63" s="336"/>
      <c r="RES63" s="335"/>
      <c r="RET63" s="336"/>
      <c r="REU63" s="335"/>
      <c r="REV63" s="336"/>
      <c r="REW63" s="335"/>
      <c r="REX63" s="336"/>
      <c r="REY63" s="335"/>
      <c r="REZ63" s="336"/>
      <c r="RFA63" s="335"/>
      <c r="RFB63" s="336"/>
      <c r="RFC63" s="335"/>
      <c r="RFD63" s="336"/>
      <c r="RFE63" s="335"/>
      <c r="RFF63" s="336"/>
      <c r="RFG63" s="335"/>
      <c r="RFH63" s="336"/>
      <c r="RFI63" s="335"/>
      <c r="RFJ63" s="336"/>
      <c r="RFK63" s="335"/>
      <c r="RFL63" s="336"/>
      <c r="RFM63" s="335"/>
      <c r="RFN63" s="336"/>
      <c r="RFO63" s="335"/>
      <c r="RFP63" s="336"/>
      <c r="RFQ63" s="335"/>
      <c r="RFR63" s="336"/>
      <c r="RFS63" s="335"/>
      <c r="RFT63" s="336"/>
      <c r="RFU63" s="335"/>
      <c r="RFV63" s="336"/>
      <c r="RFW63" s="335"/>
      <c r="RFX63" s="336"/>
      <c r="RFY63" s="335"/>
      <c r="RFZ63" s="336"/>
      <c r="RGA63" s="335"/>
      <c r="RGB63" s="336"/>
      <c r="RGC63" s="335"/>
      <c r="RGD63" s="336"/>
      <c r="RGE63" s="335"/>
      <c r="RGF63" s="336"/>
      <c r="RGG63" s="335"/>
      <c r="RGH63" s="336"/>
      <c r="RGI63" s="335"/>
      <c r="RGJ63" s="336"/>
      <c r="RGK63" s="335"/>
      <c r="RGL63" s="336"/>
      <c r="RGM63" s="335"/>
      <c r="RGN63" s="336"/>
      <c r="RGO63" s="335"/>
      <c r="RGP63" s="336"/>
      <c r="RGQ63" s="335"/>
      <c r="RGR63" s="336"/>
      <c r="RGS63" s="335"/>
      <c r="RGT63" s="336"/>
      <c r="RGU63" s="335"/>
      <c r="RGV63" s="336"/>
      <c r="RGW63" s="335"/>
      <c r="RGX63" s="336"/>
      <c r="RGY63" s="335"/>
      <c r="RGZ63" s="336"/>
      <c r="RHA63" s="335"/>
      <c r="RHB63" s="336"/>
      <c r="RHC63" s="335"/>
      <c r="RHD63" s="336"/>
      <c r="RHE63" s="335"/>
      <c r="RHF63" s="336"/>
      <c r="RHG63" s="335"/>
      <c r="RHH63" s="336"/>
      <c r="RHI63" s="335"/>
      <c r="RHJ63" s="336"/>
      <c r="RHK63" s="335"/>
      <c r="RHL63" s="336"/>
      <c r="RHM63" s="335"/>
      <c r="RHN63" s="336"/>
      <c r="RHO63" s="335"/>
      <c r="RHP63" s="336"/>
      <c r="RHQ63" s="335"/>
      <c r="RHR63" s="336"/>
      <c r="RHS63" s="335"/>
      <c r="RHT63" s="336"/>
      <c r="RHU63" s="335"/>
      <c r="RHV63" s="336"/>
      <c r="RHW63" s="335"/>
      <c r="RHX63" s="336"/>
      <c r="RHY63" s="335"/>
      <c r="RHZ63" s="336"/>
      <c r="RIA63" s="335"/>
      <c r="RIB63" s="336"/>
      <c r="RIC63" s="335"/>
      <c r="RID63" s="336"/>
      <c r="RIE63" s="335"/>
      <c r="RIF63" s="336"/>
      <c r="RIG63" s="335"/>
      <c r="RIH63" s="336"/>
      <c r="RII63" s="335"/>
      <c r="RIJ63" s="336"/>
      <c r="RIK63" s="335"/>
      <c r="RIL63" s="336"/>
      <c r="RIM63" s="335"/>
      <c r="RIN63" s="336"/>
      <c r="RIO63" s="335"/>
      <c r="RIP63" s="336"/>
      <c r="RIQ63" s="335"/>
      <c r="RIR63" s="336"/>
      <c r="RIS63" s="335"/>
      <c r="RIT63" s="336"/>
      <c r="RIU63" s="335"/>
      <c r="RIV63" s="336"/>
      <c r="RIW63" s="335"/>
      <c r="RIX63" s="336"/>
      <c r="RIY63" s="335"/>
      <c r="RIZ63" s="336"/>
      <c r="RJA63" s="335"/>
      <c r="RJB63" s="336"/>
      <c r="RJC63" s="335"/>
      <c r="RJD63" s="336"/>
      <c r="RJE63" s="335"/>
      <c r="RJF63" s="336"/>
      <c r="RJG63" s="335"/>
      <c r="RJH63" s="336"/>
      <c r="RJI63" s="335"/>
      <c r="RJJ63" s="336"/>
      <c r="RJK63" s="335"/>
      <c r="RJL63" s="336"/>
      <c r="RJM63" s="335"/>
      <c r="RJN63" s="336"/>
      <c r="RJO63" s="335"/>
      <c r="RJP63" s="336"/>
      <c r="RJQ63" s="335"/>
      <c r="RJR63" s="336"/>
      <c r="RJS63" s="335"/>
      <c r="RJT63" s="336"/>
      <c r="RJU63" s="335"/>
      <c r="RJV63" s="336"/>
      <c r="RJW63" s="335"/>
      <c r="RJX63" s="336"/>
      <c r="RJY63" s="335"/>
      <c r="RJZ63" s="336"/>
      <c r="RKA63" s="335"/>
      <c r="RKB63" s="336"/>
      <c r="RKC63" s="335"/>
      <c r="RKD63" s="336"/>
      <c r="RKE63" s="335"/>
      <c r="RKF63" s="336"/>
      <c r="RKG63" s="335"/>
      <c r="RKH63" s="336"/>
      <c r="RKI63" s="335"/>
      <c r="RKJ63" s="336"/>
      <c r="RKK63" s="335"/>
      <c r="RKL63" s="336"/>
      <c r="RKM63" s="335"/>
      <c r="RKN63" s="336"/>
      <c r="RKO63" s="335"/>
      <c r="RKP63" s="336"/>
      <c r="RKQ63" s="335"/>
      <c r="RKR63" s="336"/>
      <c r="RKS63" s="335"/>
      <c r="RKT63" s="336"/>
      <c r="RKU63" s="335"/>
      <c r="RKV63" s="336"/>
      <c r="RKW63" s="335"/>
      <c r="RKX63" s="336"/>
      <c r="RKY63" s="335"/>
      <c r="RKZ63" s="336"/>
      <c r="RLA63" s="335"/>
      <c r="RLB63" s="336"/>
      <c r="RLC63" s="335"/>
      <c r="RLD63" s="336"/>
      <c r="RLE63" s="335"/>
      <c r="RLF63" s="336"/>
      <c r="RLG63" s="335"/>
      <c r="RLH63" s="336"/>
      <c r="RLI63" s="335"/>
      <c r="RLJ63" s="336"/>
      <c r="RLK63" s="335"/>
      <c r="RLL63" s="336"/>
      <c r="RLM63" s="335"/>
      <c r="RLN63" s="336"/>
      <c r="RLO63" s="335"/>
      <c r="RLP63" s="336"/>
      <c r="RLQ63" s="335"/>
      <c r="RLR63" s="336"/>
      <c r="RLS63" s="335"/>
      <c r="RLT63" s="336"/>
      <c r="RLU63" s="335"/>
      <c r="RLV63" s="336"/>
      <c r="RLW63" s="335"/>
      <c r="RLX63" s="336"/>
      <c r="RLY63" s="335"/>
      <c r="RLZ63" s="336"/>
      <c r="RMA63" s="335"/>
      <c r="RMB63" s="336"/>
      <c r="RMC63" s="335"/>
      <c r="RMD63" s="336"/>
      <c r="RME63" s="335"/>
      <c r="RMF63" s="336"/>
      <c r="RMG63" s="335"/>
      <c r="RMH63" s="336"/>
      <c r="RMI63" s="335"/>
      <c r="RMJ63" s="336"/>
      <c r="RMK63" s="335"/>
      <c r="RML63" s="336"/>
      <c r="RMM63" s="335"/>
      <c r="RMN63" s="336"/>
      <c r="RMO63" s="335"/>
      <c r="RMP63" s="336"/>
      <c r="RMQ63" s="335"/>
      <c r="RMR63" s="336"/>
      <c r="RMS63" s="335"/>
      <c r="RMT63" s="336"/>
      <c r="RMU63" s="335"/>
      <c r="RMV63" s="336"/>
      <c r="RMW63" s="335"/>
      <c r="RMX63" s="336"/>
      <c r="RMY63" s="335"/>
      <c r="RMZ63" s="336"/>
      <c r="RNA63" s="335"/>
      <c r="RNB63" s="336"/>
      <c r="RNC63" s="335"/>
      <c r="RND63" s="336"/>
      <c r="RNE63" s="335"/>
      <c r="RNF63" s="336"/>
      <c r="RNG63" s="335"/>
      <c r="RNH63" s="336"/>
      <c r="RNI63" s="335"/>
      <c r="RNJ63" s="336"/>
      <c r="RNK63" s="335"/>
      <c r="RNL63" s="336"/>
      <c r="RNM63" s="335"/>
      <c r="RNN63" s="336"/>
      <c r="RNO63" s="335"/>
      <c r="RNP63" s="336"/>
      <c r="RNQ63" s="335"/>
      <c r="RNR63" s="336"/>
      <c r="RNS63" s="335"/>
      <c r="RNT63" s="336"/>
      <c r="RNU63" s="335"/>
      <c r="RNV63" s="336"/>
      <c r="RNW63" s="335"/>
      <c r="RNX63" s="336"/>
      <c r="RNY63" s="335"/>
      <c r="RNZ63" s="336"/>
      <c r="ROA63" s="335"/>
      <c r="ROB63" s="336"/>
      <c r="ROC63" s="335"/>
      <c r="ROD63" s="336"/>
      <c r="ROE63" s="335"/>
      <c r="ROF63" s="336"/>
      <c r="ROG63" s="335"/>
      <c r="ROH63" s="336"/>
      <c r="ROI63" s="335"/>
      <c r="ROJ63" s="336"/>
      <c r="ROK63" s="335"/>
      <c r="ROL63" s="336"/>
      <c r="ROM63" s="335"/>
      <c r="RON63" s="336"/>
      <c r="ROO63" s="335"/>
      <c r="ROP63" s="336"/>
      <c r="ROQ63" s="335"/>
      <c r="ROR63" s="336"/>
      <c r="ROS63" s="335"/>
      <c r="ROT63" s="336"/>
      <c r="ROU63" s="335"/>
      <c r="ROV63" s="336"/>
      <c r="ROW63" s="335"/>
      <c r="ROX63" s="336"/>
      <c r="ROY63" s="335"/>
      <c r="ROZ63" s="336"/>
      <c r="RPA63" s="335"/>
      <c r="RPB63" s="336"/>
      <c r="RPC63" s="335"/>
      <c r="RPD63" s="336"/>
      <c r="RPE63" s="335"/>
      <c r="RPF63" s="336"/>
      <c r="RPG63" s="335"/>
      <c r="RPH63" s="336"/>
      <c r="RPI63" s="335"/>
      <c r="RPJ63" s="336"/>
      <c r="RPK63" s="335"/>
      <c r="RPL63" s="336"/>
      <c r="RPM63" s="335"/>
      <c r="RPN63" s="336"/>
      <c r="RPO63" s="335"/>
      <c r="RPP63" s="336"/>
      <c r="RPQ63" s="335"/>
      <c r="RPR63" s="336"/>
      <c r="RPS63" s="335"/>
      <c r="RPT63" s="336"/>
      <c r="RPU63" s="335"/>
      <c r="RPV63" s="336"/>
      <c r="RPW63" s="335"/>
      <c r="RPX63" s="336"/>
      <c r="RPY63" s="335"/>
      <c r="RPZ63" s="336"/>
      <c r="RQA63" s="335"/>
      <c r="RQB63" s="336"/>
      <c r="RQC63" s="335"/>
      <c r="RQD63" s="336"/>
      <c r="RQE63" s="335"/>
      <c r="RQF63" s="336"/>
      <c r="RQG63" s="335"/>
      <c r="RQH63" s="336"/>
      <c r="RQI63" s="335"/>
      <c r="RQJ63" s="336"/>
      <c r="RQK63" s="335"/>
      <c r="RQL63" s="336"/>
      <c r="RQM63" s="335"/>
      <c r="RQN63" s="336"/>
      <c r="RQO63" s="335"/>
      <c r="RQP63" s="336"/>
      <c r="RQQ63" s="335"/>
      <c r="RQR63" s="336"/>
      <c r="RQS63" s="335"/>
      <c r="RQT63" s="336"/>
      <c r="RQU63" s="335"/>
      <c r="RQV63" s="336"/>
      <c r="RQW63" s="335"/>
      <c r="RQX63" s="336"/>
      <c r="RQY63" s="335"/>
      <c r="RQZ63" s="336"/>
      <c r="RRA63" s="335"/>
      <c r="RRB63" s="336"/>
      <c r="RRC63" s="335"/>
      <c r="RRD63" s="336"/>
      <c r="RRE63" s="335"/>
      <c r="RRF63" s="336"/>
      <c r="RRG63" s="335"/>
      <c r="RRH63" s="336"/>
      <c r="RRI63" s="335"/>
      <c r="RRJ63" s="336"/>
      <c r="RRK63" s="335"/>
      <c r="RRL63" s="336"/>
      <c r="RRM63" s="335"/>
      <c r="RRN63" s="336"/>
      <c r="RRO63" s="335"/>
      <c r="RRP63" s="336"/>
      <c r="RRQ63" s="335"/>
      <c r="RRR63" s="336"/>
      <c r="RRS63" s="335"/>
      <c r="RRT63" s="336"/>
      <c r="RRU63" s="335"/>
      <c r="RRV63" s="336"/>
      <c r="RRW63" s="335"/>
      <c r="RRX63" s="336"/>
      <c r="RRY63" s="335"/>
      <c r="RRZ63" s="336"/>
      <c r="RSA63" s="335"/>
      <c r="RSB63" s="336"/>
      <c r="RSC63" s="335"/>
      <c r="RSD63" s="336"/>
      <c r="RSE63" s="335"/>
      <c r="RSF63" s="336"/>
      <c r="RSG63" s="335"/>
      <c r="RSH63" s="336"/>
      <c r="RSI63" s="335"/>
      <c r="RSJ63" s="336"/>
      <c r="RSK63" s="335"/>
      <c r="RSL63" s="336"/>
      <c r="RSM63" s="335"/>
      <c r="RSN63" s="336"/>
      <c r="RSO63" s="335"/>
      <c r="RSP63" s="336"/>
      <c r="RSQ63" s="335"/>
      <c r="RSR63" s="336"/>
      <c r="RSS63" s="335"/>
      <c r="RST63" s="336"/>
      <c r="RSU63" s="335"/>
      <c r="RSV63" s="336"/>
      <c r="RSW63" s="335"/>
      <c r="RSX63" s="336"/>
      <c r="RSY63" s="335"/>
      <c r="RSZ63" s="336"/>
      <c r="RTA63" s="335"/>
      <c r="RTB63" s="336"/>
      <c r="RTC63" s="335"/>
      <c r="RTD63" s="336"/>
      <c r="RTE63" s="335"/>
      <c r="RTF63" s="336"/>
      <c r="RTG63" s="335"/>
      <c r="RTH63" s="336"/>
      <c r="RTI63" s="335"/>
      <c r="RTJ63" s="336"/>
      <c r="RTK63" s="335"/>
      <c r="RTL63" s="336"/>
      <c r="RTM63" s="335"/>
      <c r="RTN63" s="336"/>
      <c r="RTO63" s="335"/>
      <c r="RTP63" s="336"/>
      <c r="RTQ63" s="335"/>
      <c r="RTR63" s="336"/>
      <c r="RTS63" s="335"/>
      <c r="RTT63" s="336"/>
      <c r="RTU63" s="335"/>
      <c r="RTV63" s="336"/>
      <c r="RTW63" s="335"/>
      <c r="RTX63" s="336"/>
      <c r="RTY63" s="335"/>
      <c r="RTZ63" s="336"/>
      <c r="RUA63" s="335"/>
      <c r="RUB63" s="336"/>
      <c r="RUC63" s="335"/>
      <c r="RUD63" s="336"/>
      <c r="RUE63" s="335"/>
      <c r="RUF63" s="336"/>
      <c r="RUG63" s="335"/>
      <c r="RUH63" s="336"/>
      <c r="RUI63" s="335"/>
      <c r="RUJ63" s="336"/>
      <c r="RUK63" s="335"/>
      <c r="RUL63" s="336"/>
      <c r="RUM63" s="335"/>
      <c r="RUN63" s="336"/>
      <c r="RUO63" s="335"/>
      <c r="RUP63" s="336"/>
      <c r="RUQ63" s="335"/>
      <c r="RUR63" s="336"/>
      <c r="RUS63" s="335"/>
      <c r="RUT63" s="336"/>
      <c r="RUU63" s="335"/>
      <c r="RUV63" s="336"/>
      <c r="RUW63" s="335"/>
      <c r="RUX63" s="336"/>
      <c r="RUY63" s="335"/>
      <c r="RUZ63" s="336"/>
      <c r="RVA63" s="335"/>
      <c r="RVB63" s="336"/>
      <c r="RVC63" s="335"/>
      <c r="RVD63" s="336"/>
      <c r="RVE63" s="335"/>
      <c r="RVF63" s="336"/>
      <c r="RVG63" s="335"/>
      <c r="RVH63" s="336"/>
      <c r="RVI63" s="335"/>
      <c r="RVJ63" s="336"/>
      <c r="RVK63" s="335"/>
      <c r="RVL63" s="336"/>
      <c r="RVM63" s="335"/>
      <c r="RVN63" s="336"/>
      <c r="RVO63" s="335"/>
      <c r="RVP63" s="336"/>
      <c r="RVQ63" s="335"/>
      <c r="RVR63" s="336"/>
      <c r="RVS63" s="335"/>
      <c r="RVT63" s="336"/>
      <c r="RVU63" s="335"/>
      <c r="RVV63" s="336"/>
      <c r="RVW63" s="335"/>
      <c r="RVX63" s="336"/>
      <c r="RVY63" s="335"/>
      <c r="RVZ63" s="336"/>
      <c r="RWA63" s="335"/>
      <c r="RWB63" s="336"/>
      <c r="RWC63" s="335"/>
      <c r="RWD63" s="336"/>
      <c r="RWE63" s="335"/>
      <c r="RWF63" s="336"/>
      <c r="RWG63" s="335"/>
      <c r="RWH63" s="336"/>
      <c r="RWI63" s="335"/>
      <c r="RWJ63" s="336"/>
      <c r="RWK63" s="335"/>
      <c r="RWL63" s="336"/>
      <c r="RWM63" s="335"/>
      <c r="RWN63" s="336"/>
      <c r="RWO63" s="335"/>
      <c r="RWP63" s="336"/>
      <c r="RWQ63" s="335"/>
      <c r="RWR63" s="336"/>
      <c r="RWS63" s="335"/>
      <c r="RWT63" s="336"/>
      <c r="RWU63" s="335"/>
      <c r="RWV63" s="336"/>
      <c r="RWW63" s="335"/>
      <c r="RWX63" s="336"/>
      <c r="RWY63" s="335"/>
      <c r="RWZ63" s="336"/>
      <c r="RXA63" s="335"/>
      <c r="RXB63" s="336"/>
      <c r="RXC63" s="335"/>
      <c r="RXD63" s="336"/>
      <c r="RXE63" s="335"/>
      <c r="RXF63" s="336"/>
      <c r="RXG63" s="335"/>
      <c r="RXH63" s="336"/>
      <c r="RXI63" s="335"/>
      <c r="RXJ63" s="336"/>
      <c r="RXK63" s="335"/>
      <c r="RXL63" s="336"/>
      <c r="RXM63" s="335"/>
      <c r="RXN63" s="336"/>
      <c r="RXO63" s="335"/>
      <c r="RXP63" s="336"/>
      <c r="RXQ63" s="335"/>
      <c r="RXR63" s="336"/>
      <c r="RXS63" s="335"/>
      <c r="RXT63" s="336"/>
      <c r="RXU63" s="335"/>
      <c r="RXV63" s="336"/>
      <c r="RXW63" s="335"/>
      <c r="RXX63" s="336"/>
      <c r="RXY63" s="335"/>
      <c r="RXZ63" s="336"/>
      <c r="RYA63" s="335"/>
      <c r="RYB63" s="336"/>
      <c r="RYC63" s="335"/>
      <c r="RYD63" s="336"/>
      <c r="RYE63" s="335"/>
      <c r="RYF63" s="336"/>
      <c r="RYG63" s="335"/>
      <c r="RYH63" s="336"/>
      <c r="RYI63" s="335"/>
      <c r="RYJ63" s="336"/>
      <c r="RYK63" s="335"/>
      <c r="RYL63" s="336"/>
      <c r="RYM63" s="335"/>
      <c r="RYN63" s="336"/>
      <c r="RYO63" s="335"/>
      <c r="RYP63" s="336"/>
      <c r="RYQ63" s="335"/>
      <c r="RYR63" s="336"/>
      <c r="RYS63" s="335"/>
      <c r="RYT63" s="336"/>
      <c r="RYU63" s="335"/>
      <c r="RYV63" s="336"/>
      <c r="RYW63" s="335"/>
      <c r="RYX63" s="336"/>
      <c r="RYY63" s="335"/>
      <c r="RYZ63" s="336"/>
      <c r="RZA63" s="335"/>
      <c r="RZB63" s="336"/>
      <c r="RZC63" s="335"/>
      <c r="RZD63" s="336"/>
      <c r="RZE63" s="335"/>
      <c r="RZF63" s="336"/>
      <c r="RZG63" s="335"/>
      <c r="RZH63" s="336"/>
      <c r="RZI63" s="335"/>
      <c r="RZJ63" s="336"/>
      <c r="RZK63" s="335"/>
      <c r="RZL63" s="336"/>
      <c r="RZM63" s="335"/>
      <c r="RZN63" s="336"/>
      <c r="RZO63" s="335"/>
      <c r="RZP63" s="336"/>
      <c r="RZQ63" s="335"/>
      <c r="RZR63" s="336"/>
      <c r="RZS63" s="335"/>
      <c r="RZT63" s="336"/>
      <c r="RZU63" s="335"/>
      <c r="RZV63" s="336"/>
      <c r="RZW63" s="335"/>
      <c r="RZX63" s="336"/>
      <c r="RZY63" s="335"/>
      <c r="RZZ63" s="336"/>
      <c r="SAA63" s="335"/>
      <c r="SAB63" s="336"/>
      <c r="SAC63" s="335"/>
      <c r="SAD63" s="336"/>
      <c r="SAE63" s="335"/>
      <c r="SAF63" s="336"/>
      <c r="SAG63" s="335"/>
      <c r="SAH63" s="336"/>
      <c r="SAI63" s="335"/>
      <c r="SAJ63" s="336"/>
      <c r="SAK63" s="335"/>
      <c r="SAL63" s="336"/>
      <c r="SAM63" s="335"/>
      <c r="SAN63" s="336"/>
      <c r="SAO63" s="335"/>
      <c r="SAP63" s="336"/>
      <c r="SAQ63" s="335"/>
      <c r="SAR63" s="336"/>
      <c r="SAS63" s="335"/>
      <c r="SAT63" s="336"/>
      <c r="SAU63" s="335"/>
      <c r="SAV63" s="336"/>
      <c r="SAW63" s="335"/>
      <c r="SAX63" s="336"/>
      <c r="SAY63" s="335"/>
      <c r="SAZ63" s="336"/>
      <c r="SBA63" s="335"/>
      <c r="SBB63" s="336"/>
      <c r="SBC63" s="335"/>
      <c r="SBD63" s="336"/>
      <c r="SBE63" s="335"/>
      <c r="SBF63" s="336"/>
      <c r="SBG63" s="335"/>
      <c r="SBH63" s="336"/>
      <c r="SBI63" s="335"/>
      <c r="SBJ63" s="336"/>
      <c r="SBK63" s="335"/>
      <c r="SBL63" s="336"/>
      <c r="SBM63" s="335"/>
      <c r="SBN63" s="336"/>
      <c r="SBO63" s="335"/>
      <c r="SBP63" s="336"/>
      <c r="SBQ63" s="335"/>
      <c r="SBR63" s="336"/>
      <c r="SBS63" s="335"/>
      <c r="SBT63" s="336"/>
      <c r="SBU63" s="335"/>
      <c r="SBV63" s="336"/>
      <c r="SBW63" s="335"/>
      <c r="SBX63" s="336"/>
      <c r="SBY63" s="335"/>
      <c r="SBZ63" s="336"/>
      <c r="SCA63" s="335"/>
      <c r="SCB63" s="336"/>
      <c r="SCC63" s="335"/>
      <c r="SCD63" s="336"/>
      <c r="SCE63" s="335"/>
      <c r="SCF63" s="336"/>
      <c r="SCG63" s="335"/>
      <c r="SCH63" s="336"/>
      <c r="SCI63" s="335"/>
      <c r="SCJ63" s="336"/>
      <c r="SCK63" s="335"/>
      <c r="SCL63" s="336"/>
      <c r="SCM63" s="335"/>
      <c r="SCN63" s="336"/>
      <c r="SCO63" s="335"/>
      <c r="SCP63" s="336"/>
      <c r="SCQ63" s="335"/>
      <c r="SCR63" s="336"/>
      <c r="SCS63" s="335"/>
      <c r="SCT63" s="336"/>
      <c r="SCU63" s="335"/>
      <c r="SCV63" s="336"/>
      <c r="SCW63" s="335"/>
      <c r="SCX63" s="336"/>
      <c r="SCY63" s="335"/>
      <c r="SCZ63" s="336"/>
      <c r="SDA63" s="335"/>
      <c r="SDB63" s="336"/>
      <c r="SDC63" s="335"/>
      <c r="SDD63" s="336"/>
      <c r="SDE63" s="335"/>
      <c r="SDF63" s="336"/>
      <c r="SDG63" s="335"/>
      <c r="SDH63" s="336"/>
      <c r="SDI63" s="335"/>
      <c r="SDJ63" s="336"/>
      <c r="SDK63" s="335"/>
      <c r="SDL63" s="336"/>
      <c r="SDM63" s="335"/>
      <c r="SDN63" s="336"/>
      <c r="SDO63" s="335"/>
      <c r="SDP63" s="336"/>
      <c r="SDQ63" s="335"/>
      <c r="SDR63" s="336"/>
      <c r="SDS63" s="335"/>
      <c r="SDT63" s="336"/>
      <c r="SDU63" s="335"/>
      <c r="SDV63" s="336"/>
      <c r="SDW63" s="335"/>
      <c r="SDX63" s="336"/>
      <c r="SDY63" s="335"/>
      <c r="SDZ63" s="336"/>
      <c r="SEA63" s="335"/>
      <c r="SEB63" s="336"/>
      <c r="SEC63" s="335"/>
      <c r="SED63" s="336"/>
      <c r="SEE63" s="335"/>
      <c r="SEF63" s="336"/>
      <c r="SEG63" s="335"/>
      <c r="SEH63" s="336"/>
      <c r="SEI63" s="335"/>
      <c r="SEJ63" s="336"/>
      <c r="SEK63" s="335"/>
      <c r="SEL63" s="336"/>
      <c r="SEM63" s="335"/>
      <c r="SEN63" s="336"/>
      <c r="SEO63" s="335"/>
      <c r="SEP63" s="336"/>
      <c r="SEQ63" s="335"/>
      <c r="SER63" s="336"/>
      <c r="SES63" s="335"/>
      <c r="SET63" s="336"/>
      <c r="SEU63" s="335"/>
      <c r="SEV63" s="336"/>
      <c r="SEW63" s="335"/>
      <c r="SEX63" s="336"/>
      <c r="SEY63" s="335"/>
      <c r="SEZ63" s="336"/>
      <c r="SFA63" s="335"/>
      <c r="SFB63" s="336"/>
      <c r="SFC63" s="335"/>
      <c r="SFD63" s="336"/>
      <c r="SFE63" s="335"/>
      <c r="SFF63" s="336"/>
      <c r="SFG63" s="335"/>
      <c r="SFH63" s="336"/>
      <c r="SFI63" s="335"/>
      <c r="SFJ63" s="336"/>
      <c r="SFK63" s="335"/>
      <c r="SFL63" s="336"/>
      <c r="SFM63" s="335"/>
      <c r="SFN63" s="336"/>
      <c r="SFO63" s="335"/>
      <c r="SFP63" s="336"/>
      <c r="SFQ63" s="335"/>
      <c r="SFR63" s="336"/>
      <c r="SFS63" s="335"/>
      <c r="SFT63" s="336"/>
      <c r="SFU63" s="335"/>
      <c r="SFV63" s="336"/>
      <c r="SFW63" s="335"/>
      <c r="SFX63" s="336"/>
      <c r="SFY63" s="335"/>
      <c r="SFZ63" s="336"/>
      <c r="SGA63" s="335"/>
      <c r="SGB63" s="336"/>
      <c r="SGC63" s="335"/>
      <c r="SGD63" s="336"/>
      <c r="SGE63" s="335"/>
      <c r="SGF63" s="336"/>
      <c r="SGG63" s="335"/>
      <c r="SGH63" s="336"/>
      <c r="SGI63" s="335"/>
      <c r="SGJ63" s="336"/>
      <c r="SGK63" s="335"/>
      <c r="SGL63" s="336"/>
      <c r="SGM63" s="335"/>
      <c r="SGN63" s="336"/>
      <c r="SGO63" s="335"/>
      <c r="SGP63" s="336"/>
      <c r="SGQ63" s="335"/>
      <c r="SGR63" s="336"/>
      <c r="SGS63" s="335"/>
      <c r="SGT63" s="336"/>
      <c r="SGU63" s="335"/>
      <c r="SGV63" s="336"/>
      <c r="SGW63" s="335"/>
      <c r="SGX63" s="336"/>
      <c r="SGY63" s="335"/>
      <c r="SGZ63" s="336"/>
      <c r="SHA63" s="335"/>
      <c r="SHB63" s="336"/>
      <c r="SHC63" s="335"/>
      <c r="SHD63" s="336"/>
      <c r="SHE63" s="335"/>
      <c r="SHF63" s="336"/>
      <c r="SHG63" s="335"/>
      <c r="SHH63" s="336"/>
      <c r="SHI63" s="335"/>
      <c r="SHJ63" s="336"/>
      <c r="SHK63" s="335"/>
      <c r="SHL63" s="336"/>
      <c r="SHM63" s="335"/>
      <c r="SHN63" s="336"/>
      <c r="SHO63" s="335"/>
      <c r="SHP63" s="336"/>
      <c r="SHQ63" s="335"/>
      <c r="SHR63" s="336"/>
      <c r="SHS63" s="335"/>
      <c r="SHT63" s="336"/>
      <c r="SHU63" s="335"/>
      <c r="SHV63" s="336"/>
      <c r="SHW63" s="335"/>
      <c r="SHX63" s="336"/>
      <c r="SHY63" s="335"/>
      <c r="SHZ63" s="336"/>
      <c r="SIA63" s="335"/>
      <c r="SIB63" s="336"/>
      <c r="SIC63" s="335"/>
      <c r="SID63" s="336"/>
      <c r="SIE63" s="335"/>
      <c r="SIF63" s="336"/>
      <c r="SIG63" s="335"/>
      <c r="SIH63" s="336"/>
      <c r="SII63" s="335"/>
      <c r="SIJ63" s="336"/>
      <c r="SIK63" s="335"/>
      <c r="SIL63" s="336"/>
      <c r="SIM63" s="335"/>
      <c r="SIN63" s="336"/>
      <c r="SIO63" s="335"/>
      <c r="SIP63" s="336"/>
      <c r="SIQ63" s="335"/>
      <c r="SIR63" s="336"/>
      <c r="SIS63" s="335"/>
      <c r="SIT63" s="336"/>
      <c r="SIU63" s="335"/>
      <c r="SIV63" s="336"/>
      <c r="SIW63" s="335"/>
      <c r="SIX63" s="336"/>
      <c r="SIY63" s="335"/>
      <c r="SIZ63" s="336"/>
      <c r="SJA63" s="335"/>
      <c r="SJB63" s="336"/>
      <c r="SJC63" s="335"/>
      <c r="SJD63" s="336"/>
      <c r="SJE63" s="335"/>
      <c r="SJF63" s="336"/>
      <c r="SJG63" s="335"/>
      <c r="SJH63" s="336"/>
      <c r="SJI63" s="335"/>
      <c r="SJJ63" s="336"/>
      <c r="SJK63" s="335"/>
      <c r="SJL63" s="336"/>
      <c r="SJM63" s="335"/>
      <c r="SJN63" s="336"/>
      <c r="SJO63" s="335"/>
      <c r="SJP63" s="336"/>
      <c r="SJQ63" s="335"/>
      <c r="SJR63" s="336"/>
      <c r="SJS63" s="335"/>
      <c r="SJT63" s="336"/>
      <c r="SJU63" s="335"/>
      <c r="SJV63" s="336"/>
      <c r="SJW63" s="335"/>
      <c r="SJX63" s="336"/>
      <c r="SJY63" s="335"/>
      <c r="SJZ63" s="336"/>
      <c r="SKA63" s="335"/>
      <c r="SKB63" s="336"/>
      <c r="SKC63" s="335"/>
      <c r="SKD63" s="336"/>
      <c r="SKE63" s="335"/>
      <c r="SKF63" s="336"/>
      <c r="SKG63" s="335"/>
      <c r="SKH63" s="336"/>
      <c r="SKI63" s="335"/>
      <c r="SKJ63" s="336"/>
      <c r="SKK63" s="335"/>
      <c r="SKL63" s="336"/>
      <c r="SKM63" s="335"/>
      <c r="SKN63" s="336"/>
      <c r="SKO63" s="335"/>
      <c r="SKP63" s="336"/>
      <c r="SKQ63" s="335"/>
      <c r="SKR63" s="336"/>
      <c r="SKS63" s="335"/>
      <c r="SKT63" s="336"/>
      <c r="SKU63" s="335"/>
      <c r="SKV63" s="336"/>
      <c r="SKW63" s="335"/>
      <c r="SKX63" s="336"/>
      <c r="SKY63" s="335"/>
      <c r="SKZ63" s="336"/>
      <c r="SLA63" s="335"/>
      <c r="SLB63" s="336"/>
      <c r="SLC63" s="335"/>
      <c r="SLD63" s="336"/>
      <c r="SLE63" s="335"/>
      <c r="SLF63" s="336"/>
      <c r="SLG63" s="335"/>
      <c r="SLH63" s="336"/>
      <c r="SLI63" s="335"/>
      <c r="SLJ63" s="336"/>
      <c r="SLK63" s="335"/>
      <c r="SLL63" s="336"/>
      <c r="SLM63" s="335"/>
      <c r="SLN63" s="336"/>
      <c r="SLO63" s="335"/>
      <c r="SLP63" s="336"/>
      <c r="SLQ63" s="335"/>
      <c r="SLR63" s="336"/>
      <c r="SLS63" s="335"/>
      <c r="SLT63" s="336"/>
      <c r="SLU63" s="335"/>
      <c r="SLV63" s="336"/>
      <c r="SLW63" s="335"/>
      <c r="SLX63" s="336"/>
      <c r="SLY63" s="335"/>
      <c r="SLZ63" s="336"/>
      <c r="SMA63" s="335"/>
      <c r="SMB63" s="336"/>
      <c r="SMC63" s="335"/>
      <c r="SMD63" s="336"/>
      <c r="SME63" s="335"/>
      <c r="SMF63" s="336"/>
      <c r="SMG63" s="335"/>
      <c r="SMH63" s="336"/>
      <c r="SMI63" s="335"/>
      <c r="SMJ63" s="336"/>
      <c r="SMK63" s="335"/>
      <c r="SML63" s="336"/>
      <c r="SMM63" s="335"/>
      <c r="SMN63" s="336"/>
      <c r="SMO63" s="335"/>
      <c r="SMP63" s="336"/>
      <c r="SMQ63" s="335"/>
      <c r="SMR63" s="336"/>
      <c r="SMS63" s="335"/>
      <c r="SMT63" s="336"/>
      <c r="SMU63" s="335"/>
      <c r="SMV63" s="336"/>
      <c r="SMW63" s="335"/>
      <c r="SMX63" s="336"/>
      <c r="SMY63" s="335"/>
      <c r="SMZ63" s="336"/>
      <c r="SNA63" s="335"/>
      <c r="SNB63" s="336"/>
      <c r="SNC63" s="335"/>
      <c r="SND63" s="336"/>
      <c r="SNE63" s="335"/>
      <c r="SNF63" s="336"/>
      <c r="SNG63" s="335"/>
      <c r="SNH63" s="336"/>
      <c r="SNI63" s="335"/>
      <c r="SNJ63" s="336"/>
      <c r="SNK63" s="335"/>
      <c r="SNL63" s="336"/>
      <c r="SNM63" s="335"/>
      <c r="SNN63" s="336"/>
      <c r="SNO63" s="335"/>
      <c r="SNP63" s="336"/>
      <c r="SNQ63" s="335"/>
      <c r="SNR63" s="336"/>
      <c r="SNS63" s="335"/>
      <c r="SNT63" s="336"/>
      <c r="SNU63" s="335"/>
      <c r="SNV63" s="336"/>
      <c r="SNW63" s="335"/>
      <c r="SNX63" s="336"/>
      <c r="SNY63" s="335"/>
      <c r="SNZ63" s="336"/>
      <c r="SOA63" s="335"/>
      <c r="SOB63" s="336"/>
      <c r="SOC63" s="335"/>
      <c r="SOD63" s="336"/>
      <c r="SOE63" s="335"/>
      <c r="SOF63" s="336"/>
      <c r="SOG63" s="335"/>
      <c r="SOH63" s="336"/>
      <c r="SOI63" s="335"/>
      <c r="SOJ63" s="336"/>
      <c r="SOK63" s="335"/>
      <c r="SOL63" s="336"/>
      <c r="SOM63" s="335"/>
      <c r="SON63" s="336"/>
      <c r="SOO63" s="335"/>
      <c r="SOP63" s="336"/>
      <c r="SOQ63" s="335"/>
      <c r="SOR63" s="336"/>
      <c r="SOS63" s="335"/>
      <c r="SOT63" s="336"/>
      <c r="SOU63" s="335"/>
      <c r="SOV63" s="336"/>
      <c r="SOW63" s="335"/>
      <c r="SOX63" s="336"/>
      <c r="SOY63" s="335"/>
      <c r="SOZ63" s="336"/>
      <c r="SPA63" s="335"/>
      <c r="SPB63" s="336"/>
      <c r="SPC63" s="335"/>
      <c r="SPD63" s="336"/>
      <c r="SPE63" s="335"/>
      <c r="SPF63" s="336"/>
      <c r="SPG63" s="335"/>
      <c r="SPH63" s="336"/>
      <c r="SPI63" s="335"/>
      <c r="SPJ63" s="336"/>
      <c r="SPK63" s="335"/>
      <c r="SPL63" s="336"/>
      <c r="SPM63" s="335"/>
      <c r="SPN63" s="336"/>
      <c r="SPO63" s="335"/>
      <c r="SPP63" s="336"/>
      <c r="SPQ63" s="335"/>
      <c r="SPR63" s="336"/>
      <c r="SPS63" s="335"/>
      <c r="SPT63" s="336"/>
      <c r="SPU63" s="335"/>
      <c r="SPV63" s="336"/>
      <c r="SPW63" s="335"/>
      <c r="SPX63" s="336"/>
      <c r="SPY63" s="335"/>
      <c r="SPZ63" s="336"/>
      <c r="SQA63" s="335"/>
      <c r="SQB63" s="336"/>
      <c r="SQC63" s="335"/>
      <c r="SQD63" s="336"/>
      <c r="SQE63" s="335"/>
      <c r="SQF63" s="336"/>
      <c r="SQG63" s="335"/>
      <c r="SQH63" s="336"/>
      <c r="SQI63" s="335"/>
      <c r="SQJ63" s="336"/>
      <c r="SQK63" s="335"/>
      <c r="SQL63" s="336"/>
      <c r="SQM63" s="335"/>
      <c r="SQN63" s="336"/>
      <c r="SQO63" s="335"/>
      <c r="SQP63" s="336"/>
      <c r="SQQ63" s="335"/>
      <c r="SQR63" s="336"/>
      <c r="SQS63" s="335"/>
      <c r="SQT63" s="336"/>
      <c r="SQU63" s="335"/>
      <c r="SQV63" s="336"/>
      <c r="SQW63" s="335"/>
      <c r="SQX63" s="336"/>
      <c r="SQY63" s="335"/>
      <c r="SQZ63" s="336"/>
      <c r="SRA63" s="335"/>
      <c r="SRB63" s="336"/>
      <c r="SRC63" s="335"/>
      <c r="SRD63" s="336"/>
      <c r="SRE63" s="335"/>
      <c r="SRF63" s="336"/>
      <c r="SRG63" s="335"/>
      <c r="SRH63" s="336"/>
      <c r="SRI63" s="335"/>
      <c r="SRJ63" s="336"/>
      <c r="SRK63" s="335"/>
      <c r="SRL63" s="336"/>
      <c r="SRM63" s="335"/>
      <c r="SRN63" s="336"/>
      <c r="SRO63" s="335"/>
      <c r="SRP63" s="336"/>
      <c r="SRQ63" s="335"/>
      <c r="SRR63" s="336"/>
      <c r="SRS63" s="335"/>
      <c r="SRT63" s="336"/>
      <c r="SRU63" s="335"/>
      <c r="SRV63" s="336"/>
      <c r="SRW63" s="335"/>
      <c r="SRX63" s="336"/>
      <c r="SRY63" s="335"/>
      <c r="SRZ63" s="336"/>
      <c r="SSA63" s="335"/>
      <c r="SSB63" s="336"/>
      <c r="SSC63" s="335"/>
      <c r="SSD63" s="336"/>
      <c r="SSE63" s="335"/>
      <c r="SSF63" s="336"/>
      <c r="SSG63" s="335"/>
      <c r="SSH63" s="336"/>
      <c r="SSI63" s="335"/>
      <c r="SSJ63" s="336"/>
      <c r="SSK63" s="335"/>
      <c r="SSL63" s="336"/>
      <c r="SSM63" s="335"/>
      <c r="SSN63" s="336"/>
      <c r="SSO63" s="335"/>
      <c r="SSP63" s="336"/>
      <c r="SSQ63" s="335"/>
      <c r="SSR63" s="336"/>
      <c r="SSS63" s="335"/>
      <c r="SST63" s="336"/>
      <c r="SSU63" s="335"/>
      <c r="SSV63" s="336"/>
      <c r="SSW63" s="335"/>
      <c r="SSX63" s="336"/>
      <c r="SSY63" s="335"/>
      <c r="SSZ63" s="336"/>
      <c r="STA63" s="335"/>
      <c r="STB63" s="336"/>
      <c r="STC63" s="335"/>
      <c r="STD63" s="336"/>
      <c r="STE63" s="335"/>
      <c r="STF63" s="336"/>
      <c r="STG63" s="335"/>
      <c r="STH63" s="336"/>
      <c r="STI63" s="335"/>
      <c r="STJ63" s="336"/>
      <c r="STK63" s="335"/>
      <c r="STL63" s="336"/>
      <c r="STM63" s="335"/>
      <c r="STN63" s="336"/>
      <c r="STO63" s="335"/>
      <c r="STP63" s="336"/>
      <c r="STQ63" s="335"/>
      <c r="STR63" s="336"/>
      <c r="STS63" s="335"/>
      <c r="STT63" s="336"/>
      <c r="STU63" s="335"/>
      <c r="STV63" s="336"/>
      <c r="STW63" s="335"/>
      <c r="STX63" s="336"/>
      <c r="STY63" s="335"/>
      <c r="STZ63" s="336"/>
      <c r="SUA63" s="335"/>
      <c r="SUB63" s="336"/>
      <c r="SUC63" s="335"/>
      <c r="SUD63" s="336"/>
      <c r="SUE63" s="335"/>
      <c r="SUF63" s="336"/>
      <c r="SUG63" s="335"/>
      <c r="SUH63" s="336"/>
      <c r="SUI63" s="335"/>
      <c r="SUJ63" s="336"/>
      <c r="SUK63" s="335"/>
      <c r="SUL63" s="336"/>
      <c r="SUM63" s="335"/>
      <c r="SUN63" s="336"/>
      <c r="SUO63" s="335"/>
      <c r="SUP63" s="336"/>
      <c r="SUQ63" s="335"/>
      <c r="SUR63" s="336"/>
      <c r="SUS63" s="335"/>
      <c r="SUT63" s="336"/>
      <c r="SUU63" s="335"/>
      <c r="SUV63" s="336"/>
      <c r="SUW63" s="335"/>
      <c r="SUX63" s="336"/>
      <c r="SUY63" s="335"/>
      <c r="SUZ63" s="336"/>
      <c r="SVA63" s="335"/>
      <c r="SVB63" s="336"/>
      <c r="SVC63" s="335"/>
      <c r="SVD63" s="336"/>
      <c r="SVE63" s="335"/>
      <c r="SVF63" s="336"/>
      <c r="SVG63" s="335"/>
      <c r="SVH63" s="336"/>
      <c r="SVI63" s="335"/>
      <c r="SVJ63" s="336"/>
      <c r="SVK63" s="335"/>
      <c r="SVL63" s="336"/>
      <c r="SVM63" s="335"/>
      <c r="SVN63" s="336"/>
      <c r="SVO63" s="335"/>
      <c r="SVP63" s="336"/>
      <c r="SVQ63" s="335"/>
      <c r="SVR63" s="336"/>
      <c r="SVS63" s="335"/>
      <c r="SVT63" s="336"/>
      <c r="SVU63" s="335"/>
      <c r="SVV63" s="336"/>
      <c r="SVW63" s="335"/>
      <c r="SVX63" s="336"/>
      <c r="SVY63" s="335"/>
      <c r="SVZ63" s="336"/>
      <c r="SWA63" s="335"/>
      <c r="SWB63" s="336"/>
      <c r="SWC63" s="335"/>
      <c r="SWD63" s="336"/>
      <c r="SWE63" s="335"/>
      <c r="SWF63" s="336"/>
      <c r="SWG63" s="335"/>
      <c r="SWH63" s="336"/>
      <c r="SWI63" s="335"/>
      <c r="SWJ63" s="336"/>
      <c r="SWK63" s="335"/>
      <c r="SWL63" s="336"/>
      <c r="SWM63" s="335"/>
      <c r="SWN63" s="336"/>
      <c r="SWO63" s="335"/>
      <c r="SWP63" s="336"/>
      <c r="SWQ63" s="335"/>
      <c r="SWR63" s="336"/>
      <c r="SWS63" s="335"/>
      <c r="SWT63" s="336"/>
      <c r="SWU63" s="335"/>
      <c r="SWV63" s="336"/>
      <c r="SWW63" s="335"/>
      <c r="SWX63" s="336"/>
      <c r="SWY63" s="335"/>
      <c r="SWZ63" s="336"/>
      <c r="SXA63" s="335"/>
      <c r="SXB63" s="336"/>
      <c r="SXC63" s="335"/>
      <c r="SXD63" s="336"/>
      <c r="SXE63" s="335"/>
      <c r="SXF63" s="336"/>
      <c r="SXG63" s="335"/>
      <c r="SXH63" s="336"/>
      <c r="SXI63" s="335"/>
      <c r="SXJ63" s="336"/>
      <c r="SXK63" s="335"/>
      <c r="SXL63" s="336"/>
      <c r="SXM63" s="335"/>
      <c r="SXN63" s="336"/>
      <c r="SXO63" s="335"/>
      <c r="SXP63" s="336"/>
      <c r="SXQ63" s="335"/>
      <c r="SXR63" s="336"/>
      <c r="SXS63" s="335"/>
      <c r="SXT63" s="336"/>
      <c r="SXU63" s="335"/>
      <c r="SXV63" s="336"/>
      <c r="SXW63" s="335"/>
      <c r="SXX63" s="336"/>
      <c r="SXY63" s="335"/>
      <c r="SXZ63" s="336"/>
      <c r="SYA63" s="335"/>
      <c r="SYB63" s="336"/>
      <c r="SYC63" s="335"/>
      <c r="SYD63" s="336"/>
      <c r="SYE63" s="335"/>
      <c r="SYF63" s="336"/>
      <c r="SYG63" s="335"/>
      <c r="SYH63" s="336"/>
      <c r="SYI63" s="335"/>
      <c r="SYJ63" s="336"/>
      <c r="SYK63" s="335"/>
      <c r="SYL63" s="336"/>
      <c r="SYM63" s="335"/>
      <c r="SYN63" s="336"/>
      <c r="SYO63" s="335"/>
      <c r="SYP63" s="336"/>
      <c r="SYQ63" s="335"/>
      <c r="SYR63" s="336"/>
      <c r="SYS63" s="335"/>
      <c r="SYT63" s="336"/>
      <c r="SYU63" s="335"/>
      <c r="SYV63" s="336"/>
      <c r="SYW63" s="335"/>
      <c r="SYX63" s="336"/>
      <c r="SYY63" s="335"/>
      <c r="SYZ63" s="336"/>
      <c r="SZA63" s="335"/>
      <c r="SZB63" s="336"/>
      <c r="SZC63" s="335"/>
      <c r="SZD63" s="336"/>
      <c r="SZE63" s="335"/>
      <c r="SZF63" s="336"/>
      <c r="SZG63" s="335"/>
      <c r="SZH63" s="336"/>
      <c r="SZI63" s="335"/>
      <c r="SZJ63" s="336"/>
      <c r="SZK63" s="335"/>
      <c r="SZL63" s="336"/>
      <c r="SZM63" s="335"/>
      <c r="SZN63" s="336"/>
      <c r="SZO63" s="335"/>
      <c r="SZP63" s="336"/>
      <c r="SZQ63" s="335"/>
      <c r="SZR63" s="336"/>
      <c r="SZS63" s="335"/>
      <c r="SZT63" s="336"/>
      <c r="SZU63" s="335"/>
      <c r="SZV63" s="336"/>
      <c r="SZW63" s="335"/>
      <c r="SZX63" s="336"/>
      <c r="SZY63" s="335"/>
      <c r="SZZ63" s="336"/>
      <c r="TAA63" s="335"/>
      <c r="TAB63" s="336"/>
      <c r="TAC63" s="335"/>
      <c r="TAD63" s="336"/>
      <c r="TAE63" s="335"/>
      <c r="TAF63" s="336"/>
      <c r="TAG63" s="335"/>
      <c r="TAH63" s="336"/>
      <c r="TAI63" s="335"/>
      <c r="TAJ63" s="336"/>
      <c r="TAK63" s="335"/>
      <c r="TAL63" s="336"/>
      <c r="TAM63" s="335"/>
      <c r="TAN63" s="336"/>
      <c r="TAO63" s="335"/>
      <c r="TAP63" s="336"/>
      <c r="TAQ63" s="335"/>
      <c r="TAR63" s="336"/>
      <c r="TAS63" s="335"/>
      <c r="TAT63" s="336"/>
      <c r="TAU63" s="335"/>
      <c r="TAV63" s="336"/>
      <c r="TAW63" s="335"/>
      <c r="TAX63" s="336"/>
      <c r="TAY63" s="335"/>
      <c r="TAZ63" s="336"/>
      <c r="TBA63" s="335"/>
      <c r="TBB63" s="336"/>
      <c r="TBC63" s="335"/>
      <c r="TBD63" s="336"/>
      <c r="TBE63" s="335"/>
      <c r="TBF63" s="336"/>
      <c r="TBG63" s="335"/>
      <c r="TBH63" s="336"/>
      <c r="TBI63" s="335"/>
      <c r="TBJ63" s="336"/>
      <c r="TBK63" s="335"/>
      <c r="TBL63" s="336"/>
      <c r="TBM63" s="335"/>
      <c r="TBN63" s="336"/>
      <c r="TBO63" s="335"/>
      <c r="TBP63" s="336"/>
      <c r="TBQ63" s="335"/>
      <c r="TBR63" s="336"/>
      <c r="TBS63" s="335"/>
      <c r="TBT63" s="336"/>
      <c r="TBU63" s="335"/>
      <c r="TBV63" s="336"/>
      <c r="TBW63" s="335"/>
      <c r="TBX63" s="336"/>
      <c r="TBY63" s="335"/>
      <c r="TBZ63" s="336"/>
      <c r="TCA63" s="335"/>
      <c r="TCB63" s="336"/>
      <c r="TCC63" s="335"/>
      <c r="TCD63" s="336"/>
      <c r="TCE63" s="335"/>
      <c r="TCF63" s="336"/>
      <c r="TCG63" s="335"/>
      <c r="TCH63" s="336"/>
      <c r="TCI63" s="335"/>
      <c r="TCJ63" s="336"/>
      <c r="TCK63" s="335"/>
      <c r="TCL63" s="336"/>
      <c r="TCM63" s="335"/>
      <c r="TCN63" s="336"/>
      <c r="TCO63" s="335"/>
      <c r="TCP63" s="336"/>
      <c r="TCQ63" s="335"/>
      <c r="TCR63" s="336"/>
      <c r="TCS63" s="335"/>
      <c r="TCT63" s="336"/>
      <c r="TCU63" s="335"/>
      <c r="TCV63" s="336"/>
      <c r="TCW63" s="335"/>
      <c r="TCX63" s="336"/>
      <c r="TCY63" s="335"/>
      <c r="TCZ63" s="336"/>
      <c r="TDA63" s="335"/>
      <c r="TDB63" s="336"/>
      <c r="TDC63" s="335"/>
      <c r="TDD63" s="336"/>
      <c r="TDE63" s="335"/>
      <c r="TDF63" s="336"/>
      <c r="TDG63" s="335"/>
      <c r="TDH63" s="336"/>
      <c r="TDI63" s="335"/>
      <c r="TDJ63" s="336"/>
      <c r="TDK63" s="335"/>
      <c r="TDL63" s="336"/>
      <c r="TDM63" s="335"/>
      <c r="TDN63" s="336"/>
      <c r="TDO63" s="335"/>
      <c r="TDP63" s="336"/>
      <c r="TDQ63" s="335"/>
      <c r="TDR63" s="336"/>
      <c r="TDS63" s="335"/>
      <c r="TDT63" s="336"/>
      <c r="TDU63" s="335"/>
      <c r="TDV63" s="336"/>
      <c r="TDW63" s="335"/>
      <c r="TDX63" s="336"/>
      <c r="TDY63" s="335"/>
      <c r="TDZ63" s="336"/>
      <c r="TEA63" s="335"/>
      <c r="TEB63" s="336"/>
      <c r="TEC63" s="335"/>
      <c r="TED63" s="336"/>
      <c r="TEE63" s="335"/>
      <c r="TEF63" s="336"/>
      <c r="TEG63" s="335"/>
      <c r="TEH63" s="336"/>
      <c r="TEI63" s="335"/>
      <c r="TEJ63" s="336"/>
      <c r="TEK63" s="335"/>
      <c r="TEL63" s="336"/>
      <c r="TEM63" s="335"/>
      <c r="TEN63" s="336"/>
      <c r="TEO63" s="335"/>
      <c r="TEP63" s="336"/>
      <c r="TEQ63" s="335"/>
      <c r="TER63" s="336"/>
      <c r="TES63" s="335"/>
      <c r="TET63" s="336"/>
      <c r="TEU63" s="335"/>
      <c r="TEV63" s="336"/>
      <c r="TEW63" s="335"/>
      <c r="TEX63" s="336"/>
      <c r="TEY63" s="335"/>
      <c r="TEZ63" s="336"/>
      <c r="TFA63" s="335"/>
      <c r="TFB63" s="336"/>
      <c r="TFC63" s="335"/>
      <c r="TFD63" s="336"/>
      <c r="TFE63" s="335"/>
      <c r="TFF63" s="336"/>
      <c r="TFG63" s="335"/>
      <c r="TFH63" s="336"/>
      <c r="TFI63" s="335"/>
      <c r="TFJ63" s="336"/>
      <c r="TFK63" s="335"/>
      <c r="TFL63" s="336"/>
      <c r="TFM63" s="335"/>
      <c r="TFN63" s="336"/>
      <c r="TFO63" s="335"/>
      <c r="TFP63" s="336"/>
      <c r="TFQ63" s="335"/>
      <c r="TFR63" s="336"/>
      <c r="TFS63" s="335"/>
      <c r="TFT63" s="336"/>
      <c r="TFU63" s="335"/>
      <c r="TFV63" s="336"/>
      <c r="TFW63" s="335"/>
      <c r="TFX63" s="336"/>
      <c r="TFY63" s="335"/>
      <c r="TFZ63" s="336"/>
      <c r="TGA63" s="335"/>
      <c r="TGB63" s="336"/>
      <c r="TGC63" s="335"/>
      <c r="TGD63" s="336"/>
      <c r="TGE63" s="335"/>
      <c r="TGF63" s="336"/>
      <c r="TGG63" s="335"/>
      <c r="TGH63" s="336"/>
      <c r="TGI63" s="335"/>
      <c r="TGJ63" s="336"/>
      <c r="TGK63" s="335"/>
      <c r="TGL63" s="336"/>
      <c r="TGM63" s="335"/>
      <c r="TGN63" s="336"/>
      <c r="TGO63" s="335"/>
      <c r="TGP63" s="336"/>
      <c r="TGQ63" s="335"/>
      <c r="TGR63" s="336"/>
      <c r="TGS63" s="335"/>
      <c r="TGT63" s="336"/>
      <c r="TGU63" s="335"/>
      <c r="TGV63" s="336"/>
      <c r="TGW63" s="335"/>
      <c r="TGX63" s="336"/>
      <c r="TGY63" s="335"/>
      <c r="TGZ63" s="336"/>
      <c r="THA63" s="335"/>
      <c r="THB63" s="336"/>
      <c r="THC63" s="335"/>
      <c r="THD63" s="336"/>
      <c r="THE63" s="335"/>
      <c r="THF63" s="336"/>
      <c r="THG63" s="335"/>
      <c r="THH63" s="336"/>
      <c r="THI63" s="335"/>
      <c r="THJ63" s="336"/>
      <c r="THK63" s="335"/>
      <c r="THL63" s="336"/>
      <c r="THM63" s="335"/>
      <c r="THN63" s="336"/>
      <c r="THO63" s="335"/>
      <c r="THP63" s="336"/>
      <c r="THQ63" s="335"/>
      <c r="THR63" s="336"/>
      <c r="THS63" s="335"/>
      <c r="THT63" s="336"/>
      <c r="THU63" s="335"/>
      <c r="THV63" s="336"/>
      <c r="THW63" s="335"/>
      <c r="THX63" s="336"/>
      <c r="THY63" s="335"/>
      <c r="THZ63" s="336"/>
      <c r="TIA63" s="335"/>
      <c r="TIB63" s="336"/>
      <c r="TIC63" s="335"/>
      <c r="TID63" s="336"/>
      <c r="TIE63" s="335"/>
      <c r="TIF63" s="336"/>
      <c r="TIG63" s="335"/>
      <c r="TIH63" s="336"/>
      <c r="TII63" s="335"/>
      <c r="TIJ63" s="336"/>
      <c r="TIK63" s="335"/>
      <c r="TIL63" s="336"/>
      <c r="TIM63" s="335"/>
      <c r="TIN63" s="336"/>
      <c r="TIO63" s="335"/>
      <c r="TIP63" s="336"/>
      <c r="TIQ63" s="335"/>
      <c r="TIR63" s="336"/>
      <c r="TIS63" s="335"/>
      <c r="TIT63" s="336"/>
      <c r="TIU63" s="335"/>
      <c r="TIV63" s="336"/>
      <c r="TIW63" s="335"/>
      <c r="TIX63" s="336"/>
      <c r="TIY63" s="335"/>
      <c r="TIZ63" s="336"/>
      <c r="TJA63" s="335"/>
      <c r="TJB63" s="336"/>
      <c r="TJC63" s="335"/>
      <c r="TJD63" s="336"/>
      <c r="TJE63" s="335"/>
      <c r="TJF63" s="336"/>
      <c r="TJG63" s="335"/>
      <c r="TJH63" s="336"/>
      <c r="TJI63" s="335"/>
      <c r="TJJ63" s="336"/>
      <c r="TJK63" s="335"/>
      <c r="TJL63" s="336"/>
      <c r="TJM63" s="335"/>
      <c r="TJN63" s="336"/>
      <c r="TJO63" s="335"/>
      <c r="TJP63" s="336"/>
      <c r="TJQ63" s="335"/>
      <c r="TJR63" s="336"/>
      <c r="TJS63" s="335"/>
      <c r="TJT63" s="336"/>
      <c r="TJU63" s="335"/>
      <c r="TJV63" s="336"/>
      <c r="TJW63" s="335"/>
      <c r="TJX63" s="336"/>
      <c r="TJY63" s="335"/>
      <c r="TJZ63" s="336"/>
      <c r="TKA63" s="335"/>
      <c r="TKB63" s="336"/>
      <c r="TKC63" s="335"/>
      <c r="TKD63" s="336"/>
      <c r="TKE63" s="335"/>
      <c r="TKF63" s="336"/>
      <c r="TKG63" s="335"/>
      <c r="TKH63" s="336"/>
      <c r="TKI63" s="335"/>
      <c r="TKJ63" s="336"/>
      <c r="TKK63" s="335"/>
      <c r="TKL63" s="336"/>
      <c r="TKM63" s="335"/>
      <c r="TKN63" s="336"/>
      <c r="TKO63" s="335"/>
      <c r="TKP63" s="336"/>
      <c r="TKQ63" s="335"/>
      <c r="TKR63" s="336"/>
      <c r="TKS63" s="335"/>
      <c r="TKT63" s="336"/>
      <c r="TKU63" s="335"/>
      <c r="TKV63" s="336"/>
      <c r="TKW63" s="335"/>
      <c r="TKX63" s="336"/>
      <c r="TKY63" s="335"/>
      <c r="TKZ63" s="336"/>
      <c r="TLA63" s="335"/>
      <c r="TLB63" s="336"/>
      <c r="TLC63" s="335"/>
      <c r="TLD63" s="336"/>
      <c r="TLE63" s="335"/>
      <c r="TLF63" s="336"/>
      <c r="TLG63" s="335"/>
      <c r="TLH63" s="336"/>
      <c r="TLI63" s="335"/>
      <c r="TLJ63" s="336"/>
      <c r="TLK63" s="335"/>
      <c r="TLL63" s="336"/>
      <c r="TLM63" s="335"/>
      <c r="TLN63" s="336"/>
      <c r="TLO63" s="335"/>
      <c r="TLP63" s="336"/>
      <c r="TLQ63" s="335"/>
      <c r="TLR63" s="336"/>
      <c r="TLS63" s="335"/>
      <c r="TLT63" s="336"/>
      <c r="TLU63" s="335"/>
      <c r="TLV63" s="336"/>
      <c r="TLW63" s="335"/>
      <c r="TLX63" s="336"/>
      <c r="TLY63" s="335"/>
      <c r="TLZ63" s="336"/>
      <c r="TMA63" s="335"/>
      <c r="TMB63" s="336"/>
      <c r="TMC63" s="335"/>
      <c r="TMD63" s="336"/>
      <c r="TME63" s="335"/>
      <c r="TMF63" s="336"/>
      <c r="TMG63" s="335"/>
      <c r="TMH63" s="336"/>
      <c r="TMI63" s="335"/>
      <c r="TMJ63" s="336"/>
      <c r="TMK63" s="335"/>
      <c r="TML63" s="336"/>
      <c r="TMM63" s="335"/>
      <c r="TMN63" s="336"/>
      <c r="TMO63" s="335"/>
      <c r="TMP63" s="336"/>
      <c r="TMQ63" s="335"/>
      <c r="TMR63" s="336"/>
      <c r="TMS63" s="335"/>
      <c r="TMT63" s="336"/>
      <c r="TMU63" s="335"/>
      <c r="TMV63" s="336"/>
      <c r="TMW63" s="335"/>
      <c r="TMX63" s="336"/>
      <c r="TMY63" s="335"/>
      <c r="TMZ63" s="336"/>
      <c r="TNA63" s="335"/>
      <c r="TNB63" s="336"/>
      <c r="TNC63" s="335"/>
      <c r="TND63" s="336"/>
      <c r="TNE63" s="335"/>
      <c r="TNF63" s="336"/>
      <c r="TNG63" s="335"/>
      <c r="TNH63" s="336"/>
      <c r="TNI63" s="335"/>
      <c r="TNJ63" s="336"/>
      <c r="TNK63" s="335"/>
      <c r="TNL63" s="336"/>
      <c r="TNM63" s="335"/>
      <c r="TNN63" s="336"/>
      <c r="TNO63" s="335"/>
      <c r="TNP63" s="336"/>
      <c r="TNQ63" s="335"/>
      <c r="TNR63" s="336"/>
      <c r="TNS63" s="335"/>
      <c r="TNT63" s="336"/>
      <c r="TNU63" s="335"/>
      <c r="TNV63" s="336"/>
      <c r="TNW63" s="335"/>
      <c r="TNX63" s="336"/>
      <c r="TNY63" s="335"/>
      <c r="TNZ63" s="336"/>
      <c r="TOA63" s="335"/>
      <c r="TOB63" s="336"/>
      <c r="TOC63" s="335"/>
      <c r="TOD63" s="336"/>
      <c r="TOE63" s="335"/>
      <c r="TOF63" s="336"/>
      <c r="TOG63" s="335"/>
      <c r="TOH63" s="336"/>
      <c r="TOI63" s="335"/>
      <c r="TOJ63" s="336"/>
      <c r="TOK63" s="335"/>
      <c r="TOL63" s="336"/>
      <c r="TOM63" s="335"/>
      <c r="TON63" s="336"/>
      <c r="TOO63" s="335"/>
      <c r="TOP63" s="336"/>
      <c r="TOQ63" s="335"/>
      <c r="TOR63" s="336"/>
      <c r="TOS63" s="335"/>
      <c r="TOT63" s="336"/>
      <c r="TOU63" s="335"/>
      <c r="TOV63" s="336"/>
      <c r="TOW63" s="335"/>
      <c r="TOX63" s="336"/>
      <c r="TOY63" s="335"/>
      <c r="TOZ63" s="336"/>
      <c r="TPA63" s="335"/>
      <c r="TPB63" s="336"/>
      <c r="TPC63" s="335"/>
      <c r="TPD63" s="336"/>
      <c r="TPE63" s="335"/>
      <c r="TPF63" s="336"/>
      <c r="TPG63" s="335"/>
      <c r="TPH63" s="336"/>
      <c r="TPI63" s="335"/>
      <c r="TPJ63" s="336"/>
      <c r="TPK63" s="335"/>
      <c r="TPL63" s="336"/>
      <c r="TPM63" s="335"/>
      <c r="TPN63" s="336"/>
      <c r="TPO63" s="335"/>
      <c r="TPP63" s="336"/>
      <c r="TPQ63" s="335"/>
      <c r="TPR63" s="336"/>
      <c r="TPS63" s="335"/>
      <c r="TPT63" s="336"/>
      <c r="TPU63" s="335"/>
      <c r="TPV63" s="336"/>
      <c r="TPW63" s="335"/>
      <c r="TPX63" s="336"/>
      <c r="TPY63" s="335"/>
      <c r="TPZ63" s="336"/>
      <c r="TQA63" s="335"/>
      <c r="TQB63" s="336"/>
      <c r="TQC63" s="335"/>
      <c r="TQD63" s="336"/>
      <c r="TQE63" s="335"/>
      <c r="TQF63" s="336"/>
      <c r="TQG63" s="335"/>
      <c r="TQH63" s="336"/>
      <c r="TQI63" s="335"/>
      <c r="TQJ63" s="336"/>
      <c r="TQK63" s="335"/>
      <c r="TQL63" s="336"/>
      <c r="TQM63" s="335"/>
      <c r="TQN63" s="336"/>
      <c r="TQO63" s="335"/>
      <c r="TQP63" s="336"/>
      <c r="TQQ63" s="335"/>
      <c r="TQR63" s="336"/>
      <c r="TQS63" s="335"/>
      <c r="TQT63" s="336"/>
      <c r="TQU63" s="335"/>
      <c r="TQV63" s="336"/>
      <c r="TQW63" s="335"/>
      <c r="TQX63" s="336"/>
      <c r="TQY63" s="335"/>
      <c r="TQZ63" s="336"/>
      <c r="TRA63" s="335"/>
      <c r="TRB63" s="336"/>
      <c r="TRC63" s="335"/>
      <c r="TRD63" s="336"/>
      <c r="TRE63" s="335"/>
      <c r="TRF63" s="336"/>
      <c r="TRG63" s="335"/>
      <c r="TRH63" s="336"/>
      <c r="TRI63" s="335"/>
      <c r="TRJ63" s="336"/>
      <c r="TRK63" s="335"/>
      <c r="TRL63" s="336"/>
      <c r="TRM63" s="335"/>
      <c r="TRN63" s="336"/>
      <c r="TRO63" s="335"/>
      <c r="TRP63" s="336"/>
      <c r="TRQ63" s="335"/>
      <c r="TRR63" s="336"/>
      <c r="TRS63" s="335"/>
      <c r="TRT63" s="336"/>
      <c r="TRU63" s="335"/>
      <c r="TRV63" s="336"/>
      <c r="TRW63" s="335"/>
      <c r="TRX63" s="336"/>
      <c r="TRY63" s="335"/>
      <c r="TRZ63" s="336"/>
      <c r="TSA63" s="335"/>
      <c r="TSB63" s="336"/>
      <c r="TSC63" s="335"/>
      <c r="TSD63" s="336"/>
      <c r="TSE63" s="335"/>
      <c r="TSF63" s="336"/>
      <c r="TSG63" s="335"/>
      <c r="TSH63" s="336"/>
      <c r="TSI63" s="335"/>
      <c r="TSJ63" s="336"/>
      <c r="TSK63" s="335"/>
      <c r="TSL63" s="336"/>
      <c r="TSM63" s="335"/>
      <c r="TSN63" s="336"/>
      <c r="TSO63" s="335"/>
      <c r="TSP63" s="336"/>
      <c r="TSQ63" s="335"/>
      <c r="TSR63" s="336"/>
      <c r="TSS63" s="335"/>
      <c r="TST63" s="336"/>
      <c r="TSU63" s="335"/>
      <c r="TSV63" s="336"/>
      <c r="TSW63" s="335"/>
      <c r="TSX63" s="336"/>
      <c r="TSY63" s="335"/>
      <c r="TSZ63" s="336"/>
      <c r="TTA63" s="335"/>
      <c r="TTB63" s="336"/>
      <c r="TTC63" s="335"/>
      <c r="TTD63" s="336"/>
      <c r="TTE63" s="335"/>
      <c r="TTF63" s="336"/>
      <c r="TTG63" s="335"/>
      <c r="TTH63" s="336"/>
      <c r="TTI63" s="335"/>
      <c r="TTJ63" s="336"/>
      <c r="TTK63" s="335"/>
      <c r="TTL63" s="336"/>
      <c r="TTM63" s="335"/>
      <c r="TTN63" s="336"/>
      <c r="TTO63" s="335"/>
      <c r="TTP63" s="336"/>
      <c r="TTQ63" s="335"/>
      <c r="TTR63" s="336"/>
      <c r="TTS63" s="335"/>
      <c r="TTT63" s="336"/>
      <c r="TTU63" s="335"/>
      <c r="TTV63" s="336"/>
      <c r="TTW63" s="335"/>
      <c r="TTX63" s="336"/>
      <c r="TTY63" s="335"/>
      <c r="TTZ63" s="336"/>
      <c r="TUA63" s="335"/>
      <c r="TUB63" s="336"/>
      <c r="TUC63" s="335"/>
      <c r="TUD63" s="336"/>
      <c r="TUE63" s="335"/>
      <c r="TUF63" s="336"/>
      <c r="TUG63" s="335"/>
      <c r="TUH63" s="336"/>
      <c r="TUI63" s="335"/>
      <c r="TUJ63" s="336"/>
      <c r="TUK63" s="335"/>
      <c r="TUL63" s="336"/>
      <c r="TUM63" s="335"/>
      <c r="TUN63" s="336"/>
      <c r="TUO63" s="335"/>
      <c r="TUP63" s="336"/>
      <c r="TUQ63" s="335"/>
      <c r="TUR63" s="336"/>
      <c r="TUS63" s="335"/>
      <c r="TUT63" s="336"/>
      <c r="TUU63" s="335"/>
      <c r="TUV63" s="336"/>
      <c r="TUW63" s="335"/>
      <c r="TUX63" s="336"/>
      <c r="TUY63" s="335"/>
      <c r="TUZ63" s="336"/>
      <c r="TVA63" s="335"/>
      <c r="TVB63" s="336"/>
      <c r="TVC63" s="335"/>
      <c r="TVD63" s="336"/>
      <c r="TVE63" s="335"/>
      <c r="TVF63" s="336"/>
      <c r="TVG63" s="335"/>
      <c r="TVH63" s="336"/>
      <c r="TVI63" s="335"/>
      <c r="TVJ63" s="336"/>
      <c r="TVK63" s="335"/>
      <c r="TVL63" s="336"/>
      <c r="TVM63" s="335"/>
      <c r="TVN63" s="336"/>
      <c r="TVO63" s="335"/>
      <c r="TVP63" s="336"/>
      <c r="TVQ63" s="335"/>
      <c r="TVR63" s="336"/>
      <c r="TVS63" s="335"/>
      <c r="TVT63" s="336"/>
      <c r="TVU63" s="335"/>
      <c r="TVV63" s="336"/>
      <c r="TVW63" s="335"/>
      <c r="TVX63" s="336"/>
      <c r="TVY63" s="335"/>
      <c r="TVZ63" s="336"/>
      <c r="TWA63" s="335"/>
      <c r="TWB63" s="336"/>
      <c r="TWC63" s="335"/>
      <c r="TWD63" s="336"/>
      <c r="TWE63" s="335"/>
      <c r="TWF63" s="336"/>
      <c r="TWG63" s="335"/>
      <c r="TWH63" s="336"/>
      <c r="TWI63" s="335"/>
      <c r="TWJ63" s="336"/>
      <c r="TWK63" s="335"/>
      <c r="TWL63" s="336"/>
      <c r="TWM63" s="335"/>
      <c r="TWN63" s="336"/>
      <c r="TWO63" s="335"/>
      <c r="TWP63" s="336"/>
      <c r="TWQ63" s="335"/>
      <c r="TWR63" s="336"/>
      <c r="TWS63" s="335"/>
      <c r="TWT63" s="336"/>
      <c r="TWU63" s="335"/>
      <c r="TWV63" s="336"/>
      <c r="TWW63" s="335"/>
      <c r="TWX63" s="336"/>
      <c r="TWY63" s="335"/>
      <c r="TWZ63" s="336"/>
      <c r="TXA63" s="335"/>
      <c r="TXB63" s="336"/>
      <c r="TXC63" s="335"/>
      <c r="TXD63" s="336"/>
      <c r="TXE63" s="335"/>
      <c r="TXF63" s="336"/>
      <c r="TXG63" s="335"/>
      <c r="TXH63" s="336"/>
      <c r="TXI63" s="335"/>
      <c r="TXJ63" s="336"/>
      <c r="TXK63" s="335"/>
      <c r="TXL63" s="336"/>
      <c r="TXM63" s="335"/>
      <c r="TXN63" s="336"/>
      <c r="TXO63" s="335"/>
      <c r="TXP63" s="336"/>
      <c r="TXQ63" s="335"/>
      <c r="TXR63" s="336"/>
      <c r="TXS63" s="335"/>
      <c r="TXT63" s="336"/>
      <c r="TXU63" s="335"/>
      <c r="TXV63" s="336"/>
      <c r="TXW63" s="335"/>
      <c r="TXX63" s="336"/>
      <c r="TXY63" s="335"/>
      <c r="TXZ63" s="336"/>
      <c r="TYA63" s="335"/>
      <c r="TYB63" s="336"/>
      <c r="TYC63" s="335"/>
      <c r="TYD63" s="336"/>
      <c r="TYE63" s="335"/>
      <c r="TYF63" s="336"/>
      <c r="TYG63" s="335"/>
      <c r="TYH63" s="336"/>
      <c r="TYI63" s="335"/>
      <c r="TYJ63" s="336"/>
      <c r="TYK63" s="335"/>
      <c r="TYL63" s="336"/>
      <c r="TYM63" s="335"/>
      <c r="TYN63" s="336"/>
      <c r="TYO63" s="335"/>
      <c r="TYP63" s="336"/>
      <c r="TYQ63" s="335"/>
      <c r="TYR63" s="336"/>
      <c r="TYS63" s="335"/>
      <c r="TYT63" s="336"/>
      <c r="TYU63" s="335"/>
      <c r="TYV63" s="336"/>
      <c r="TYW63" s="335"/>
      <c r="TYX63" s="336"/>
      <c r="TYY63" s="335"/>
      <c r="TYZ63" s="336"/>
      <c r="TZA63" s="335"/>
      <c r="TZB63" s="336"/>
      <c r="TZC63" s="335"/>
      <c r="TZD63" s="336"/>
      <c r="TZE63" s="335"/>
      <c r="TZF63" s="336"/>
      <c r="TZG63" s="335"/>
      <c r="TZH63" s="336"/>
      <c r="TZI63" s="335"/>
      <c r="TZJ63" s="336"/>
      <c r="TZK63" s="335"/>
      <c r="TZL63" s="336"/>
      <c r="TZM63" s="335"/>
      <c r="TZN63" s="336"/>
      <c r="TZO63" s="335"/>
      <c r="TZP63" s="336"/>
      <c r="TZQ63" s="335"/>
      <c r="TZR63" s="336"/>
      <c r="TZS63" s="335"/>
      <c r="TZT63" s="336"/>
      <c r="TZU63" s="335"/>
      <c r="TZV63" s="336"/>
      <c r="TZW63" s="335"/>
      <c r="TZX63" s="336"/>
      <c r="TZY63" s="335"/>
      <c r="TZZ63" s="336"/>
      <c r="UAA63" s="335"/>
      <c r="UAB63" s="336"/>
      <c r="UAC63" s="335"/>
      <c r="UAD63" s="336"/>
      <c r="UAE63" s="335"/>
      <c r="UAF63" s="336"/>
      <c r="UAG63" s="335"/>
      <c r="UAH63" s="336"/>
      <c r="UAI63" s="335"/>
      <c r="UAJ63" s="336"/>
      <c r="UAK63" s="335"/>
      <c r="UAL63" s="336"/>
      <c r="UAM63" s="335"/>
      <c r="UAN63" s="336"/>
      <c r="UAO63" s="335"/>
      <c r="UAP63" s="336"/>
      <c r="UAQ63" s="335"/>
      <c r="UAR63" s="336"/>
      <c r="UAS63" s="335"/>
      <c r="UAT63" s="336"/>
      <c r="UAU63" s="335"/>
      <c r="UAV63" s="336"/>
      <c r="UAW63" s="335"/>
      <c r="UAX63" s="336"/>
      <c r="UAY63" s="335"/>
      <c r="UAZ63" s="336"/>
      <c r="UBA63" s="335"/>
      <c r="UBB63" s="336"/>
      <c r="UBC63" s="335"/>
      <c r="UBD63" s="336"/>
      <c r="UBE63" s="335"/>
      <c r="UBF63" s="336"/>
      <c r="UBG63" s="335"/>
      <c r="UBH63" s="336"/>
      <c r="UBI63" s="335"/>
      <c r="UBJ63" s="336"/>
      <c r="UBK63" s="335"/>
      <c r="UBL63" s="336"/>
      <c r="UBM63" s="335"/>
      <c r="UBN63" s="336"/>
      <c r="UBO63" s="335"/>
      <c r="UBP63" s="336"/>
      <c r="UBQ63" s="335"/>
      <c r="UBR63" s="336"/>
      <c r="UBS63" s="335"/>
      <c r="UBT63" s="336"/>
      <c r="UBU63" s="335"/>
      <c r="UBV63" s="336"/>
      <c r="UBW63" s="335"/>
      <c r="UBX63" s="336"/>
      <c r="UBY63" s="335"/>
      <c r="UBZ63" s="336"/>
      <c r="UCA63" s="335"/>
      <c r="UCB63" s="336"/>
      <c r="UCC63" s="335"/>
      <c r="UCD63" s="336"/>
      <c r="UCE63" s="335"/>
      <c r="UCF63" s="336"/>
      <c r="UCG63" s="335"/>
      <c r="UCH63" s="336"/>
      <c r="UCI63" s="335"/>
      <c r="UCJ63" s="336"/>
      <c r="UCK63" s="335"/>
      <c r="UCL63" s="336"/>
      <c r="UCM63" s="335"/>
      <c r="UCN63" s="336"/>
      <c r="UCO63" s="335"/>
      <c r="UCP63" s="336"/>
      <c r="UCQ63" s="335"/>
      <c r="UCR63" s="336"/>
      <c r="UCS63" s="335"/>
      <c r="UCT63" s="336"/>
      <c r="UCU63" s="335"/>
      <c r="UCV63" s="336"/>
      <c r="UCW63" s="335"/>
      <c r="UCX63" s="336"/>
      <c r="UCY63" s="335"/>
      <c r="UCZ63" s="336"/>
      <c r="UDA63" s="335"/>
      <c r="UDB63" s="336"/>
      <c r="UDC63" s="335"/>
      <c r="UDD63" s="336"/>
      <c r="UDE63" s="335"/>
      <c r="UDF63" s="336"/>
      <c r="UDG63" s="335"/>
      <c r="UDH63" s="336"/>
      <c r="UDI63" s="335"/>
      <c r="UDJ63" s="336"/>
      <c r="UDK63" s="335"/>
      <c r="UDL63" s="336"/>
      <c r="UDM63" s="335"/>
      <c r="UDN63" s="336"/>
      <c r="UDO63" s="335"/>
      <c r="UDP63" s="336"/>
      <c r="UDQ63" s="335"/>
      <c r="UDR63" s="336"/>
      <c r="UDS63" s="335"/>
      <c r="UDT63" s="336"/>
      <c r="UDU63" s="335"/>
      <c r="UDV63" s="336"/>
      <c r="UDW63" s="335"/>
      <c r="UDX63" s="336"/>
      <c r="UDY63" s="335"/>
      <c r="UDZ63" s="336"/>
      <c r="UEA63" s="335"/>
      <c r="UEB63" s="336"/>
      <c r="UEC63" s="335"/>
      <c r="UED63" s="336"/>
      <c r="UEE63" s="335"/>
      <c r="UEF63" s="336"/>
      <c r="UEG63" s="335"/>
      <c r="UEH63" s="336"/>
      <c r="UEI63" s="335"/>
      <c r="UEJ63" s="336"/>
      <c r="UEK63" s="335"/>
      <c r="UEL63" s="336"/>
      <c r="UEM63" s="335"/>
      <c r="UEN63" s="336"/>
      <c r="UEO63" s="335"/>
      <c r="UEP63" s="336"/>
      <c r="UEQ63" s="335"/>
      <c r="UER63" s="336"/>
      <c r="UES63" s="335"/>
      <c r="UET63" s="336"/>
      <c r="UEU63" s="335"/>
      <c r="UEV63" s="336"/>
      <c r="UEW63" s="335"/>
      <c r="UEX63" s="336"/>
      <c r="UEY63" s="335"/>
      <c r="UEZ63" s="336"/>
      <c r="UFA63" s="335"/>
      <c r="UFB63" s="336"/>
      <c r="UFC63" s="335"/>
      <c r="UFD63" s="336"/>
      <c r="UFE63" s="335"/>
      <c r="UFF63" s="336"/>
      <c r="UFG63" s="335"/>
      <c r="UFH63" s="336"/>
      <c r="UFI63" s="335"/>
      <c r="UFJ63" s="336"/>
      <c r="UFK63" s="335"/>
      <c r="UFL63" s="336"/>
      <c r="UFM63" s="335"/>
      <c r="UFN63" s="336"/>
      <c r="UFO63" s="335"/>
      <c r="UFP63" s="336"/>
      <c r="UFQ63" s="335"/>
      <c r="UFR63" s="336"/>
      <c r="UFS63" s="335"/>
      <c r="UFT63" s="336"/>
      <c r="UFU63" s="335"/>
      <c r="UFV63" s="336"/>
      <c r="UFW63" s="335"/>
      <c r="UFX63" s="336"/>
      <c r="UFY63" s="335"/>
      <c r="UFZ63" s="336"/>
      <c r="UGA63" s="335"/>
      <c r="UGB63" s="336"/>
      <c r="UGC63" s="335"/>
      <c r="UGD63" s="336"/>
      <c r="UGE63" s="335"/>
      <c r="UGF63" s="336"/>
      <c r="UGG63" s="335"/>
      <c r="UGH63" s="336"/>
      <c r="UGI63" s="335"/>
      <c r="UGJ63" s="336"/>
      <c r="UGK63" s="335"/>
      <c r="UGL63" s="336"/>
      <c r="UGM63" s="335"/>
      <c r="UGN63" s="336"/>
      <c r="UGO63" s="335"/>
      <c r="UGP63" s="336"/>
      <c r="UGQ63" s="335"/>
      <c r="UGR63" s="336"/>
      <c r="UGS63" s="335"/>
      <c r="UGT63" s="336"/>
      <c r="UGU63" s="335"/>
      <c r="UGV63" s="336"/>
      <c r="UGW63" s="335"/>
      <c r="UGX63" s="336"/>
      <c r="UGY63" s="335"/>
      <c r="UGZ63" s="336"/>
      <c r="UHA63" s="335"/>
      <c r="UHB63" s="336"/>
      <c r="UHC63" s="335"/>
      <c r="UHD63" s="336"/>
      <c r="UHE63" s="335"/>
      <c r="UHF63" s="336"/>
      <c r="UHG63" s="335"/>
      <c r="UHH63" s="336"/>
      <c r="UHI63" s="335"/>
      <c r="UHJ63" s="336"/>
      <c r="UHK63" s="335"/>
      <c r="UHL63" s="336"/>
      <c r="UHM63" s="335"/>
      <c r="UHN63" s="336"/>
      <c r="UHO63" s="335"/>
      <c r="UHP63" s="336"/>
      <c r="UHQ63" s="335"/>
      <c r="UHR63" s="336"/>
      <c r="UHS63" s="335"/>
      <c r="UHT63" s="336"/>
      <c r="UHU63" s="335"/>
      <c r="UHV63" s="336"/>
      <c r="UHW63" s="335"/>
      <c r="UHX63" s="336"/>
      <c r="UHY63" s="335"/>
      <c r="UHZ63" s="336"/>
      <c r="UIA63" s="335"/>
      <c r="UIB63" s="336"/>
      <c r="UIC63" s="335"/>
      <c r="UID63" s="336"/>
      <c r="UIE63" s="335"/>
      <c r="UIF63" s="336"/>
      <c r="UIG63" s="335"/>
      <c r="UIH63" s="336"/>
      <c r="UII63" s="335"/>
      <c r="UIJ63" s="336"/>
      <c r="UIK63" s="335"/>
      <c r="UIL63" s="336"/>
      <c r="UIM63" s="335"/>
      <c r="UIN63" s="336"/>
      <c r="UIO63" s="335"/>
      <c r="UIP63" s="336"/>
      <c r="UIQ63" s="335"/>
      <c r="UIR63" s="336"/>
      <c r="UIS63" s="335"/>
      <c r="UIT63" s="336"/>
      <c r="UIU63" s="335"/>
      <c r="UIV63" s="336"/>
      <c r="UIW63" s="335"/>
      <c r="UIX63" s="336"/>
      <c r="UIY63" s="335"/>
      <c r="UIZ63" s="336"/>
      <c r="UJA63" s="335"/>
      <c r="UJB63" s="336"/>
      <c r="UJC63" s="335"/>
      <c r="UJD63" s="336"/>
      <c r="UJE63" s="335"/>
      <c r="UJF63" s="336"/>
      <c r="UJG63" s="335"/>
      <c r="UJH63" s="336"/>
      <c r="UJI63" s="335"/>
      <c r="UJJ63" s="336"/>
      <c r="UJK63" s="335"/>
      <c r="UJL63" s="336"/>
      <c r="UJM63" s="335"/>
      <c r="UJN63" s="336"/>
      <c r="UJO63" s="335"/>
      <c r="UJP63" s="336"/>
      <c r="UJQ63" s="335"/>
      <c r="UJR63" s="336"/>
      <c r="UJS63" s="335"/>
      <c r="UJT63" s="336"/>
      <c r="UJU63" s="335"/>
      <c r="UJV63" s="336"/>
      <c r="UJW63" s="335"/>
      <c r="UJX63" s="336"/>
      <c r="UJY63" s="335"/>
      <c r="UJZ63" s="336"/>
      <c r="UKA63" s="335"/>
      <c r="UKB63" s="336"/>
      <c r="UKC63" s="335"/>
      <c r="UKD63" s="336"/>
      <c r="UKE63" s="335"/>
      <c r="UKF63" s="336"/>
      <c r="UKG63" s="335"/>
      <c r="UKH63" s="336"/>
      <c r="UKI63" s="335"/>
      <c r="UKJ63" s="336"/>
      <c r="UKK63" s="335"/>
      <c r="UKL63" s="336"/>
      <c r="UKM63" s="335"/>
      <c r="UKN63" s="336"/>
      <c r="UKO63" s="335"/>
      <c r="UKP63" s="336"/>
      <c r="UKQ63" s="335"/>
      <c r="UKR63" s="336"/>
      <c r="UKS63" s="335"/>
      <c r="UKT63" s="336"/>
      <c r="UKU63" s="335"/>
      <c r="UKV63" s="336"/>
      <c r="UKW63" s="335"/>
      <c r="UKX63" s="336"/>
      <c r="UKY63" s="335"/>
      <c r="UKZ63" s="336"/>
      <c r="ULA63" s="335"/>
      <c r="ULB63" s="336"/>
      <c r="ULC63" s="335"/>
      <c r="ULD63" s="336"/>
      <c r="ULE63" s="335"/>
      <c r="ULF63" s="336"/>
      <c r="ULG63" s="335"/>
      <c r="ULH63" s="336"/>
      <c r="ULI63" s="335"/>
      <c r="ULJ63" s="336"/>
      <c r="ULK63" s="335"/>
      <c r="ULL63" s="336"/>
      <c r="ULM63" s="335"/>
      <c r="ULN63" s="336"/>
      <c r="ULO63" s="335"/>
      <c r="ULP63" s="336"/>
      <c r="ULQ63" s="335"/>
      <c r="ULR63" s="336"/>
      <c r="ULS63" s="335"/>
      <c r="ULT63" s="336"/>
      <c r="ULU63" s="335"/>
      <c r="ULV63" s="336"/>
      <c r="ULW63" s="335"/>
      <c r="ULX63" s="336"/>
      <c r="ULY63" s="335"/>
      <c r="ULZ63" s="336"/>
      <c r="UMA63" s="335"/>
      <c r="UMB63" s="336"/>
      <c r="UMC63" s="335"/>
      <c r="UMD63" s="336"/>
      <c r="UME63" s="335"/>
      <c r="UMF63" s="336"/>
      <c r="UMG63" s="335"/>
      <c r="UMH63" s="336"/>
      <c r="UMI63" s="335"/>
      <c r="UMJ63" s="336"/>
      <c r="UMK63" s="335"/>
      <c r="UML63" s="336"/>
      <c r="UMM63" s="335"/>
      <c r="UMN63" s="336"/>
      <c r="UMO63" s="335"/>
      <c r="UMP63" s="336"/>
      <c r="UMQ63" s="335"/>
      <c r="UMR63" s="336"/>
      <c r="UMS63" s="335"/>
      <c r="UMT63" s="336"/>
      <c r="UMU63" s="335"/>
      <c r="UMV63" s="336"/>
      <c r="UMW63" s="335"/>
      <c r="UMX63" s="336"/>
      <c r="UMY63" s="335"/>
      <c r="UMZ63" s="336"/>
      <c r="UNA63" s="335"/>
      <c r="UNB63" s="336"/>
      <c r="UNC63" s="335"/>
      <c r="UND63" s="336"/>
      <c r="UNE63" s="335"/>
      <c r="UNF63" s="336"/>
      <c r="UNG63" s="335"/>
      <c r="UNH63" s="336"/>
      <c r="UNI63" s="335"/>
      <c r="UNJ63" s="336"/>
      <c r="UNK63" s="335"/>
      <c r="UNL63" s="336"/>
      <c r="UNM63" s="335"/>
      <c r="UNN63" s="336"/>
      <c r="UNO63" s="335"/>
      <c r="UNP63" s="336"/>
      <c r="UNQ63" s="335"/>
      <c r="UNR63" s="336"/>
      <c r="UNS63" s="335"/>
      <c r="UNT63" s="336"/>
      <c r="UNU63" s="335"/>
      <c r="UNV63" s="336"/>
      <c r="UNW63" s="335"/>
      <c r="UNX63" s="336"/>
      <c r="UNY63" s="335"/>
      <c r="UNZ63" s="336"/>
      <c r="UOA63" s="335"/>
      <c r="UOB63" s="336"/>
      <c r="UOC63" s="335"/>
      <c r="UOD63" s="336"/>
      <c r="UOE63" s="335"/>
      <c r="UOF63" s="336"/>
      <c r="UOG63" s="335"/>
      <c r="UOH63" s="336"/>
      <c r="UOI63" s="335"/>
      <c r="UOJ63" s="336"/>
      <c r="UOK63" s="335"/>
      <c r="UOL63" s="336"/>
      <c r="UOM63" s="335"/>
      <c r="UON63" s="336"/>
      <c r="UOO63" s="335"/>
      <c r="UOP63" s="336"/>
      <c r="UOQ63" s="335"/>
      <c r="UOR63" s="336"/>
      <c r="UOS63" s="335"/>
      <c r="UOT63" s="336"/>
      <c r="UOU63" s="335"/>
      <c r="UOV63" s="336"/>
      <c r="UOW63" s="335"/>
      <c r="UOX63" s="336"/>
      <c r="UOY63" s="335"/>
      <c r="UOZ63" s="336"/>
      <c r="UPA63" s="335"/>
      <c r="UPB63" s="336"/>
      <c r="UPC63" s="335"/>
      <c r="UPD63" s="336"/>
      <c r="UPE63" s="335"/>
      <c r="UPF63" s="336"/>
      <c r="UPG63" s="335"/>
      <c r="UPH63" s="336"/>
      <c r="UPI63" s="335"/>
      <c r="UPJ63" s="336"/>
      <c r="UPK63" s="335"/>
      <c r="UPL63" s="336"/>
      <c r="UPM63" s="335"/>
      <c r="UPN63" s="336"/>
      <c r="UPO63" s="335"/>
      <c r="UPP63" s="336"/>
      <c r="UPQ63" s="335"/>
      <c r="UPR63" s="336"/>
      <c r="UPS63" s="335"/>
      <c r="UPT63" s="336"/>
      <c r="UPU63" s="335"/>
      <c r="UPV63" s="336"/>
      <c r="UPW63" s="335"/>
      <c r="UPX63" s="336"/>
      <c r="UPY63" s="335"/>
      <c r="UPZ63" s="336"/>
      <c r="UQA63" s="335"/>
      <c r="UQB63" s="336"/>
      <c r="UQC63" s="335"/>
      <c r="UQD63" s="336"/>
      <c r="UQE63" s="335"/>
      <c r="UQF63" s="336"/>
      <c r="UQG63" s="335"/>
      <c r="UQH63" s="336"/>
      <c r="UQI63" s="335"/>
      <c r="UQJ63" s="336"/>
      <c r="UQK63" s="335"/>
      <c r="UQL63" s="336"/>
      <c r="UQM63" s="335"/>
      <c r="UQN63" s="336"/>
      <c r="UQO63" s="335"/>
      <c r="UQP63" s="336"/>
      <c r="UQQ63" s="335"/>
      <c r="UQR63" s="336"/>
      <c r="UQS63" s="335"/>
      <c r="UQT63" s="336"/>
      <c r="UQU63" s="335"/>
      <c r="UQV63" s="336"/>
      <c r="UQW63" s="335"/>
      <c r="UQX63" s="336"/>
      <c r="UQY63" s="335"/>
      <c r="UQZ63" s="336"/>
      <c r="URA63" s="335"/>
      <c r="URB63" s="336"/>
      <c r="URC63" s="335"/>
      <c r="URD63" s="336"/>
      <c r="URE63" s="335"/>
      <c r="URF63" s="336"/>
      <c r="URG63" s="335"/>
      <c r="URH63" s="336"/>
      <c r="URI63" s="335"/>
      <c r="URJ63" s="336"/>
      <c r="URK63" s="335"/>
      <c r="URL63" s="336"/>
      <c r="URM63" s="335"/>
      <c r="URN63" s="336"/>
      <c r="URO63" s="335"/>
      <c r="URP63" s="336"/>
      <c r="URQ63" s="335"/>
      <c r="URR63" s="336"/>
      <c r="URS63" s="335"/>
      <c r="URT63" s="336"/>
      <c r="URU63" s="335"/>
      <c r="URV63" s="336"/>
      <c r="URW63" s="335"/>
      <c r="URX63" s="336"/>
      <c r="URY63" s="335"/>
      <c r="URZ63" s="336"/>
      <c r="USA63" s="335"/>
      <c r="USB63" s="336"/>
      <c r="USC63" s="335"/>
      <c r="USD63" s="336"/>
      <c r="USE63" s="335"/>
      <c r="USF63" s="336"/>
      <c r="USG63" s="335"/>
      <c r="USH63" s="336"/>
      <c r="USI63" s="335"/>
      <c r="USJ63" s="336"/>
      <c r="USK63" s="335"/>
      <c r="USL63" s="336"/>
      <c r="USM63" s="335"/>
      <c r="USN63" s="336"/>
      <c r="USO63" s="335"/>
      <c r="USP63" s="336"/>
      <c r="USQ63" s="335"/>
      <c r="USR63" s="336"/>
      <c r="USS63" s="335"/>
      <c r="UST63" s="336"/>
      <c r="USU63" s="335"/>
      <c r="USV63" s="336"/>
      <c r="USW63" s="335"/>
      <c r="USX63" s="336"/>
      <c r="USY63" s="335"/>
      <c r="USZ63" s="336"/>
      <c r="UTA63" s="335"/>
      <c r="UTB63" s="336"/>
      <c r="UTC63" s="335"/>
      <c r="UTD63" s="336"/>
      <c r="UTE63" s="335"/>
      <c r="UTF63" s="336"/>
      <c r="UTG63" s="335"/>
      <c r="UTH63" s="336"/>
      <c r="UTI63" s="335"/>
      <c r="UTJ63" s="336"/>
      <c r="UTK63" s="335"/>
      <c r="UTL63" s="336"/>
      <c r="UTM63" s="335"/>
      <c r="UTN63" s="336"/>
      <c r="UTO63" s="335"/>
      <c r="UTP63" s="336"/>
      <c r="UTQ63" s="335"/>
      <c r="UTR63" s="336"/>
      <c r="UTS63" s="335"/>
      <c r="UTT63" s="336"/>
      <c r="UTU63" s="335"/>
      <c r="UTV63" s="336"/>
      <c r="UTW63" s="335"/>
      <c r="UTX63" s="336"/>
      <c r="UTY63" s="335"/>
      <c r="UTZ63" s="336"/>
      <c r="UUA63" s="335"/>
      <c r="UUB63" s="336"/>
      <c r="UUC63" s="335"/>
      <c r="UUD63" s="336"/>
      <c r="UUE63" s="335"/>
      <c r="UUF63" s="336"/>
      <c r="UUG63" s="335"/>
      <c r="UUH63" s="336"/>
      <c r="UUI63" s="335"/>
      <c r="UUJ63" s="336"/>
      <c r="UUK63" s="335"/>
      <c r="UUL63" s="336"/>
      <c r="UUM63" s="335"/>
      <c r="UUN63" s="336"/>
      <c r="UUO63" s="335"/>
      <c r="UUP63" s="336"/>
      <c r="UUQ63" s="335"/>
      <c r="UUR63" s="336"/>
      <c r="UUS63" s="335"/>
      <c r="UUT63" s="336"/>
      <c r="UUU63" s="335"/>
      <c r="UUV63" s="336"/>
      <c r="UUW63" s="335"/>
      <c r="UUX63" s="336"/>
      <c r="UUY63" s="335"/>
      <c r="UUZ63" s="336"/>
      <c r="UVA63" s="335"/>
      <c r="UVB63" s="336"/>
      <c r="UVC63" s="335"/>
      <c r="UVD63" s="336"/>
      <c r="UVE63" s="335"/>
      <c r="UVF63" s="336"/>
      <c r="UVG63" s="335"/>
      <c r="UVH63" s="336"/>
      <c r="UVI63" s="335"/>
      <c r="UVJ63" s="336"/>
      <c r="UVK63" s="335"/>
      <c r="UVL63" s="336"/>
      <c r="UVM63" s="335"/>
      <c r="UVN63" s="336"/>
      <c r="UVO63" s="335"/>
      <c r="UVP63" s="336"/>
      <c r="UVQ63" s="335"/>
      <c r="UVR63" s="336"/>
      <c r="UVS63" s="335"/>
      <c r="UVT63" s="336"/>
      <c r="UVU63" s="335"/>
      <c r="UVV63" s="336"/>
      <c r="UVW63" s="335"/>
      <c r="UVX63" s="336"/>
      <c r="UVY63" s="335"/>
      <c r="UVZ63" s="336"/>
      <c r="UWA63" s="335"/>
      <c r="UWB63" s="336"/>
      <c r="UWC63" s="335"/>
      <c r="UWD63" s="336"/>
      <c r="UWE63" s="335"/>
      <c r="UWF63" s="336"/>
      <c r="UWG63" s="335"/>
      <c r="UWH63" s="336"/>
      <c r="UWI63" s="335"/>
      <c r="UWJ63" s="336"/>
      <c r="UWK63" s="335"/>
      <c r="UWL63" s="336"/>
      <c r="UWM63" s="335"/>
      <c r="UWN63" s="336"/>
      <c r="UWO63" s="335"/>
      <c r="UWP63" s="336"/>
      <c r="UWQ63" s="335"/>
      <c r="UWR63" s="336"/>
      <c r="UWS63" s="335"/>
      <c r="UWT63" s="336"/>
      <c r="UWU63" s="335"/>
      <c r="UWV63" s="336"/>
      <c r="UWW63" s="335"/>
      <c r="UWX63" s="336"/>
      <c r="UWY63" s="335"/>
      <c r="UWZ63" s="336"/>
      <c r="UXA63" s="335"/>
      <c r="UXB63" s="336"/>
      <c r="UXC63" s="335"/>
      <c r="UXD63" s="336"/>
      <c r="UXE63" s="335"/>
      <c r="UXF63" s="336"/>
      <c r="UXG63" s="335"/>
      <c r="UXH63" s="336"/>
      <c r="UXI63" s="335"/>
      <c r="UXJ63" s="336"/>
      <c r="UXK63" s="335"/>
      <c r="UXL63" s="336"/>
      <c r="UXM63" s="335"/>
      <c r="UXN63" s="336"/>
      <c r="UXO63" s="335"/>
      <c r="UXP63" s="336"/>
      <c r="UXQ63" s="335"/>
      <c r="UXR63" s="336"/>
      <c r="UXS63" s="335"/>
      <c r="UXT63" s="336"/>
      <c r="UXU63" s="335"/>
      <c r="UXV63" s="336"/>
      <c r="UXW63" s="335"/>
      <c r="UXX63" s="336"/>
      <c r="UXY63" s="335"/>
      <c r="UXZ63" s="336"/>
      <c r="UYA63" s="335"/>
      <c r="UYB63" s="336"/>
      <c r="UYC63" s="335"/>
      <c r="UYD63" s="336"/>
      <c r="UYE63" s="335"/>
      <c r="UYF63" s="336"/>
      <c r="UYG63" s="335"/>
      <c r="UYH63" s="336"/>
      <c r="UYI63" s="335"/>
      <c r="UYJ63" s="336"/>
      <c r="UYK63" s="335"/>
      <c r="UYL63" s="336"/>
      <c r="UYM63" s="335"/>
      <c r="UYN63" s="336"/>
      <c r="UYO63" s="335"/>
      <c r="UYP63" s="336"/>
      <c r="UYQ63" s="335"/>
      <c r="UYR63" s="336"/>
      <c r="UYS63" s="335"/>
      <c r="UYT63" s="336"/>
      <c r="UYU63" s="335"/>
      <c r="UYV63" s="336"/>
      <c r="UYW63" s="335"/>
      <c r="UYX63" s="336"/>
      <c r="UYY63" s="335"/>
      <c r="UYZ63" s="336"/>
      <c r="UZA63" s="335"/>
      <c r="UZB63" s="336"/>
      <c r="UZC63" s="335"/>
      <c r="UZD63" s="336"/>
      <c r="UZE63" s="335"/>
      <c r="UZF63" s="336"/>
      <c r="UZG63" s="335"/>
      <c r="UZH63" s="336"/>
      <c r="UZI63" s="335"/>
      <c r="UZJ63" s="336"/>
      <c r="UZK63" s="335"/>
      <c r="UZL63" s="336"/>
      <c r="UZM63" s="335"/>
      <c r="UZN63" s="336"/>
      <c r="UZO63" s="335"/>
      <c r="UZP63" s="336"/>
      <c r="UZQ63" s="335"/>
      <c r="UZR63" s="336"/>
      <c r="UZS63" s="335"/>
      <c r="UZT63" s="336"/>
      <c r="UZU63" s="335"/>
      <c r="UZV63" s="336"/>
      <c r="UZW63" s="335"/>
      <c r="UZX63" s="336"/>
      <c r="UZY63" s="335"/>
      <c r="UZZ63" s="336"/>
      <c r="VAA63" s="335"/>
      <c r="VAB63" s="336"/>
      <c r="VAC63" s="335"/>
      <c r="VAD63" s="336"/>
      <c r="VAE63" s="335"/>
      <c r="VAF63" s="336"/>
      <c r="VAG63" s="335"/>
      <c r="VAH63" s="336"/>
      <c r="VAI63" s="335"/>
      <c r="VAJ63" s="336"/>
      <c r="VAK63" s="335"/>
      <c r="VAL63" s="336"/>
      <c r="VAM63" s="335"/>
      <c r="VAN63" s="336"/>
      <c r="VAO63" s="335"/>
      <c r="VAP63" s="336"/>
      <c r="VAQ63" s="335"/>
      <c r="VAR63" s="336"/>
      <c r="VAS63" s="335"/>
      <c r="VAT63" s="336"/>
      <c r="VAU63" s="335"/>
      <c r="VAV63" s="336"/>
      <c r="VAW63" s="335"/>
      <c r="VAX63" s="336"/>
      <c r="VAY63" s="335"/>
      <c r="VAZ63" s="336"/>
      <c r="VBA63" s="335"/>
      <c r="VBB63" s="336"/>
      <c r="VBC63" s="335"/>
      <c r="VBD63" s="336"/>
      <c r="VBE63" s="335"/>
      <c r="VBF63" s="336"/>
      <c r="VBG63" s="335"/>
      <c r="VBH63" s="336"/>
      <c r="VBI63" s="335"/>
      <c r="VBJ63" s="336"/>
      <c r="VBK63" s="335"/>
      <c r="VBL63" s="336"/>
      <c r="VBM63" s="335"/>
      <c r="VBN63" s="336"/>
      <c r="VBO63" s="335"/>
      <c r="VBP63" s="336"/>
      <c r="VBQ63" s="335"/>
      <c r="VBR63" s="336"/>
      <c r="VBS63" s="335"/>
      <c r="VBT63" s="336"/>
      <c r="VBU63" s="335"/>
      <c r="VBV63" s="336"/>
      <c r="VBW63" s="335"/>
      <c r="VBX63" s="336"/>
      <c r="VBY63" s="335"/>
      <c r="VBZ63" s="336"/>
      <c r="VCA63" s="335"/>
      <c r="VCB63" s="336"/>
      <c r="VCC63" s="335"/>
      <c r="VCD63" s="336"/>
      <c r="VCE63" s="335"/>
      <c r="VCF63" s="336"/>
      <c r="VCG63" s="335"/>
      <c r="VCH63" s="336"/>
      <c r="VCI63" s="335"/>
      <c r="VCJ63" s="336"/>
      <c r="VCK63" s="335"/>
      <c r="VCL63" s="336"/>
      <c r="VCM63" s="335"/>
      <c r="VCN63" s="336"/>
      <c r="VCO63" s="335"/>
      <c r="VCP63" s="336"/>
      <c r="VCQ63" s="335"/>
      <c r="VCR63" s="336"/>
      <c r="VCS63" s="335"/>
      <c r="VCT63" s="336"/>
      <c r="VCU63" s="335"/>
      <c r="VCV63" s="336"/>
      <c r="VCW63" s="335"/>
      <c r="VCX63" s="336"/>
      <c r="VCY63" s="335"/>
      <c r="VCZ63" s="336"/>
      <c r="VDA63" s="335"/>
      <c r="VDB63" s="336"/>
      <c r="VDC63" s="335"/>
      <c r="VDD63" s="336"/>
      <c r="VDE63" s="335"/>
      <c r="VDF63" s="336"/>
      <c r="VDG63" s="335"/>
      <c r="VDH63" s="336"/>
      <c r="VDI63" s="335"/>
      <c r="VDJ63" s="336"/>
      <c r="VDK63" s="335"/>
      <c r="VDL63" s="336"/>
      <c r="VDM63" s="335"/>
      <c r="VDN63" s="336"/>
      <c r="VDO63" s="335"/>
      <c r="VDP63" s="336"/>
      <c r="VDQ63" s="335"/>
      <c r="VDR63" s="336"/>
      <c r="VDS63" s="335"/>
      <c r="VDT63" s="336"/>
      <c r="VDU63" s="335"/>
      <c r="VDV63" s="336"/>
      <c r="VDW63" s="335"/>
      <c r="VDX63" s="336"/>
      <c r="VDY63" s="335"/>
      <c r="VDZ63" s="336"/>
      <c r="VEA63" s="335"/>
      <c r="VEB63" s="336"/>
      <c r="VEC63" s="335"/>
      <c r="VED63" s="336"/>
      <c r="VEE63" s="335"/>
      <c r="VEF63" s="336"/>
      <c r="VEG63" s="335"/>
      <c r="VEH63" s="336"/>
      <c r="VEI63" s="335"/>
      <c r="VEJ63" s="336"/>
      <c r="VEK63" s="335"/>
      <c r="VEL63" s="336"/>
      <c r="VEM63" s="335"/>
      <c r="VEN63" s="336"/>
      <c r="VEO63" s="335"/>
      <c r="VEP63" s="336"/>
      <c r="VEQ63" s="335"/>
      <c r="VER63" s="336"/>
      <c r="VES63" s="335"/>
      <c r="VET63" s="336"/>
      <c r="VEU63" s="335"/>
      <c r="VEV63" s="336"/>
      <c r="VEW63" s="335"/>
      <c r="VEX63" s="336"/>
      <c r="VEY63" s="335"/>
      <c r="VEZ63" s="336"/>
      <c r="VFA63" s="335"/>
      <c r="VFB63" s="336"/>
      <c r="VFC63" s="335"/>
      <c r="VFD63" s="336"/>
      <c r="VFE63" s="335"/>
      <c r="VFF63" s="336"/>
      <c r="VFG63" s="335"/>
      <c r="VFH63" s="336"/>
      <c r="VFI63" s="335"/>
      <c r="VFJ63" s="336"/>
      <c r="VFK63" s="335"/>
      <c r="VFL63" s="336"/>
      <c r="VFM63" s="335"/>
      <c r="VFN63" s="336"/>
      <c r="VFO63" s="335"/>
      <c r="VFP63" s="336"/>
      <c r="VFQ63" s="335"/>
      <c r="VFR63" s="336"/>
      <c r="VFS63" s="335"/>
      <c r="VFT63" s="336"/>
      <c r="VFU63" s="335"/>
      <c r="VFV63" s="336"/>
      <c r="VFW63" s="335"/>
      <c r="VFX63" s="336"/>
      <c r="VFY63" s="335"/>
      <c r="VFZ63" s="336"/>
      <c r="VGA63" s="335"/>
      <c r="VGB63" s="336"/>
      <c r="VGC63" s="335"/>
      <c r="VGD63" s="336"/>
      <c r="VGE63" s="335"/>
      <c r="VGF63" s="336"/>
      <c r="VGG63" s="335"/>
      <c r="VGH63" s="336"/>
      <c r="VGI63" s="335"/>
      <c r="VGJ63" s="336"/>
      <c r="VGK63" s="335"/>
      <c r="VGL63" s="336"/>
      <c r="VGM63" s="335"/>
      <c r="VGN63" s="336"/>
      <c r="VGO63" s="335"/>
      <c r="VGP63" s="336"/>
      <c r="VGQ63" s="335"/>
      <c r="VGR63" s="336"/>
      <c r="VGS63" s="335"/>
      <c r="VGT63" s="336"/>
      <c r="VGU63" s="335"/>
      <c r="VGV63" s="336"/>
      <c r="VGW63" s="335"/>
      <c r="VGX63" s="336"/>
      <c r="VGY63" s="335"/>
      <c r="VGZ63" s="336"/>
      <c r="VHA63" s="335"/>
      <c r="VHB63" s="336"/>
      <c r="VHC63" s="335"/>
      <c r="VHD63" s="336"/>
      <c r="VHE63" s="335"/>
      <c r="VHF63" s="336"/>
      <c r="VHG63" s="335"/>
      <c r="VHH63" s="336"/>
      <c r="VHI63" s="335"/>
      <c r="VHJ63" s="336"/>
      <c r="VHK63" s="335"/>
      <c r="VHL63" s="336"/>
      <c r="VHM63" s="335"/>
      <c r="VHN63" s="336"/>
      <c r="VHO63" s="335"/>
      <c r="VHP63" s="336"/>
      <c r="VHQ63" s="335"/>
      <c r="VHR63" s="336"/>
      <c r="VHS63" s="335"/>
      <c r="VHT63" s="336"/>
      <c r="VHU63" s="335"/>
      <c r="VHV63" s="336"/>
      <c r="VHW63" s="335"/>
      <c r="VHX63" s="336"/>
      <c r="VHY63" s="335"/>
      <c r="VHZ63" s="336"/>
      <c r="VIA63" s="335"/>
      <c r="VIB63" s="336"/>
      <c r="VIC63" s="335"/>
      <c r="VID63" s="336"/>
      <c r="VIE63" s="335"/>
      <c r="VIF63" s="336"/>
      <c r="VIG63" s="335"/>
      <c r="VIH63" s="336"/>
      <c r="VII63" s="335"/>
      <c r="VIJ63" s="336"/>
      <c r="VIK63" s="335"/>
      <c r="VIL63" s="336"/>
      <c r="VIM63" s="335"/>
      <c r="VIN63" s="336"/>
      <c r="VIO63" s="335"/>
      <c r="VIP63" s="336"/>
      <c r="VIQ63" s="335"/>
      <c r="VIR63" s="336"/>
      <c r="VIS63" s="335"/>
      <c r="VIT63" s="336"/>
      <c r="VIU63" s="335"/>
      <c r="VIV63" s="336"/>
      <c r="VIW63" s="335"/>
      <c r="VIX63" s="336"/>
      <c r="VIY63" s="335"/>
      <c r="VIZ63" s="336"/>
      <c r="VJA63" s="335"/>
      <c r="VJB63" s="336"/>
      <c r="VJC63" s="335"/>
      <c r="VJD63" s="336"/>
      <c r="VJE63" s="335"/>
      <c r="VJF63" s="336"/>
      <c r="VJG63" s="335"/>
      <c r="VJH63" s="336"/>
      <c r="VJI63" s="335"/>
      <c r="VJJ63" s="336"/>
      <c r="VJK63" s="335"/>
      <c r="VJL63" s="336"/>
      <c r="VJM63" s="335"/>
      <c r="VJN63" s="336"/>
      <c r="VJO63" s="335"/>
      <c r="VJP63" s="336"/>
      <c r="VJQ63" s="335"/>
      <c r="VJR63" s="336"/>
      <c r="VJS63" s="335"/>
      <c r="VJT63" s="336"/>
      <c r="VJU63" s="335"/>
      <c r="VJV63" s="336"/>
      <c r="VJW63" s="335"/>
      <c r="VJX63" s="336"/>
      <c r="VJY63" s="335"/>
      <c r="VJZ63" s="336"/>
      <c r="VKA63" s="335"/>
      <c r="VKB63" s="336"/>
      <c r="VKC63" s="335"/>
      <c r="VKD63" s="336"/>
      <c r="VKE63" s="335"/>
      <c r="VKF63" s="336"/>
      <c r="VKG63" s="335"/>
      <c r="VKH63" s="336"/>
      <c r="VKI63" s="335"/>
      <c r="VKJ63" s="336"/>
      <c r="VKK63" s="335"/>
      <c r="VKL63" s="336"/>
      <c r="VKM63" s="335"/>
      <c r="VKN63" s="336"/>
      <c r="VKO63" s="335"/>
      <c r="VKP63" s="336"/>
      <c r="VKQ63" s="335"/>
      <c r="VKR63" s="336"/>
      <c r="VKS63" s="335"/>
      <c r="VKT63" s="336"/>
      <c r="VKU63" s="335"/>
      <c r="VKV63" s="336"/>
      <c r="VKW63" s="335"/>
      <c r="VKX63" s="336"/>
      <c r="VKY63" s="335"/>
      <c r="VKZ63" s="336"/>
      <c r="VLA63" s="335"/>
      <c r="VLB63" s="336"/>
      <c r="VLC63" s="335"/>
      <c r="VLD63" s="336"/>
      <c r="VLE63" s="335"/>
      <c r="VLF63" s="336"/>
      <c r="VLG63" s="335"/>
      <c r="VLH63" s="336"/>
      <c r="VLI63" s="335"/>
      <c r="VLJ63" s="336"/>
      <c r="VLK63" s="335"/>
      <c r="VLL63" s="336"/>
      <c r="VLM63" s="335"/>
      <c r="VLN63" s="336"/>
      <c r="VLO63" s="335"/>
      <c r="VLP63" s="336"/>
      <c r="VLQ63" s="335"/>
      <c r="VLR63" s="336"/>
      <c r="VLS63" s="335"/>
      <c r="VLT63" s="336"/>
      <c r="VLU63" s="335"/>
      <c r="VLV63" s="336"/>
      <c r="VLW63" s="335"/>
      <c r="VLX63" s="336"/>
      <c r="VLY63" s="335"/>
      <c r="VLZ63" s="336"/>
      <c r="VMA63" s="335"/>
      <c r="VMB63" s="336"/>
      <c r="VMC63" s="335"/>
      <c r="VMD63" s="336"/>
      <c r="VME63" s="335"/>
      <c r="VMF63" s="336"/>
      <c r="VMG63" s="335"/>
      <c r="VMH63" s="336"/>
      <c r="VMI63" s="335"/>
      <c r="VMJ63" s="336"/>
      <c r="VMK63" s="335"/>
      <c r="VML63" s="336"/>
      <c r="VMM63" s="335"/>
      <c r="VMN63" s="336"/>
      <c r="VMO63" s="335"/>
      <c r="VMP63" s="336"/>
      <c r="VMQ63" s="335"/>
      <c r="VMR63" s="336"/>
      <c r="VMS63" s="335"/>
      <c r="VMT63" s="336"/>
      <c r="VMU63" s="335"/>
      <c r="VMV63" s="336"/>
      <c r="VMW63" s="335"/>
      <c r="VMX63" s="336"/>
      <c r="VMY63" s="335"/>
      <c r="VMZ63" s="336"/>
      <c r="VNA63" s="335"/>
      <c r="VNB63" s="336"/>
      <c r="VNC63" s="335"/>
      <c r="VND63" s="336"/>
      <c r="VNE63" s="335"/>
      <c r="VNF63" s="336"/>
      <c r="VNG63" s="335"/>
      <c r="VNH63" s="336"/>
      <c r="VNI63" s="335"/>
      <c r="VNJ63" s="336"/>
      <c r="VNK63" s="335"/>
      <c r="VNL63" s="336"/>
      <c r="VNM63" s="335"/>
      <c r="VNN63" s="336"/>
      <c r="VNO63" s="335"/>
      <c r="VNP63" s="336"/>
      <c r="VNQ63" s="335"/>
      <c r="VNR63" s="336"/>
      <c r="VNS63" s="335"/>
      <c r="VNT63" s="336"/>
      <c r="VNU63" s="335"/>
      <c r="VNV63" s="336"/>
      <c r="VNW63" s="335"/>
      <c r="VNX63" s="336"/>
      <c r="VNY63" s="335"/>
      <c r="VNZ63" s="336"/>
      <c r="VOA63" s="335"/>
      <c r="VOB63" s="336"/>
      <c r="VOC63" s="335"/>
      <c r="VOD63" s="336"/>
      <c r="VOE63" s="335"/>
      <c r="VOF63" s="336"/>
      <c r="VOG63" s="335"/>
      <c r="VOH63" s="336"/>
      <c r="VOI63" s="335"/>
      <c r="VOJ63" s="336"/>
      <c r="VOK63" s="335"/>
      <c r="VOL63" s="336"/>
      <c r="VOM63" s="335"/>
      <c r="VON63" s="336"/>
      <c r="VOO63" s="335"/>
      <c r="VOP63" s="336"/>
      <c r="VOQ63" s="335"/>
      <c r="VOR63" s="336"/>
      <c r="VOS63" s="335"/>
      <c r="VOT63" s="336"/>
      <c r="VOU63" s="335"/>
      <c r="VOV63" s="336"/>
      <c r="VOW63" s="335"/>
      <c r="VOX63" s="336"/>
      <c r="VOY63" s="335"/>
      <c r="VOZ63" s="336"/>
      <c r="VPA63" s="335"/>
      <c r="VPB63" s="336"/>
      <c r="VPC63" s="335"/>
      <c r="VPD63" s="336"/>
      <c r="VPE63" s="335"/>
      <c r="VPF63" s="336"/>
      <c r="VPG63" s="335"/>
      <c r="VPH63" s="336"/>
      <c r="VPI63" s="335"/>
      <c r="VPJ63" s="336"/>
      <c r="VPK63" s="335"/>
      <c r="VPL63" s="336"/>
      <c r="VPM63" s="335"/>
      <c r="VPN63" s="336"/>
      <c r="VPO63" s="335"/>
      <c r="VPP63" s="336"/>
      <c r="VPQ63" s="335"/>
      <c r="VPR63" s="336"/>
      <c r="VPS63" s="335"/>
      <c r="VPT63" s="336"/>
      <c r="VPU63" s="335"/>
      <c r="VPV63" s="336"/>
      <c r="VPW63" s="335"/>
      <c r="VPX63" s="336"/>
      <c r="VPY63" s="335"/>
      <c r="VPZ63" s="336"/>
      <c r="VQA63" s="335"/>
      <c r="VQB63" s="336"/>
      <c r="VQC63" s="335"/>
      <c r="VQD63" s="336"/>
      <c r="VQE63" s="335"/>
      <c r="VQF63" s="336"/>
      <c r="VQG63" s="335"/>
      <c r="VQH63" s="336"/>
      <c r="VQI63" s="335"/>
      <c r="VQJ63" s="336"/>
      <c r="VQK63" s="335"/>
      <c r="VQL63" s="336"/>
      <c r="VQM63" s="335"/>
      <c r="VQN63" s="336"/>
      <c r="VQO63" s="335"/>
      <c r="VQP63" s="336"/>
      <c r="VQQ63" s="335"/>
      <c r="VQR63" s="336"/>
      <c r="VQS63" s="335"/>
      <c r="VQT63" s="336"/>
      <c r="VQU63" s="335"/>
      <c r="VQV63" s="336"/>
      <c r="VQW63" s="335"/>
      <c r="VQX63" s="336"/>
      <c r="VQY63" s="335"/>
      <c r="VQZ63" s="336"/>
      <c r="VRA63" s="335"/>
      <c r="VRB63" s="336"/>
      <c r="VRC63" s="335"/>
      <c r="VRD63" s="336"/>
      <c r="VRE63" s="335"/>
      <c r="VRF63" s="336"/>
      <c r="VRG63" s="335"/>
      <c r="VRH63" s="336"/>
      <c r="VRI63" s="335"/>
      <c r="VRJ63" s="336"/>
      <c r="VRK63" s="335"/>
      <c r="VRL63" s="336"/>
      <c r="VRM63" s="335"/>
      <c r="VRN63" s="336"/>
      <c r="VRO63" s="335"/>
      <c r="VRP63" s="336"/>
      <c r="VRQ63" s="335"/>
      <c r="VRR63" s="336"/>
      <c r="VRS63" s="335"/>
      <c r="VRT63" s="336"/>
      <c r="VRU63" s="335"/>
      <c r="VRV63" s="336"/>
      <c r="VRW63" s="335"/>
      <c r="VRX63" s="336"/>
      <c r="VRY63" s="335"/>
      <c r="VRZ63" s="336"/>
      <c r="VSA63" s="335"/>
      <c r="VSB63" s="336"/>
      <c r="VSC63" s="335"/>
      <c r="VSD63" s="336"/>
      <c r="VSE63" s="335"/>
      <c r="VSF63" s="336"/>
      <c r="VSG63" s="335"/>
      <c r="VSH63" s="336"/>
      <c r="VSI63" s="335"/>
      <c r="VSJ63" s="336"/>
      <c r="VSK63" s="335"/>
      <c r="VSL63" s="336"/>
      <c r="VSM63" s="335"/>
      <c r="VSN63" s="336"/>
      <c r="VSO63" s="335"/>
      <c r="VSP63" s="336"/>
      <c r="VSQ63" s="335"/>
      <c r="VSR63" s="336"/>
      <c r="VSS63" s="335"/>
      <c r="VST63" s="336"/>
      <c r="VSU63" s="335"/>
      <c r="VSV63" s="336"/>
      <c r="VSW63" s="335"/>
      <c r="VSX63" s="336"/>
      <c r="VSY63" s="335"/>
      <c r="VSZ63" s="336"/>
      <c r="VTA63" s="335"/>
      <c r="VTB63" s="336"/>
      <c r="VTC63" s="335"/>
      <c r="VTD63" s="336"/>
      <c r="VTE63" s="335"/>
      <c r="VTF63" s="336"/>
      <c r="VTG63" s="335"/>
      <c r="VTH63" s="336"/>
      <c r="VTI63" s="335"/>
      <c r="VTJ63" s="336"/>
      <c r="VTK63" s="335"/>
      <c r="VTL63" s="336"/>
      <c r="VTM63" s="335"/>
      <c r="VTN63" s="336"/>
      <c r="VTO63" s="335"/>
      <c r="VTP63" s="336"/>
      <c r="VTQ63" s="335"/>
      <c r="VTR63" s="336"/>
      <c r="VTS63" s="335"/>
      <c r="VTT63" s="336"/>
      <c r="VTU63" s="335"/>
      <c r="VTV63" s="336"/>
      <c r="VTW63" s="335"/>
      <c r="VTX63" s="336"/>
      <c r="VTY63" s="335"/>
      <c r="VTZ63" s="336"/>
      <c r="VUA63" s="335"/>
      <c r="VUB63" s="336"/>
      <c r="VUC63" s="335"/>
      <c r="VUD63" s="336"/>
      <c r="VUE63" s="335"/>
      <c r="VUF63" s="336"/>
      <c r="VUG63" s="335"/>
      <c r="VUH63" s="336"/>
      <c r="VUI63" s="335"/>
      <c r="VUJ63" s="336"/>
      <c r="VUK63" s="335"/>
      <c r="VUL63" s="336"/>
      <c r="VUM63" s="335"/>
      <c r="VUN63" s="336"/>
      <c r="VUO63" s="335"/>
      <c r="VUP63" s="336"/>
      <c r="VUQ63" s="335"/>
      <c r="VUR63" s="336"/>
      <c r="VUS63" s="335"/>
      <c r="VUT63" s="336"/>
      <c r="VUU63" s="335"/>
      <c r="VUV63" s="336"/>
      <c r="VUW63" s="335"/>
      <c r="VUX63" s="336"/>
      <c r="VUY63" s="335"/>
      <c r="VUZ63" s="336"/>
      <c r="VVA63" s="335"/>
      <c r="VVB63" s="336"/>
      <c r="VVC63" s="335"/>
      <c r="VVD63" s="336"/>
      <c r="VVE63" s="335"/>
      <c r="VVF63" s="336"/>
      <c r="VVG63" s="335"/>
      <c r="VVH63" s="336"/>
      <c r="VVI63" s="335"/>
      <c r="VVJ63" s="336"/>
      <c r="VVK63" s="335"/>
      <c r="VVL63" s="336"/>
      <c r="VVM63" s="335"/>
      <c r="VVN63" s="336"/>
      <c r="VVO63" s="335"/>
      <c r="VVP63" s="336"/>
      <c r="VVQ63" s="335"/>
      <c r="VVR63" s="336"/>
      <c r="VVS63" s="335"/>
      <c r="VVT63" s="336"/>
      <c r="VVU63" s="335"/>
      <c r="VVV63" s="336"/>
      <c r="VVW63" s="335"/>
      <c r="VVX63" s="336"/>
      <c r="VVY63" s="335"/>
      <c r="VVZ63" s="336"/>
      <c r="VWA63" s="335"/>
      <c r="VWB63" s="336"/>
      <c r="VWC63" s="335"/>
      <c r="VWD63" s="336"/>
      <c r="VWE63" s="335"/>
      <c r="VWF63" s="336"/>
      <c r="VWG63" s="335"/>
      <c r="VWH63" s="336"/>
      <c r="VWI63" s="335"/>
      <c r="VWJ63" s="336"/>
      <c r="VWK63" s="335"/>
      <c r="VWL63" s="336"/>
      <c r="VWM63" s="335"/>
      <c r="VWN63" s="336"/>
      <c r="VWO63" s="335"/>
      <c r="VWP63" s="336"/>
      <c r="VWQ63" s="335"/>
      <c r="VWR63" s="336"/>
      <c r="VWS63" s="335"/>
      <c r="VWT63" s="336"/>
      <c r="VWU63" s="335"/>
      <c r="VWV63" s="336"/>
      <c r="VWW63" s="335"/>
      <c r="VWX63" s="336"/>
      <c r="VWY63" s="335"/>
      <c r="VWZ63" s="336"/>
      <c r="VXA63" s="335"/>
      <c r="VXB63" s="336"/>
      <c r="VXC63" s="335"/>
      <c r="VXD63" s="336"/>
      <c r="VXE63" s="335"/>
      <c r="VXF63" s="336"/>
      <c r="VXG63" s="335"/>
      <c r="VXH63" s="336"/>
      <c r="VXI63" s="335"/>
      <c r="VXJ63" s="336"/>
      <c r="VXK63" s="335"/>
      <c r="VXL63" s="336"/>
      <c r="VXM63" s="335"/>
      <c r="VXN63" s="336"/>
      <c r="VXO63" s="335"/>
      <c r="VXP63" s="336"/>
      <c r="VXQ63" s="335"/>
      <c r="VXR63" s="336"/>
      <c r="VXS63" s="335"/>
      <c r="VXT63" s="336"/>
      <c r="VXU63" s="335"/>
      <c r="VXV63" s="336"/>
      <c r="VXW63" s="335"/>
      <c r="VXX63" s="336"/>
      <c r="VXY63" s="335"/>
      <c r="VXZ63" s="336"/>
      <c r="VYA63" s="335"/>
      <c r="VYB63" s="336"/>
      <c r="VYC63" s="335"/>
      <c r="VYD63" s="336"/>
      <c r="VYE63" s="335"/>
      <c r="VYF63" s="336"/>
      <c r="VYG63" s="335"/>
      <c r="VYH63" s="336"/>
      <c r="VYI63" s="335"/>
      <c r="VYJ63" s="336"/>
      <c r="VYK63" s="335"/>
      <c r="VYL63" s="336"/>
      <c r="VYM63" s="335"/>
      <c r="VYN63" s="336"/>
      <c r="VYO63" s="335"/>
      <c r="VYP63" s="336"/>
      <c r="VYQ63" s="335"/>
      <c r="VYR63" s="336"/>
      <c r="VYS63" s="335"/>
      <c r="VYT63" s="336"/>
      <c r="VYU63" s="335"/>
      <c r="VYV63" s="336"/>
      <c r="VYW63" s="335"/>
      <c r="VYX63" s="336"/>
      <c r="VYY63" s="335"/>
      <c r="VYZ63" s="336"/>
      <c r="VZA63" s="335"/>
      <c r="VZB63" s="336"/>
      <c r="VZC63" s="335"/>
      <c r="VZD63" s="336"/>
      <c r="VZE63" s="335"/>
      <c r="VZF63" s="336"/>
      <c r="VZG63" s="335"/>
      <c r="VZH63" s="336"/>
      <c r="VZI63" s="335"/>
      <c r="VZJ63" s="336"/>
      <c r="VZK63" s="335"/>
      <c r="VZL63" s="336"/>
      <c r="VZM63" s="335"/>
      <c r="VZN63" s="336"/>
      <c r="VZO63" s="335"/>
      <c r="VZP63" s="336"/>
      <c r="VZQ63" s="335"/>
      <c r="VZR63" s="336"/>
      <c r="VZS63" s="335"/>
      <c r="VZT63" s="336"/>
      <c r="VZU63" s="335"/>
      <c r="VZV63" s="336"/>
      <c r="VZW63" s="335"/>
      <c r="VZX63" s="336"/>
      <c r="VZY63" s="335"/>
      <c r="VZZ63" s="336"/>
      <c r="WAA63" s="335"/>
      <c r="WAB63" s="336"/>
      <c r="WAC63" s="335"/>
      <c r="WAD63" s="336"/>
      <c r="WAE63" s="335"/>
      <c r="WAF63" s="336"/>
      <c r="WAG63" s="335"/>
      <c r="WAH63" s="336"/>
      <c r="WAI63" s="335"/>
      <c r="WAJ63" s="336"/>
      <c r="WAK63" s="335"/>
      <c r="WAL63" s="336"/>
      <c r="WAM63" s="335"/>
      <c r="WAN63" s="336"/>
      <c r="WAO63" s="335"/>
      <c r="WAP63" s="336"/>
      <c r="WAQ63" s="335"/>
      <c r="WAR63" s="336"/>
      <c r="WAS63" s="335"/>
      <c r="WAT63" s="336"/>
      <c r="WAU63" s="335"/>
      <c r="WAV63" s="336"/>
      <c r="WAW63" s="335"/>
      <c r="WAX63" s="336"/>
      <c r="WAY63" s="335"/>
      <c r="WAZ63" s="336"/>
      <c r="WBA63" s="335"/>
      <c r="WBB63" s="336"/>
      <c r="WBC63" s="335"/>
      <c r="WBD63" s="336"/>
      <c r="WBE63" s="335"/>
      <c r="WBF63" s="336"/>
      <c r="WBG63" s="335"/>
      <c r="WBH63" s="336"/>
      <c r="WBI63" s="335"/>
      <c r="WBJ63" s="336"/>
      <c r="WBK63" s="335"/>
      <c r="WBL63" s="336"/>
      <c r="WBM63" s="335"/>
      <c r="WBN63" s="336"/>
      <c r="WBO63" s="335"/>
      <c r="WBP63" s="336"/>
      <c r="WBQ63" s="335"/>
      <c r="WBR63" s="336"/>
      <c r="WBS63" s="335"/>
      <c r="WBT63" s="336"/>
      <c r="WBU63" s="335"/>
      <c r="WBV63" s="336"/>
      <c r="WBW63" s="335"/>
      <c r="WBX63" s="336"/>
      <c r="WBY63" s="335"/>
      <c r="WBZ63" s="336"/>
      <c r="WCA63" s="335"/>
      <c r="WCB63" s="336"/>
      <c r="WCC63" s="335"/>
      <c r="WCD63" s="336"/>
      <c r="WCE63" s="335"/>
      <c r="WCF63" s="336"/>
      <c r="WCG63" s="335"/>
      <c r="WCH63" s="336"/>
      <c r="WCI63" s="335"/>
      <c r="WCJ63" s="336"/>
      <c r="WCK63" s="335"/>
      <c r="WCL63" s="336"/>
      <c r="WCM63" s="335"/>
      <c r="WCN63" s="336"/>
      <c r="WCO63" s="335"/>
      <c r="WCP63" s="336"/>
      <c r="WCQ63" s="335"/>
      <c r="WCR63" s="336"/>
      <c r="WCS63" s="335"/>
      <c r="WCT63" s="336"/>
      <c r="WCU63" s="335"/>
      <c r="WCV63" s="336"/>
      <c r="WCW63" s="335"/>
      <c r="WCX63" s="336"/>
      <c r="WCY63" s="335"/>
      <c r="WCZ63" s="336"/>
      <c r="WDA63" s="335"/>
      <c r="WDB63" s="336"/>
      <c r="WDC63" s="335"/>
      <c r="WDD63" s="336"/>
      <c r="WDE63" s="335"/>
      <c r="WDF63" s="336"/>
      <c r="WDG63" s="335"/>
      <c r="WDH63" s="336"/>
      <c r="WDI63" s="335"/>
      <c r="WDJ63" s="336"/>
      <c r="WDK63" s="335"/>
      <c r="WDL63" s="336"/>
      <c r="WDM63" s="335"/>
      <c r="WDN63" s="336"/>
      <c r="WDO63" s="335"/>
      <c r="WDP63" s="336"/>
      <c r="WDQ63" s="335"/>
      <c r="WDR63" s="336"/>
      <c r="WDS63" s="335"/>
      <c r="WDT63" s="336"/>
      <c r="WDU63" s="335"/>
      <c r="WDV63" s="336"/>
      <c r="WDW63" s="335"/>
      <c r="WDX63" s="336"/>
      <c r="WDY63" s="335"/>
      <c r="WDZ63" s="336"/>
      <c r="WEA63" s="335"/>
      <c r="WEB63" s="336"/>
      <c r="WEC63" s="335"/>
      <c r="WED63" s="336"/>
      <c r="WEE63" s="335"/>
      <c r="WEF63" s="336"/>
      <c r="WEG63" s="335"/>
      <c r="WEH63" s="336"/>
      <c r="WEI63" s="335"/>
      <c r="WEJ63" s="336"/>
      <c r="WEK63" s="335"/>
      <c r="WEL63" s="336"/>
      <c r="WEM63" s="335"/>
      <c r="WEN63" s="336"/>
      <c r="WEO63" s="335"/>
      <c r="WEP63" s="336"/>
      <c r="WEQ63" s="335"/>
      <c r="WER63" s="336"/>
      <c r="WES63" s="335"/>
      <c r="WET63" s="336"/>
      <c r="WEU63" s="335"/>
      <c r="WEV63" s="336"/>
      <c r="WEW63" s="335"/>
      <c r="WEX63" s="336"/>
      <c r="WEY63" s="335"/>
      <c r="WEZ63" s="336"/>
      <c r="WFA63" s="335"/>
      <c r="WFB63" s="336"/>
      <c r="WFC63" s="335"/>
      <c r="WFD63" s="336"/>
      <c r="WFE63" s="335"/>
      <c r="WFF63" s="336"/>
      <c r="WFG63" s="335"/>
      <c r="WFH63" s="336"/>
      <c r="WFI63" s="335"/>
      <c r="WFJ63" s="336"/>
      <c r="WFK63" s="335"/>
      <c r="WFL63" s="336"/>
      <c r="WFM63" s="335"/>
      <c r="WFN63" s="336"/>
      <c r="WFO63" s="335"/>
      <c r="WFP63" s="336"/>
      <c r="WFQ63" s="335"/>
      <c r="WFR63" s="336"/>
      <c r="WFS63" s="335"/>
      <c r="WFT63" s="336"/>
      <c r="WFU63" s="335"/>
      <c r="WFV63" s="336"/>
      <c r="WFW63" s="335"/>
      <c r="WFX63" s="336"/>
      <c r="WFY63" s="335"/>
      <c r="WFZ63" s="336"/>
      <c r="WGA63" s="335"/>
      <c r="WGB63" s="336"/>
      <c r="WGC63" s="335"/>
      <c r="WGD63" s="336"/>
      <c r="WGE63" s="335"/>
      <c r="WGF63" s="336"/>
      <c r="WGG63" s="335"/>
      <c r="WGH63" s="336"/>
      <c r="WGI63" s="335"/>
      <c r="WGJ63" s="336"/>
      <c r="WGK63" s="335"/>
      <c r="WGL63" s="336"/>
      <c r="WGM63" s="335"/>
      <c r="WGN63" s="336"/>
      <c r="WGO63" s="335"/>
      <c r="WGP63" s="336"/>
      <c r="WGQ63" s="335"/>
      <c r="WGR63" s="336"/>
      <c r="WGS63" s="335"/>
      <c r="WGT63" s="336"/>
      <c r="WGU63" s="335"/>
      <c r="WGV63" s="336"/>
      <c r="WGW63" s="335"/>
      <c r="WGX63" s="336"/>
      <c r="WGY63" s="335"/>
      <c r="WGZ63" s="336"/>
      <c r="WHA63" s="335"/>
      <c r="WHB63" s="336"/>
      <c r="WHC63" s="335"/>
      <c r="WHD63" s="336"/>
      <c r="WHE63" s="335"/>
      <c r="WHF63" s="336"/>
      <c r="WHG63" s="335"/>
      <c r="WHH63" s="336"/>
      <c r="WHI63" s="335"/>
      <c r="WHJ63" s="336"/>
      <c r="WHK63" s="335"/>
      <c r="WHL63" s="336"/>
      <c r="WHM63" s="335"/>
      <c r="WHN63" s="336"/>
      <c r="WHO63" s="335"/>
      <c r="WHP63" s="336"/>
      <c r="WHQ63" s="335"/>
      <c r="WHR63" s="336"/>
      <c r="WHS63" s="335"/>
      <c r="WHT63" s="336"/>
      <c r="WHU63" s="335"/>
      <c r="WHV63" s="336"/>
      <c r="WHW63" s="335"/>
      <c r="WHX63" s="336"/>
      <c r="WHY63" s="335"/>
      <c r="WHZ63" s="336"/>
      <c r="WIA63" s="335"/>
      <c r="WIB63" s="336"/>
      <c r="WIC63" s="335"/>
      <c r="WID63" s="336"/>
      <c r="WIE63" s="335"/>
      <c r="WIF63" s="336"/>
      <c r="WIG63" s="335"/>
      <c r="WIH63" s="336"/>
      <c r="WII63" s="335"/>
      <c r="WIJ63" s="336"/>
      <c r="WIK63" s="335"/>
      <c r="WIL63" s="336"/>
      <c r="WIM63" s="335"/>
      <c r="WIN63" s="336"/>
      <c r="WIO63" s="335"/>
      <c r="WIP63" s="336"/>
      <c r="WIQ63" s="335"/>
      <c r="WIR63" s="336"/>
      <c r="WIS63" s="335"/>
      <c r="WIT63" s="336"/>
      <c r="WIU63" s="335"/>
      <c r="WIV63" s="336"/>
      <c r="WIW63" s="335"/>
      <c r="WIX63" s="336"/>
      <c r="WIY63" s="335"/>
      <c r="WIZ63" s="336"/>
      <c r="WJA63" s="335"/>
      <c r="WJB63" s="336"/>
      <c r="WJC63" s="335"/>
      <c r="WJD63" s="336"/>
      <c r="WJE63" s="335"/>
      <c r="WJF63" s="336"/>
      <c r="WJG63" s="335"/>
      <c r="WJH63" s="336"/>
      <c r="WJI63" s="335"/>
      <c r="WJJ63" s="336"/>
      <c r="WJK63" s="335"/>
      <c r="WJL63" s="336"/>
      <c r="WJM63" s="335"/>
      <c r="WJN63" s="336"/>
      <c r="WJO63" s="335"/>
      <c r="WJP63" s="336"/>
      <c r="WJQ63" s="335"/>
      <c r="WJR63" s="336"/>
      <c r="WJS63" s="335"/>
      <c r="WJT63" s="336"/>
      <c r="WJU63" s="335"/>
      <c r="WJV63" s="336"/>
      <c r="WJW63" s="335"/>
      <c r="WJX63" s="336"/>
      <c r="WJY63" s="335"/>
      <c r="WJZ63" s="336"/>
      <c r="WKA63" s="335"/>
      <c r="WKB63" s="336"/>
      <c r="WKC63" s="335"/>
      <c r="WKD63" s="336"/>
      <c r="WKE63" s="335"/>
      <c r="WKF63" s="336"/>
      <c r="WKG63" s="335"/>
      <c r="WKH63" s="336"/>
      <c r="WKI63" s="335"/>
      <c r="WKJ63" s="336"/>
      <c r="WKK63" s="335"/>
      <c r="WKL63" s="336"/>
      <c r="WKM63" s="335"/>
      <c r="WKN63" s="336"/>
      <c r="WKO63" s="335"/>
      <c r="WKP63" s="336"/>
      <c r="WKQ63" s="335"/>
      <c r="WKR63" s="336"/>
      <c r="WKS63" s="335"/>
      <c r="WKT63" s="336"/>
      <c r="WKU63" s="335"/>
      <c r="WKV63" s="336"/>
      <c r="WKW63" s="335"/>
      <c r="WKX63" s="336"/>
      <c r="WKY63" s="335"/>
      <c r="WKZ63" s="336"/>
      <c r="WLA63" s="335"/>
      <c r="WLB63" s="336"/>
      <c r="WLC63" s="335"/>
      <c r="WLD63" s="336"/>
      <c r="WLE63" s="335"/>
      <c r="WLF63" s="336"/>
      <c r="WLG63" s="335"/>
      <c r="WLH63" s="336"/>
      <c r="WLI63" s="335"/>
      <c r="WLJ63" s="336"/>
      <c r="WLK63" s="335"/>
      <c r="WLL63" s="336"/>
      <c r="WLM63" s="335"/>
      <c r="WLN63" s="336"/>
      <c r="WLO63" s="335"/>
      <c r="WLP63" s="336"/>
      <c r="WLQ63" s="335"/>
      <c r="WLR63" s="336"/>
      <c r="WLS63" s="335"/>
      <c r="WLT63" s="336"/>
      <c r="WLU63" s="335"/>
      <c r="WLV63" s="336"/>
      <c r="WLW63" s="335"/>
      <c r="WLX63" s="336"/>
      <c r="WLY63" s="335"/>
      <c r="WLZ63" s="336"/>
      <c r="WMA63" s="335"/>
      <c r="WMB63" s="336"/>
      <c r="WMC63" s="335"/>
      <c r="WMD63" s="336"/>
      <c r="WME63" s="335"/>
      <c r="WMF63" s="336"/>
      <c r="WMG63" s="335"/>
      <c r="WMH63" s="336"/>
      <c r="WMI63" s="335"/>
      <c r="WMJ63" s="336"/>
      <c r="WMK63" s="335"/>
      <c r="WML63" s="336"/>
      <c r="WMM63" s="335"/>
      <c r="WMN63" s="336"/>
      <c r="WMO63" s="335"/>
      <c r="WMP63" s="336"/>
      <c r="WMQ63" s="335"/>
      <c r="WMR63" s="336"/>
      <c r="WMS63" s="335"/>
      <c r="WMT63" s="336"/>
      <c r="WMU63" s="335"/>
      <c r="WMV63" s="336"/>
      <c r="WMW63" s="335"/>
      <c r="WMX63" s="336"/>
      <c r="WMY63" s="335"/>
      <c r="WMZ63" s="336"/>
      <c r="WNA63" s="335"/>
      <c r="WNB63" s="336"/>
      <c r="WNC63" s="335"/>
      <c r="WND63" s="336"/>
      <c r="WNE63" s="335"/>
      <c r="WNF63" s="336"/>
      <c r="WNG63" s="335"/>
      <c r="WNH63" s="336"/>
      <c r="WNI63" s="335"/>
      <c r="WNJ63" s="336"/>
      <c r="WNK63" s="335"/>
      <c r="WNL63" s="336"/>
      <c r="WNM63" s="335"/>
      <c r="WNN63" s="336"/>
      <c r="WNO63" s="335"/>
      <c r="WNP63" s="336"/>
      <c r="WNQ63" s="335"/>
      <c r="WNR63" s="336"/>
      <c r="WNS63" s="335"/>
      <c r="WNT63" s="336"/>
      <c r="WNU63" s="335"/>
      <c r="WNV63" s="336"/>
      <c r="WNW63" s="335"/>
      <c r="WNX63" s="336"/>
      <c r="WNY63" s="335"/>
      <c r="WNZ63" s="336"/>
      <c r="WOA63" s="335"/>
      <c r="WOB63" s="336"/>
      <c r="WOC63" s="335"/>
      <c r="WOD63" s="336"/>
      <c r="WOE63" s="335"/>
      <c r="WOF63" s="336"/>
      <c r="WOG63" s="335"/>
      <c r="WOH63" s="336"/>
      <c r="WOI63" s="335"/>
      <c r="WOJ63" s="336"/>
      <c r="WOK63" s="335"/>
      <c r="WOL63" s="336"/>
      <c r="WOM63" s="335"/>
      <c r="WON63" s="336"/>
      <c r="WOO63" s="335"/>
      <c r="WOP63" s="336"/>
      <c r="WOQ63" s="335"/>
      <c r="WOR63" s="336"/>
      <c r="WOS63" s="335"/>
      <c r="WOT63" s="336"/>
      <c r="WOU63" s="335"/>
      <c r="WOV63" s="336"/>
      <c r="WOW63" s="335"/>
      <c r="WOX63" s="336"/>
      <c r="WOY63" s="335"/>
      <c r="WOZ63" s="336"/>
      <c r="WPA63" s="335"/>
      <c r="WPB63" s="336"/>
      <c r="WPC63" s="335"/>
      <c r="WPD63" s="336"/>
      <c r="WPE63" s="335"/>
      <c r="WPF63" s="336"/>
      <c r="WPG63" s="335"/>
      <c r="WPH63" s="336"/>
      <c r="WPI63" s="335"/>
      <c r="WPJ63" s="336"/>
      <c r="WPK63" s="335"/>
      <c r="WPL63" s="336"/>
      <c r="WPM63" s="335"/>
      <c r="WPN63" s="336"/>
      <c r="WPO63" s="335"/>
      <c r="WPP63" s="336"/>
      <c r="WPQ63" s="335"/>
      <c r="WPR63" s="336"/>
      <c r="WPS63" s="335"/>
      <c r="WPT63" s="336"/>
      <c r="WPU63" s="335"/>
      <c r="WPV63" s="336"/>
      <c r="WPW63" s="335"/>
      <c r="WPX63" s="336"/>
      <c r="WPY63" s="335"/>
      <c r="WPZ63" s="336"/>
      <c r="WQA63" s="335"/>
      <c r="WQB63" s="336"/>
      <c r="WQC63" s="335"/>
      <c r="WQD63" s="336"/>
      <c r="WQE63" s="335"/>
      <c r="WQF63" s="336"/>
      <c r="WQG63" s="335"/>
      <c r="WQH63" s="336"/>
      <c r="WQI63" s="335"/>
      <c r="WQJ63" s="336"/>
      <c r="WQK63" s="335"/>
      <c r="WQL63" s="336"/>
      <c r="WQM63" s="335"/>
      <c r="WQN63" s="336"/>
      <c r="WQO63" s="335"/>
      <c r="WQP63" s="336"/>
      <c r="WQQ63" s="335"/>
      <c r="WQR63" s="336"/>
      <c r="WQS63" s="335"/>
      <c r="WQT63" s="336"/>
      <c r="WQU63" s="335"/>
      <c r="WQV63" s="336"/>
      <c r="WQW63" s="335"/>
      <c r="WQX63" s="336"/>
      <c r="WQY63" s="335"/>
      <c r="WQZ63" s="336"/>
      <c r="WRA63" s="335"/>
      <c r="WRB63" s="336"/>
      <c r="WRC63" s="335"/>
      <c r="WRD63" s="336"/>
      <c r="WRE63" s="335"/>
      <c r="WRF63" s="336"/>
      <c r="WRG63" s="335"/>
      <c r="WRH63" s="336"/>
      <c r="WRI63" s="335"/>
      <c r="WRJ63" s="336"/>
      <c r="WRK63" s="335"/>
      <c r="WRL63" s="336"/>
      <c r="WRM63" s="335"/>
      <c r="WRN63" s="336"/>
      <c r="WRO63" s="335"/>
      <c r="WRP63" s="336"/>
      <c r="WRQ63" s="335"/>
      <c r="WRR63" s="336"/>
      <c r="WRS63" s="335"/>
      <c r="WRT63" s="336"/>
      <c r="WRU63" s="335"/>
      <c r="WRV63" s="336"/>
      <c r="WRW63" s="335"/>
      <c r="WRX63" s="336"/>
      <c r="WRY63" s="335"/>
      <c r="WRZ63" s="336"/>
      <c r="WSA63" s="335"/>
      <c r="WSB63" s="336"/>
      <c r="WSC63" s="335"/>
      <c r="WSD63" s="336"/>
      <c r="WSE63" s="335"/>
      <c r="WSF63" s="336"/>
      <c r="WSG63" s="335"/>
      <c r="WSH63" s="336"/>
      <c r="WSI63" s="335"/>
      <c r="WSJ63" s="336"/>
      <c r="WSK63" s="335"/>
      <c r="WSL63" s="336"/>
      <c r="WSM63" s="335"/>
      <c r="WSN63" s="336"/>
      <c r="WSO63" s="335"/>
      <c r="WSP63" s="336"/>
      <c r="WSQ63" s="335"/>
      <c r="WSR63" s="336"/>
      <c r="WSS63" s="335"/>
      <c r="WST63" s="336"/>
      <c r="WSU63" s="335"/>
      <c r="WSV63" s="336"/>
      <c r="WSW63" s="335"/>
      <c r="WSX63" s="336"/>
      <c r="WSY63" s="335"/>
      <c r="WSZ63" s="336"/>
      <c r="WTA63" s="335"/>
      <c r="WTB63" s="336"/>
      <c r="WTC63" s="335"/>
      <c r="WTD63" s="336"/>
      <c r="WTE63" s="335"/>
      <c r="WTF63" s="336"/>
      <c r="WTG63" s="335"/>
      <c r="WTH63" s="336"/>
      <c r="WTI63" s="335"/>
      <c r="WTJ63" s="336"/>
      <c r="WTK63" s="335"/>
      <c r="WTL63" s="336"/>
      <c r="WTM63" s="335"/>
      <c r="WTN63" s="336"/>
      <c r="WTO63" s="335"/>
      <c r="WTP63" s="336"/>
      <c r="WTQ63" s="335"/>
      <c r="WTR63" s="336"/>
      <c r="WTS63" s="335"/>
      <c r="WTT63" s="336"/>
      <c r="WTU63" s="335"/>
      <c r="WTV63" s="336"/>
      <c r="WTW63" s="335"/>
      <c r="WTX63" s="336"/>
      <c r="WTY63" s="335"/>
      <c r="WTZ63" s="336"/>
      <c r="WUA63" s="335"/>
      <c r="WUB63" s="336"/>
      <c r="WUC63" s="335"/>
      <c r="WUD63" s="336"/>
      <c r="WUE63" s="335"/>
      <c r="WUF63" s="336"/>
      <c r="WUG63" s="335"/>
      <c r="WUH63" s="336"/>
      <c r="WUI63" s="335"/>
      <c r="WUJ63" s="336"/>
      <c r="WUK63" s="335"/>
      <c r="WUL63" s="336"/>
      <c r="WUM63" s="335"/>
      <c r="WUN63" s="336"/>
      <c r="WUO63" s="335"/>
      <c r="WUP63" s="336"/>
      <c r="WUQ63" s="335"/>
      <c r="WUR63" s="336"/>
      <c r="WUS63" s="335"/>
      <c r="WUT63" s="336"/>
      <c r="WUU63" s="335"/>
      <c r="WUV63" s="336"/>
      <c r="WUW63" s="335"/>
      <c r="WUX63" s="336"/>
      <c r="WUY63" s="335"/>
      <c r="WUZ63" s="336"/>
      <c r="WVA63" s="335"/>
      <c r="WVB63" s="336"/>
      <c r="WVC63" s="335"/>
      <c r="WVD63" s="336"/>
      <c r="WVE63" s="335"/>
      <c r="WVF63" s="336"/>
      <c r="WVG63" s="335"/>
      <c r="WVH63" s="336"/>
      <c r="WVI63" s="335"/>
      <c r="WVJ63" s="336"/>
      <c r="WVK63" s="335"/>
      <c r="WVL63" s="336"/>
      <c r="WVM63" s="335"/>
      <c r="WVN63" s="336"/>
      <c r="WVO63" s="335"/>
      <c r="WVP63" s="336"/>
      <c r="WVQ63" s="335"/>
      <c r="WVR63" s="336"/>
      <c r="WVS63" s="335"/>
      <c r="WVT63" s="336"/>
      <c r="WVU63" s="335"/>
      <c r="WVV63" s="336"/>
      <c r="WVW63" s="335"/>
      <c r="WVX63" s="336"/>
      <c r="WVY63" s="335"/>
      <c r="WVZ63" s="336"/>
      <c r="WWA63" s="335"/>
      <c r="WWB63" s="336"/>
      <c r="WWC63" s="335"/>
      <c r="WWD63" s="336"/>
      <c r="WWE63" s="335"/>
      <c r="WWF63" s="336"/>
      <c r="WWG63" s="335"/>
      <c r="WWH63" s="336"/>
      <c r="WWI63" s="335"/>
      <c r="WWJ63" s="336"/>
      <c r="WWK63" s="335"/>
      <c r="WWL63" s="336"/>
      <c r="WWM63" s="335"/>
      <c r="WWN63" s="336"/>
      <c r="WWO63" s="335"/>
      <c r="WWP63" s="336"/>
      <c r="WWQ63" s="335"/>
      <c r="WWR63" s="336"/>
      <c r="WWS63" s="335"/>
      <c r="WWT63" s="336"/>
      <c r="WWU63" s="335"/>
      <c r="WWV63" s="336"/>
      <c r="WWW63" s="335"/>
      <c r="WWX63" s="336"/>
      <c r="WWY63" s="335"/>
      <c r="WWZ63" s="336"/>
      <c r="WXA63" s="335"/>
      <c r="WXB63" s="336"/>
      <c r="WXC63" s="335"/>
      <c r="WXD63" s="336"/>
      <c r="WXE63" s="335"/>
      <c r="WXF63" s="336"/>
      <c r="WXG63" s="335"/>
      <c r="WXH63" s="336"/>
      <c r="WXI63" s="335"/>
      <c r="WXJ63" s="336"/>
      <c r="WXK63" s="335"/>
      <c r="WXL63" s="336"/>
      <c r="WXM63" s="335"/>
      <c r="WXN63" s="336"/>
      <c r="WXO63" s="335"/>
      <c r="WXP63" s="336"/>
      <c r="WXQ63" s="335"/>
      <c r="WXR63" s="336"/>
      <c r="WXS63" s="335"/>
      <c r="WXT63" s="336"/>
      <c r="WXU63" s="335"/>
      <c r="WXV63" s="336"/>
      <c r="WXW63" s="335"/>
      <c r="WXX63" s="336"/>
      <c r="WXY63" s="335"/>
      <c r="WXZ63" s="336"/>
      <c r="WYA63" s="335"/>
      <c r="WYB63" s="336"/>
      <c r="WYC63" s="335"/>
      <c r="WYD63" s="336"/>
      <c r="WYE63" s="335"/>
      <c r="WYF63" s="336"/>
      <c r="WYG63" s="335"/>
      <c r="WYH63" s="336"/>
      <c r="WYI63" s="335"/>
      <c r="WYJ63" s="336"/>
      <c r="WYK63" s="335"/>
      <c r="WYL63" s="336"/>
      <c r="WYM63" s="335"/>
      <c r="WYN63" s="336"/>
      <c r="WYO63" s="335"/>
      <c r="WYP63" s="336"/>
      <c r="WYQ63" s="335"/>
      <c r="WYR63" s="336"/>
      <c r="WYS63" s="335"/>
      <c r="WYT63" s="336"/>
      <c r="WYU63" s="335"/>
      <c r="WYV63" s="336"/>
      <c r="WYW63" s="335"/>
      <c r="WYX63" s="336"/>
      <c r="WYY63" s="335"/>
      <c r="WYZ63" s="336"/>
      <c r="WZA63" s="335"/>
      <c r="WZB63" s="336"/>
      <c r="WZC63" s="335"/>
      <c r="WZD63" s="336"/>
      <c r="WZE63" s="335"/>
      <c r="WZF63" s="336"/>
      <c r="WZG63" s="335"/>
      <c r="WZH63" s="336"/>
      <c r="WZI63" s="335"/>
      <c r="WZJ63" s="336"/>
      <c r="WZK63" s="335"/>
      <c r="WZL63" s="336"/>
      <c r="WZM63" s="335"/>
      <c r="WZN63" s="336"/>
      <c r="WZO63" s="335"/>
      <c r="WZP63" s="336"/>
      <c r="WZQ63" s="335"/>
      <c r="WZR63" s="336"/>
      <c r="WZS63" s="335"/>
      <c r="WZT63" s="336"/>
      <c r="WZU63" s="335"/>
      <c r="WZV63" s="336"/>
      <c r="WZW63" s="335"/>
      <c r="WZX63" s="336"/>
      <c r="WZY63" s="335"/>
      <c r="WZZ63" s="336"/>
      <c r="XAA63" s="335"/>
      <c r="XAB63" s="336"/>
      <c r="XAC63" s="335"/>
      <c r="XAD63" s="336"/>
      <c r="XAE63" s="335"/>
      <c r="XAF63" s="336"/>
      <c r="XAG63" s="335"/>
      <c r="XAH63" s="336"/>
      <c r="XAI63" s="335"/>
      <c r="XAJ63" s="336"/>
      <c r="XAK63" s="335"/>
      <c r="XAL63" s="336"/>
      <c r="XAM63" s="335"/>
      <c r="XAN63" s="336"/>
      <c r="XAO63" s="335"/>
      <c r="XAP63" s="336"/>
      <c r="XAQ63" s="335"/>
      <c r="XAR63" s="336"/>
      <c r="XAS63" s="335"/>
      <c r="XAT63" s="336"/>
      <c r="XAU63" s="335"/>
      <c r="XAV63" s="336"/>
      <c r="XAW63" s="335"/>
      <c r="XAX63" s="336"/>
      <c r="XAY63" s="335"/>
      <c r="XAZ63" s="336"/>
      <c r="XBA63" s="335"/>
      <c r="XBB63" s="336"/>
      <c r="XBC63" s="335"/>
      <c r="XBD63" s="336"/>
      <c r="XBE63" s="335"/>
      <c r="XBF63" s="336"/>
      <c r="XBG63" s="335"/>
      <c r="XBH63" s="336"/>
      <c r="XBI63" s="335"/>
      <c r="XBJ63" s="336"/>
      <c r="XBK63" s="335"/>
      <c r="XBL63" s="336"/>
      <c r="XBM63" s="335"/>
      <c r="XBN63" s="336"/>
      <c r="XBO63" s="335"/>
      <c r="XBP63" s="336"/>
      <c r="XBQ63" s="335"/>
      <c r="XBR63" s="336"/>
      <c r="XBS63" s="335"/>
      <c r="XBT63" s="336"/>
      <c r="XBU63" s="335"/>
      <c r="XBV63" s="336"/>
      <c r="XBW63" s="335"/>
      <c r="XBX63" s="336"/>
      <c r="XBY63" s="335"/>
      <c r="XBZ63" s="336"/>
      <c r="XCA63" s="335"/>
      <c r="XCB63" s="336"/>
      <c r="XCC63" s="335"/>
      <c r="XCD63" s="336"/>
      <c r="XCE63" s="335"/>
      <c r="XCF63" s="336"/>
      <c r="XCG63" s="335"/>
      <c r="XCH63" s="336"/>
      <c r="XCI63" s="335"/>
      <c r="XCJ63" s="336"/>
      <c r="XCK63" s="335"/>
      <c r="XCL63" s="336"/>
      <c r="XCM63" s="335"/>
      <c r="XCN63" s="336"/>
      <c r="XCO63" s="335"/>
      <c r="XCP63" s="336"/>
      <c r="XCQ63" s="335"/>
      <c r="XCR63" s="336"/>
      <c r="XCS63" s="335"/>
      <c r="XCT63" s="336"/>
      <c r="XCU63" s="335"/>
      <c r="XCV63" s="336"/>
      <c r="XCW63" s="335"/>
      <c r="XCX63" s="336"/>
      <c r="XCY63" s="335"/>
      <c r="XCZ63" s="336"/>
      <c r="XDA63" s="335"/>
      <c r="XDB63" s="336"/>
      <c r="XDC63" s="335"/>
      <c r="XDD63" s="336"/>
      <c r="XDE63" s="335"/>
      <c r="XDF63" s="336"/>
      <c r="XDG63" s="335"/>
      <c r="XDH63" s="336"/>
      <c r="XDI63" s="335"/>
      <c r="XDJ63" s="336"/>
      <c r="XDK63" s="335"/>
      <c r="XDL63" s="336"/>
      <c r="XDM63" s="335"/>
      <c r="XDN63" s="336"/>
      <c r="XDO63" s="335"/>
      <c r="XDP63" s="336"/>
      <c r="XDQ63" s="335"/>
      <c r="XDR63" s="336"/>
      <c r="XDS63" s="335"/>
      <c r="XDT63" s="336"/>
      <c r="XDU63" s="335"/>
      <c r="XDV63" s="336"/>
      <c r="XDW63" s="335"/>
      <c r="XDX63" s="336"/>
      <c r="XDY63" s="335"/>
      <c r="XDZ63" s="336"/>
      <c r="XEA63" s="335"/>
      <c r="XEB63" s="336"/>
      <c r="XEC63" s="335"/>
      <c r="XED63" s="336"/>
      <c r="XEE63" s="335"/>
      <c r="XEF63" s="336"/>
      <c r="XEG63" s="335"/>
      <c r="XEH63" s="336"/>
      <c r="XEI63" s="335"/>
      <c r="XEJ63" s="336"/>
      <c r="XEK63" s="335"/>
      <c r="XEL63" s="336"/>
      <c r="XEM63" s="335"/>
      <c r="XEN63" s="336"/>
      <c r="XEO63" s="335"/>
      <c r="XEP63" s="336"/>
      <c r="XEQ63" s="335"/>
      <c r="XER63" s="336"/>
      <c r="XES63" s="335"/>
      <c r="XET63" s="336"/>
      <c r="XEU63" s="335"/>
      <c r="XEV63" s="336"/>
      <c r="XEW63" s="335"/>
      <c r="XEX63" s="336"/>
      <c r="XEY63" s="335"/>
      <c r="XEZ63" s="336"/>
    </row>
    <row r="64" spans="1:16380" ht="15" x14ac:dyDescent="0.2">
      <c r="A64" s="104"/>
      <c r="B64" s="105" t="s">
        <v>1112</v>
      </c>
      <c r="C64" s="97"/>
      <c r="D64" s="97"/>
      <c r="E64" s="97"/>
      <c r="F64" s="97"/>
      <c r="G64" s="97"/>
      <c r="H64" s="97"/>
      <c r="I64" s="97"/>
      <c r="J64" s="106"/>
      <c r="K64" s="106"/>
      <c r="L64" s="107"/>
      <c r="M64" s="107"/>
      <c r="N64" s="107"/>
      <c r="O64" s="79"/>
      <c r="P64" s="80"/>
      <c r="Q64" s="2"/>
    </row>
    <row r="65" spans="1:17" s="74" customFormat="1" ht="14" customHeight="1" x14ac:dyDescent="0.2">
      <c r="A65" s="104"/>
      <c r="B65" s="105" t="s">
        <v>10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151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>
        <v>3156</v>
      </c>
      <c r="B67" s="105" t="s">
        <v>114</v>
      </c>
      <c r="C67" s="102">
        <v>16</v>
      </c>
      <c r="D67" s="102">
        <v>14</v>
      </c>
      <c r="E67" s="102">
        <v>15</v>
      </c>
      <c r="F67" s="102">
        <v>16</v>
      </c>
      <c r="G67" s="102">
        <v>14</v>
      </c>
      <c r="H67" s="102">
        <v>10</v>
      </c>
      <c r="I67" s="102">
        <v>10</v>
      </c>
      <c r="J67" s="348">
        <v>12</v>
      </c>
      <c r="K67" s="103">
        <v>12</v>
      </c>
      <c r="L67" s="78">
        <v>12</v>
      </c>
      <c r="M67" s="78">
        <v>0</v>
      </c>
      <c r="N67" s="78"/>
      <c r="O67" s="79"/>
      <c r="P67" s="80"/>
      <c r="Q67" s="338" t="s">
        <v>1583</v>
      </c>
    </row>
    <row r="68" spans="1:17" s="74" customFormat="1" ht="14" customHeight="1" x14ac:dyDescent="0.2">
      <c r="A68" s="104"/>
      <c r="B68" s="105" t="s">
        <v>152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14</v>
      </c>
      <c r="C69" s="97"/>
      <c r="D69" s="97"/>
      <c r="E69" s="97"/>
      <c r="F69" s="97"/>
      <c r="G69" s="97"/>
      <c r="H69" s="97"/>
      <c r="I69" s="97"/>
      <c r="J69" s="97"/>
      <c r="K69" s="106"/>
      <c r="L69" s="68"/>
      <c r="M69" s="68"/>
      <c r="N69" s="68"/>
      <c r="O69" s="79"/>
      <c r="P69" s="80"/>
    </row>
    <row r="70" spans="1:17" s="74" customFormat="1" ht="14" customHeight="1" x14ac:dyDescent="0.2">
      <c r="A70" s="104"/>
      <c r="B70" s="105" t="s">
        <v>153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7" s="74" customFormat="1" ht="14" customHeight="1" x14ac:dyDescent="0.2">
      <c r="A71" s="104"/>
      <c r="B71" s="105" t="s">
        <v>154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104"/>
      <c r="B72" s="105" t="s">
        <v>12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7" s="74" customFormat="1" ht="14" customHeight="1" x14ac:dyDescent="0.2">
      <c r="A73" s="104"/>
      <c r="B73" s="105" t="s">
        <v>17</v>
      </c>
      <c r="C73" s="97"/>
      <c r="D73" s="97"/>
      <c r="E73" s="97"/>
      <c r="F73" s="97"/>
      <c r="G73" s="97"/>
      <c r="H73" s="97"/>
      <c r="I73" s="97"/>
      <c r="J73" s="97"/>
      <c r="K73" s="106"/>
      <c r="L73" s="68"/>
      <c r="M73" s="68"/>
      <c r="N73" s="68"/>
      <c r="O73" s="79"/>
      <c r="P73" s="80"/>
    </row>
    <row r="74" spans="1:17" s="74" customFormat="1" ht="14" customHeight="1" x14ac:dyDescent="0.2">
      <c r="A74" s="104"/>
      <c r="B74" s="105" t="s">
        <v>13</v>
      </c>
      <c r="C74" s="97"/>
      <c r="D74" s="97"/>
      <c r="E74" s="97"/>
      <c r="F74" s="97"/>
      <c r="G74" s="97"/>
      <c r="H74" s="97"/>
      <c r="I74" s="97"/>
      <c r="J74" s="97"/>
      <c r="K74" s="106"/>
      <c r="L74" s="65"/>
      <c r="M74" s="65"/>
      <c r="N74" s="65"/>
      <c r="O74" s="79"/>
      <c r="P74" s="80"/>
    </row>
    <row r="75" spans="1:17" s="74" customFormat="1" ht="14" customHeight="1" x14ac:dyDescent="0.2">
      <c r="A75" s="104"/>
      <c r="B75" s="105" t="s">
        <v>9</v>
      </c>
      <c r="C75" s="97"/>
      <c r="D75" s="97"/>
      <c r="E75" s="97"/>
      <c r="F75" s="97"/>
      <c r="G75" s="97"/>
      <c r="H75" s="97"/>
      <c r="I75" s="97"/>
      <c r="J75" s="97"/>
      <c r="K75" s="106"/>
      <c r="L75" s="68"/>
      <c r="M75" s="68"/>
      <c r="N75" s="68"/>
      <c r="O75" s="79"/>
      <c r="P75" s="80"/>
    </row>
    <row r="76" spans="1:17" s="74" customFormat="1" ht="14" customHeight="1" x14ac:dyDescent="0.2">
      <c r="A76" s="104"/>
      <c r="B76" s="105" t="s">
        <v>155</v>
      </c>
      <c r="C76" s="97"/>
      <c r="D76" s="97"/>
      <c r="E76" s="97"/>
      <c r="F76" s="97"/>
      <c r="G76" s="97"/>
      <c r="H76" s="97"/>
      <c r="I76" s="97"/>
      <c r="J76" s="97"/>
      <c r="K76" s="106"/>
      <c r="L76" s="107"/>
      <c r="M76" s="107"/>
      <c r="N76" s="107"/>
      <c r="O76" s="79"/>
      <c r="P76" s="80"/>
    </row>
    <row r="77" spans="1:17" s="74" customFormat="1" ht="14" customHeight="1" x14ac:dyDescent="0.2">
      <c r="A77" s="104"/>
      <c r="B77" s="105" t="s">
        <v>20</v>
      </c>
      <c r="C77" s="97"/>
      <c r="D77" s="97"/>
      <c r="E77" s="97"/>
      <c r="F77" s="97"/>
      <c r="G77" s="97"/>
      <c r="H77" s="97"/>
      <c r="I77" s="97"/>
      <c r="J77" s="97"/>
      <c r="K77" s="106"/>
      <c r="L77" s="107"/>
      <c r="M77" s="107"/>
      <c r="N77" s="107"/>
      <c r="O77" s="79"/>
      <c r="P77" s="80"/>
    </row>
    <row r="78" spans="1:17" s="74" customFormat="1" ht="14" customHeight="1" x14ac:dyDescent="0.2">
      <c r="A78" s="104"/>
      <c r="B78" s="105" t="s">
        <v>11</v>
      </c>
      <c r="C78" s="97"/>
      <c r="D78" s="97"/>
      <c r="E78" s="97"/>
      <c r="F78" s="97"/>
      <c r="G78" s="97"/>
      <c r="H78" s="97"/>
      <c r="I78" s="97"/>
      <c r="J78" s="97"/>
      <c r="K78" s="106"/>
      <c r="L78" s="107"/>
      <c r="M78" s="107"/>
      <c r="N78" s="107"/>
      <c r="O78" s="79"/>
      <c r="P78" s="80"/>
    </row>
    <row r="79" spans="1:17" s="74" customFormat="1" ht="14" customHeight="1" x14ac:dyDescent="0.2">
      <c r="A79" s="104"/>
      <c r="B79" s="105" t="s">
        <v>2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9"/>
      <c r="P79" s="80"/>
    </row>
    <row r="80" spans="1:17" s="74" customFormat="1" ht="14" customHeight="1" x14ac:dyDescent="0.2">
      <c r="A80" s="104"/>
      <c r="B80" s="105" t="s">
        <v>3</v>
      </c>
      <c r="C80" s="97"/>
      <c r="D80" s="97"/>
      <c r="E80" s="97"/>
      <c r="F80" s="97"/>
      <c r="G80" s="97"/>
      <c r="H80" s="97"/>
      <c r="I80" s="97"/>
      <c r="J80" s="97"/>
      <c r="K80" s="106"/>
      <c r="L80" s="107"/>
      <c r="M80" s="107"/>
      <c r="N80" s="107"/>
      <c r="O80" s="79"/>
      <c r="P80" s="80"/>
    </row>
    <row r="81" spans="1:17" s="74" customFormat="1" ht="14" customHeight="1" x14ac:dyDescent="0.2">
      <c r="A81" s="104"/>
      <c r="B81" s="105" t="s">
        <v>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79"/>
      <c r="P81" s="80"/>
    </row>
    <row r="82" spans="1:17" s="74" customFormat="1" ht="14" customHeight="1" x14ac:dyDescent="0.2">
      <c r="A82" s="104"/>
      <c r="B82" s="105" t="s">
        <v>5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9"/>
      <c r="P82" s="80"/>
    </row>
    <row r="83" spans="1:17" s="66" customFormat="1" ht="14" customHeight="1" x14ac:dyDescent="0.2">
      <c r="A83" s="104"/>
      <c r="B83" s="105" t="s">
        <v>23</v>
      </c>
      <c r="C83" s="97">
        <v>11</v>
      </c>
      <c r="D83" s="97">
        <v>12</v>
      </c>
      <c r="E83" s="97">
        <v>14</v>
      </c>
      <c r="F83" s="97">
        <v>15</v>
      </c>
      <c r="G83" s="97">
        <v>15</v>
      </c>
      <c r="H83" s="97">
        <v>15</v>
      </c>
      <c r="I83" s="97">
        <v>15</v>
      </c>
      <c r="J83" s="108">
        <v>0</v>
      </c>
      <c r="K83" s="79"/>
      <c r="L83" s="78"/>
      <c r="M83" s="78"/>
      <c r="N83" s="78"/>
      <c r="O83" s="79"/>
      <c r="P83" s="80"/>
    </row>
    <row r="84" spans="1:17" ht="15" x14ac:dyDescent="0.2">
      <c r="A84" s="104"/>
      <c r="B84" s="105" t="s">
        <v>22</v>
      </c>
      <c r="C84" s="97"/>
      <c r="D84" s="97"/>
      <c r="E84" s="97"/>
      <c r="F84" s="97"/>
      <c r="G84" s="97"/>
      <c r="H84" s="97"/>
      <c r="I84" s="97"/>
      <c r="J84" s="97"/>
      <c r="K84" s="106"/>
      <c r="L84" s="107"/>
      <c r="M84" s="107"/>
      <c r="N84" s="107"/>
      <c r="O84" s="79"/>
      <c r="P84" s="80"/>
      <c r="Q84" s="2"/>
    </row>
    <row r="85" spans="1:17" ht="15" x14ac:dyDescent="0.2">
      <c r="A85" s="104"/>
      <c r="B85" s="105" t="s">
        <v>6</v>
      </c>
      <c r="C85" s="97"/>
      <c r="D85" s="97"/>
      <c r="E85" s="97"/>
      <c r="F85" s="97"/>
      <c r="G85" s="97"/>
      <c r="H85" s="97"/>
      <c r="I85" s="97"/>
      <c r="J85" s="97"/>
      <c r="K85" s="106"/>
      <c r="L85" s="107"/>
      <c r="M85" s="107"/>
      <c r="N85" s="107"/>
      <c r="O85" s="79"/>
      <c r="P85" s="80"/>
      <c r="Q85" s="2"/>
    </row>
    <row r="86" spans="1:17" ht="15" x14ac:dyDescent="0.2">
      <c r="A86" s="104"/>
      <c r="B86" s="105" t="s">
        <v>7</v>
      </c>
      <c r="C86" s="97"/>
      <c r="D86" s="97"/>
      <c r="E86" s="97"/>
      <c r="F86" s="97"/>
      <c r="G86" s="97"/>
      <c r="H86" s="97"/>
      <c r="I86" s="97"/>
      <c r="J86" s="97"/>
      <c r="K86" s="106"/>
      <c r="L86" s="107"/>
      <c r="M86" s="107"/>
      <c r="N86" s="107"/>
      <c r="O86" s="79"/>
      <c r="P86" s="80"/>
      <c r="Q86" s="2"/>
    </row>
    <row r="87" spans="1:17" ht="15" x14ac:dyDescent="0.2">
      <c r="A87" s="104">
        <v>90532</v>
      </c>
      <c r="B87" s="105" t="s">
        <v>24</v>
      </c>
      <c r="C87" s="97"/>
      <c r="D87" s="97"/>
      <c r="E87" s="97"/>
      <c r="F87" s="97"/>
      <c r="G87" s="97"/>
      <c r="H87" s="97"/>
      <c r="I87" s="97"/>
      <c r="J87" s="97"/>
      <c r="K87" s="106">
        <v>0</v>
      </c>
      <c r="L87" s="392">
        <v>20</v>
      </c>
      <c r="M87" s="392">
        <v>0</v>
      </c>
      <c r="N87" s="107"/>
      <c r="O87" s="79"/>
      <c r="P87" s="80"/>
      <c r="Q87" s="2" t="s">
        <v>1587</v>
      </c>
    </row>
    <row r="88" spans="1:17" ht="15" x14ac:dyDescent="0.2">
      <c r="A88" s="104"/>
      <c r="B88" s="105" t="s">
        <v>18</v>
      </c>
      <c r="C88" s="97"/>
      <c r="D88" s="97"/>
      <c r="E88" s="97"/>
      <c r="F88" s="97"/>
      <c r="G88" s="97"/>
      <c r="H88" s="97"/>
      <c r="I88" s="97"/>
      <c r="J88" s="97"/>
      <c r="K88" s="106"/>
      <c r="L88" s="107"/>
      <c r="M88" s="107"/>
      <c r="N88" s="107"/>
      <c r="O88" s="79"/>
      <c r="P88" s="80"/>
      <c r="Q88" s="2"/>
    </row>
    <row r="89" spans="1:17" s="74" customFormat="1" ht="14" customHeight="1" x14ac:dyDescent="0.2">
      <c r="A89" s="104"/>
      <c r="B89" s="105" t="s">
        <v>15</v>
      </c>
      <c r="C89" s="97"/>
      <c r="D89" s="97"/>
      <c r="E89" s="97"/>
      <c r="F89" s="97"/>
      <c r="G89" s="97"/>
      <c r="H89" s="97"/>
      <c r="I89" s="97"/>
      <c r="J89" s="97"/>
      <c r="K89" s="106"/>
      <c r="L89" s="68"/>
      <c r="M89" s="68"/>
      <c r="N89" s="68"/>
      <c r="O89" s="79"/>
      <c r="P89" s="80"/>
    </row>
    <row r="90" spans="1:17" s="74" customFormat="1" ht="14" customHeight="1" x14ac:dyDescent="0.2">
      <c r="A90" s="104"/>
      <c r="B90" s="105" t="s">
        <v>150</v>
      </c>
      <c r="C90" s="97">
        <v>18</v>
      </c>
      <c r="D90" s="97">
        <v>21</v>
      </c>
      <c r="E90" s="97">
        <v>22</v>
      </c>
      <c r="F90" s="97">
        <v>21</v>
      </c>
      <c r="G90" s="97">
        <v>19</v>
      </c>
      <c r="H90" s="97">
        <v>19</v>
      </c>
      <c r="I90" s="97">
        <v>17</v>
      </c>
      <c r="J90" s="108">
        <v>0</v>
      </c>
      <c r="K90" s="79"/>
      <c r="L90" s="78"/>
      <c r="M90" s="78"/>
      <c r="N90" s="78"/>
      <c r="O90" s="79"/>
      <c r="P90" s="80"/>
    </row>
    <row r="91" spans="1:17" s="74" customFormat="1" ht="14" customHeight="1" x14ac:dyDescent="0.2">
      <c r="A91" s="104"/>
      <c r="B91" s="105" t="s">
        <v>16</v>
      </c>
      <c r="C91" s="97"/>
      <c r="D91" s="97"/>
      <c r="E91" s="97"/>
      <c r="F91" s="97"/>
      <c r="G91" s="97"/>
      <c r="H91" s="97"/>
      <c r="I91" s="97"/>
      <c r="J91" s="97"/>
      <c r="K91" s="106"/>
      <c r="L91" s="68"/>
      <c r="M91" s="68"/>
      <c r="N91" s="68"/>
      <c r="O91" s="79"/>
      <c r="P91" s="80"/>
    </row>
    <row r="92" spans="1:17" s="66" customFormat="1" ht="14" customHeight="1" x14ac:dyDescent="0.2">
      <c r="A92" s="104"/>
      <c r="B92" s="105" t="s">
        <v>8</v>
      </c>
      <c r="C92" s="97"/>
      <c r="D92" s="97"/>
      <c r="E92" s="97"/>
      <c r="F92" s="97"/>
      <c r="G92" s="97"/>
      <c r="H92" s="97"/>
      <c r="I92" s="97"/>
      <c r="J92" s="97"/>
      <c r="K92" s="106"/>
      <c r="L92" s="78"/>
      <c r="M92" s="78"/>
      <c r="N92" s="78"/>
      <c r="O92" s="79"/>
      <c r="P92" s="80"/>
    </row>
    <row r="93" spans="1:17" s="100" customFormat="1" ht="14" customHeight="1" x14ac:dyDescent="0.2">
      <c r="A93" s="104"/>
      <c r="B93" s="105" t="s">
        <v>19</v>
      </c>
      <c r="C93" s="97"/>
      <c r="D93" s="97"/>
      <c r="E93" s="97"/>
      <c r="F93" s="97"/>
      <c r="G93" s="97"/>
      <c r="H93" s="97"/>
      <c r="I93" s="97"/>
      <c r="J93" s="97"/>
      <c r="K93" s="106"/>
      <c r="L93" s="107"/>
      <c r="M93" s="107"/>
      <c r="N93" s="107"/>
      <c r="O93" s="79"/>
      <c r="P93" s="80"/>
    </row>
    <row r="94" spans="1:17" ht="15" x14ac:dyDescent="0.2">
      <c r="A94" s="104"/>
      <c r="B94" s="105" t="s">
        <v>21</v>
      </c>
      <c r="C94" s="97"/>
      <c r="D94" s="97"/>
      <c r="E94" s="97"/>
      <c r="F94" s="97"/>
      <c r="G94" s="97"/>
      <c r="H94" s="97"/>
      <c r="I94" s="97"/>
      <c r="J94" s="106"/>
      <c r="K94" s="106"/>
      <c r="L94" s="107"/>
      <c r="M94" s="107"/>
      <c r="N94" s="107"/>
      <c r="O94" s="79"/>
      <c r="P94" s="80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s="74" customFormat="1" ht="14" customHeight="1" x14ac:dyDescent="0.2">
      <c r="A96" s="109"/>
      <c r="B96" s="110" t="s">
        <v>1526</v>
      </c>
      <c r="C96" s="106">
        <f>SUM(C3:C95)</f>
        <v>1947</v>
      </c>
      <c r="D96" s="82">
        <f>SUM(D$3:D95)</f>
        <v>1923</v>
      </c>
      <c r="E96" s="82">
        <f>SUM(E$3:E95)</f>
        <v>1874</v>
      </c>
      <c r="F96" s="82">
        <f>SUM(F$3:F95)</f>
        <v>1805</v>
      </c>
      <c r="G96" s="82">
        <f>SUM(G$3:G95)</f>
        <v>1857</v>
      </c>
      <c r="H96" s="82">
        <f>SUM(H$3:H95)</f>
        <v>1803</v>
      </c>
      <c r="I96" s="82">
        <f>SUM(I$3:I95)</f>
        <v>1770</v>
      </c>
      <c r="J96" s="82">
        <f>SUM(J$3:J95)</f>
        <v>1769</v>
      </c>
      <c r="K96" s="82">
        <f>SUM(K$3:K95)</f>
        <v>1719</v>
      </c>
      <c r="L96" s="82">
        <f>SUM(L$3:L95)</f>
        <v>1695</v>
      </c>
      <c r="M96" s="82">
        <f>SUM(M$3:M95)</f>
        <v>1609</v>
      </c>
      <c r="N96" s="82">
        <f>SUM(N$3:N95)</f>
        <v>1598</v>
      </c>
      <c r="O96" s="106">
        <f>SUM(O$3:O95)</f>
        <v>-11</v>
      </c>
      <c r="P96" s="80">
        <f>(N96/M96)-1</f>
        <v>-6.836544437538894E-3</v>
      </c>
    </row>
    <row r="97" spans="1:17" s="74" customFormat="1" ht="14" customHeight="1" x14ac:dyDescent="0.2">
      <c r="A97" s="109"/>
      <c r="B97" s="110"/>
      <c r="C97" s="106"/>
      <c r="D97" s="79">
        <f t="shared" ref="D97:N97" si="4">D96-C96</f>
        <v>-24</v>
      </c>
      <c r="E97" s="79">
        <f t="shared" si="4"/>
        <v>-49</v>
      </c>
      <c r="F97" s="79">
        <f t="shared" si="4"/>
        <v>-69</v>
      </c>
      <c r="G97" s="79">
        <f t="shared" si="4"/>
        <v>52</v>
      </c>
      <c r="H97" s="79">
        <f t="shared" si="4"/>
        <v>-54</v>
      </c>
      <c r="I97" s="79">
        <f t="shared" si="4"/>
        <v>-33</v>
      </c>
      <c r="J97" s="79">
        <f t="shared" si="4"/>
        <v>-1</v>
      </c>
      <c r="K97" s="79">
        <f t="shared" si="4"/>
        <v>-50</v>
      </c>
      <c r="L97" s="79">
        <f t="shared" si="4"/>
        <v>-24</v>
      </c>
      <c r="M97" s="79">
        <f t="shared" si="4"/>
        <v>-86</v>
      </c>
      <c r="N97" s="79">
        <f t="shared" si="4"/>
        <v>-11</v>
      </c>
      <c r="O97" s="79"/>
      <c r="P97" s="73"/>
    </row>
    <row r="98" spans="1:17" s="74" customFormat="1" ht="14" customHeight="1" x14ac:dyDescent="0.2">
      <c r="A98" s="109"/>
      <c r="B98" s="83"/>
      <c r="C98" s="10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109"/>
      <c r="B99" s="83"/>
      <c r="C99" s="106"/>
      <c r="D99" s="106"/>
      <c r="E99" s="106"/>
      <c r="F99" s="106"/>
      <c r="G99" s="106"/>
      <c r="H99" s="106"/>
      <c r="I99" s="106"/>
      <c r="J99" s="106"/>
      <c r="K99" s="106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1" t="s">
        <v>1456</v>
      </c>
      <c r="C100" s="84"/>
      <c r="D100" s="84"/>
      <c r="E100" s="84"/>
      <c r="F100" s="79"/>
      <c r="G100" s="79"/>
      <c r="H100" s="79"/>
      <c r="I100" s="79"/>
      <c r="J100" s="79"/>
      <c r="K100" s="112"/>
      <c r="L100" s="112"/>
      <c r="M100" s="112"/>
      <c r="N100" s="112"/>
      <c r="O100" s="79"/>
      <c r="P100" s="73"/>
    </row>
    <row r="101" spans="1:17" s="74" customFormat="1" ht="14" customHeight="1" x14ac:dyDescent="0.2">
      <c r="A101" s="73"/>
      <c r="B101" s="113" t="s">
        <v>1457</v>
      </c>
      <c r="C101" s="84"/>
      <c r="D101" s="84"/>
      <c r="E101" s="84"/>
      <c r="F101" s="79"/>
      <c r="G101" s="79"/>
      <c r="H101" s="79"/>
      <c r="I101" s="79"/>
      <c r="J101" s="79"/>
      <c r="K101" s="112"/>
      <c r="L101" s="112"/>
      <c r="M101" s="112"/>
      <c r="N101" s="112"/>
      <c r="O101" s="79"/>
      <c r="P101" s="73"/>
    </row>
    <row r="102" spans="1:17" s="74" customFormat="1" ht="14" customHeight="1" x14ac:dyDescent="0.2">
      <c r="A102" s="73"/>
      <c r="B102" s="114" t="s">
        <v>1458</v>
      </c>
      <c r="C102" s="84"/>
      <c r="D102" s="84"/>
      <c r="E102" s="84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4" customHeight="1" x14ac:dyDescent="0.2">
      <c r="A103" s="73"/>
      <c r="B103" s="115" t="s">
        <v>1459</v>
      </c>
      <c r="C103" s="84"/>
      <c r="D103" s="84"/>
      <c r="E103" s="84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4" customHeight="1" x14ac:dyDescent="0.2">
      <c r="A104" s="73"/>
      <c r="B104" s="116" t="s">
        <v>1460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66" customFormat="1" ht="14" customHeight="1" x14ac:dyDescent="0.2">
      <c r="A105" s="63"/>
      <c r="B105" s="117" t="s">
        <v>1461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3"/>
    </row>
    <row r="106" spans="1:17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3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62">
    <sortCondition descending="1" ref="P3:P62"/>
    <sortCondition descending="1" ref="N3:N62"/>
    <sortCondition ref="B3:B62"/>
  </sortState>
  <mergeCells count="1">
    <mergeCell ref="O1:P1"/>
  </mergeCells>
  <phoneticPr fontId="37" type="noConversion"/>
  <conditionalFormatting sqref="B5:B62">
    <cfRule type="expression" dxfId="11" priority="13">
      <formula>O5&lt;0</formula>
    </cfRule>
    <cfRule type="expression" dxfId="10" priority="14">
      <formula>O5=0</formula>
    </cfRule>
    <cfRule type="expression" dxfId="9" priority="15">
      <formula>O5&gt;0</formula>
    </cfRule>
  </conditionalFormatting>
  <conditionalFormatting sqref="B4">
    <cfRule type="expression" dxfId="8" priority="10">
      <formula>O4&lt;0</formula>
    </cfRule>
    <cfRule type="expression" dxfId="7" priority="11">
      <formula>O4=0</formula>
    </cfRule>
    <cfRule type="expression" dxfId="6" priority="12">
      <formula>O4&gt;0</formula>
    </cfRule>
  </conditionalFormatting>
  <conditionalFormatting sqref="D96:N96">
    <cfRule type="expression" dxfId="5" priority="4">
      <formula>D97&lt;0</formula>
    </cfRule>
    <cfRule type="expression" dxfId="4" priority="5">
      <formula>D97=0</formula>
    </cfRule>
    <cfRule type="expression" dxfId="3" priority="6">
      <formula>D97&gt;0</formula>
    </cfRule>
  </conditionalFormatting>
  <conditionalFormatting sqref="B3">
    <cfRule type="expression" dxfId="2" priority="1">
      <formula>O3&lt;0</formula>
    </cfRule>
    <cfRule type="expression" dxfId="1" priority="2">
      <formula>O3=0</formula>
    </cfRule>
    <cfRule type="expression" dxfId="0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290"/>
  <sheetViews>
    <sheetView zoomScaleNormal="80" zoomScalePageLayoutView="80" workbookViewId="0">
      <pane xSplit="2" ySplit="2" topLeftCell="F3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I14" sqref="I14"/>
    </sheetView>
  </sheetViews>
  <sheetFormatPr baseColWidth="10" defaultColWidth="9" defaultRowHeight="14" x14ac:dyDescent="0.2"/>
  <cols>
    <col min="1" max="1" width="9" style="67"/>
    <col min="2" max="2" width="31.1640625" style="41" customWidth="1"/>
    <col min="3" max="3" width="10" style="69" customWidth="1"/>
    <col min="4" max="4" width="9.5" style="69" customWidth="1"/>
    <col min="5" max="6" width="10.1640625" style="69" customWidth="1"/>
    <col min="7" max="8" width="10" style="69" customWidth="1"/>
    <col min="9" max="9" width="10.5" style="69" customWidth="1"/>
    <col min="10" max="11" width="9.83203125" style="69" customWidth="1"/>
    <col min="12" max="13" width="13.1640625" style="69" customWidth="1"/>
    <col min="14" max="14" width="12" style="69" customWidth="1"/>
    <col min="15" max="15" width="9" style="69" customWidth="1"/>
    <col min="16" max="16" width="8.5" style="67" customWidth="1"/>
    <col min="17" max="17" width="8.5" style="69" customWidth="1"/>
    <col min="18" max="18" width="10.1640625" style="69" customWidth="1"/>
    <col min="19" max="20" width="9" style="69"/>
    <col min="21" max="16384" width="9" style="2"/>
  </cols>
  <sheetData>
    <row r="1" spans="1:16" s="74" customFormat="1" ht="16" x14ac:dyDescent="0.2">
      <c r="A1" s="73"/>
      <c r="B1" s="212" t="s">
        <v>1386</v>
      </c>
      <c r="H1" s="75"/>
      <c r="I1" s="75"/>
      <c r="J1" s="260"/>
      <c r="K1" s="260"/>
      <c r="L1" s="261"/>
      <c r="M1" s="368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5" x14ac:dyDescent="0.2">
      <c r="A3" s="51">
        <v>1456</v>
      </c>
      <c r="B3" s="339" t="s">
        <v>1407</v>
      </c>
      <c r="C3" s="53">
        <v>79</v>
      </c>
      <c r="D3" s="53">
        <v>78</v>
      </c>
      <c r="E3" s="53">
        <v>79</v>
      </c>
      <c r="F3" s="53">
        <v>65</v>
      </c>
      <c r="G3" s="53">
        <v>64</v>
      </c>
      <c r="H3" s="78">
        <v>65</v>
      </c>
      <c r="I3" s="78">
        <v>59</v>
      </c>
      <c r="J3" s="56">
        <v>56</v>
      </c>
      <c r="K3" s="78">
        <v>50</v>
      </c>
      <c r="L3" s="78">
        <v>49</v>
      </c>
      <c r="M3" s="78">
        <v>42</v>
      </c>
      <c r="N3" s="78">
        <v>51</v>
      </c>
      <c r="O3" s="78">
        <f t="shared" ref="O3:O41" si="0">N3-M3</f>
        <v>9</v>
      </c>
      <c r="P3" s="80">
        <f t="shared" ref="P3:P41" si="1">(N3/M3)-1</f>
        <v>0.21428571428571419</v>
      </c>
    </row>
    <row r="4" spans="1:16" s="74" customFormat="1" ht="15" x14ac:dyDescent="0.2">
      <c r="A4" s="51">
        <v>1440</v>
      </c>
      <c r="B4" s="339" t="s">
        <v>1400</v>
      </c>
      <c r="C4" s="53">
        <v>41</v>
      </c>
      <c r="D4" s="53">
        <v>41</v>
      </c>
      <c r="E4" s="53">
        <v>40</v>
      </c>
      <c r="F4" s="53">
        <v>40</v>
      </c>
      <c r="G4" s="53">
        <v>38</v>
      </c>
      <c r="H4" s="78">
        <v>32</v>
      </c>
      <c r="I4" s="78">
        <v>29</v>
      </c>
      <c r="J4" s="56">
        <v>29</v>
      </c>
      <c r="K4" s="78">
        <v>26</v>
      </c>
      <c r="L4" s="78">
        <v>20</v>
      </c>
      <c r="M4" s="78">
        <v>19</v>
      </c>
      <c r="N4" s="78">
        <v>23</v>
      </c>
      <c r="O4" s="78">
        <f t="shared" si="0"/>
        <v>4</v>
      </c>
      <c r="P4" s="80">
        <f t="shared" si="1"/>
        <v>0.21052631578947367</v>
      </c>
    </row>
    <row r="5" spans="1:16" s="74" customFormat="1" ht="15" x14ac:dyDescent="0.2">
      <c r="A5" s="51">
        <v>30654</v>
      </c>
      <c r="B5" s="339" t="s">
        <v>1395</v>
      </c>
      <c r="C5" s="53">
        <v>27</v>
      </c>
      <c r="D5" s="53">
        <v>26</v>
      </c>
      <c r="E5" s="53">
        <v>25</v>
      </c>
      <c r="F5" s="53">
        <v>27</v>
      </c>
      <c r="G5" s="53">
        <v>28</v>
      </c>
      <c r="H5" s="78">
        <v>30</v>
      </c>
      <c r="I5" s="78">
        <v>27</v>
      </c>
      <c r="J5" s="56">
        <v>23</v>
      </c>
      <c r="K5" s="78">
        <v>26</v>
      </c>
      <c r="L5" s="78">
        <v>29</v>
      </c>
      <c r="M5" s="78">
        <v>25</v>
      </c>
      <c r="N5" s="78">
        <v>30</v>
      </c>
      <c r="O5" s="78">
        <f t="shared" si="0"/>
        <v>5</v>
      </c>
      <c r="P5" s="80">
        <f t="shared" si="1"/>
        <v>0.19999999999999996</v>
      </c>
    </row>
    <row r="6" spans="1:16" s="74" customFormat="1" ht="15" x14ac:dyDescent="0.2">
      <c r="A6" s="51">
        <v>1435</v>
      </c>
      <c r="B6" s="339" t="s">
        <v>1390</v>
      </c>
      <c r="C6" s="53">
        <v>16</v>
      </c>
      <c r="D6" s="53">
        <v>14</v>
      </c>
      <c r="E6" s="53">
        <v>14</v>
      </c>
      <c r="F6" s="53">
        <v>14</v>
      </c>
      <c r="G6" s="53">
        <v>15</v>
      </c>
      <c r="H6" s="78">
        <v>14</v>
      </c>
      <c r="I6" s="78">
        <v>15</v>
      </c>
      <c r="J6" s="56">
        <v>14</v>
      </c>
      <c r="K6" s="78">
        <v>18</v>
      </c>
      <c r="L6" s="78">
        <v>20</v>
      </c>
      <c r="M6" s="78">
        <v>19</v>
      </c>
      <c r="N6" s="78">
        <v>22</v>
      </c>
      <c r="O6" s="78">
        <f t="shared" si="0"/>
        <v>3</v>
      </c>
      <c r="P6" s="80">
        <f t="shared" si="1"/>
        <v>0.15789473684210531</v>
      </c>
    </row>
    <row r="7" spans="1:16" s="74" customFormat="1" ht="15" x14ac:dyDescent="0.2">
      <c r="A7" s="51">
        <v>1469</v>
      </c>
      <c r="B7" s="339" t="s">
        <v>1412</v>
      </c>
      <c r="C7" s="53">
        <v>38</v>
      </c>
      <c r="D7" s="53">
        <v>40</v>
      </c>
      <c r="E7" s="53">
        <v>39</v>
      </c>
      <c r="F7" s="53">
        <v>42</v>
      </c>
      <c r="G7" s="53">
        <v>41</v>
      </c>
      <c r="H7" s="78">
        <v>44</v>
      </c>
      <c r="I7" s="78">
        <v>45</v>
      </c>
      <c r="J7" s="348">
        <v>43</v>
      </c>
      <c r="K7" s="78">
        <v>39</v>
      </c>
      <c r="L7" s="78">
        <v>40</v>
      </c>
      <c r="M7" s="78">
        <v>41</v>
      </c>
      <c r="N7" s="78">
        <v>46</v>
      </c>
      <c r="O7" s="78">
        <f t="shared" si="0"/>
        <v>5</v>
      </c>
      <c r="P7" s="80">
        <f t="shared" si="1"/>
        <v>0.12195121951219523</v>
      </c>
    </row>
    <row r="8" spans="1:16" s="74" customFormat="1" ht="15" x14ac:dyDescent="0.2">
      <c r="A8" s="51">
        <v>1439</v>
      </c>
      <c r="B8" s="339" t="s">
        <v>1399</v>
      </c>
      <c r="C8" s="53">
        <v>44</v>
      </c>
      <c r="D8" s="53">
        <v>47</v>
      </c>
      <c r="E8" s="53">
        <v>46</v>
      </c>
      <c r="F8" s="53">
        <v>43</v>
      </c>
      <c r="G8" s="53">
        <v>42</v>
      </c>
      <c r="H8" s="78">
        <v>40</v>
      </c>
      <c r="I8" s="78">
        <v>40</v>
      </c>
      <c r="J8" s="56">
        <v>41</v>
      </c>
      <c r="K8" s="78">
        <v>36</v>
      </c>
      <c r="L8" s="78">
        <v>38</v>
      </c>
      <c r="M8" s="78">
        <v>35</v>
      </c>
      <c r="N8" s="78">
        <v>39</v>
      </c>
      <c r="O8" s="78">
        <f t="shared" si="0"/>
        <v>4</v>
      </c>
      <c r="P8" s="80">
        <f t="shared" si="1"/>
        <v>0.11428571428571432</v>
      </c>
    </row>
    <row r="9" spans="1:16" s="74" customFormat="1" ht="15" x14ac:dyDescent="0.2">
      <c r="A9" s="51">
        <v>1432</v>
      </c>
      <c r="B9" s="339" t="s">
        <v>1393</v>
      </c>
      <c r="C9" s="53">
        <v>35</v>
      </c>
      <c r="D9" s="53">
        <v>33</v>
      </c>
      <c r="E9" s="53">
        <v>30</v>
      </c>
      <c r="F9" s="53">
        <v>29</v>
      </c>
      <c r="G9" s="53">
        <v>29</v>
      </c>
      <c r="H9" s="78">
        <v>25</v>
      </c>
      <c r="I9" s="78">
        <v>26</v>
      </c>
      <c r="J9" s="56">
        <v>25</v>
      </c>
      <c r="K9" s="78">
        <v>25</v>
      </c>
      <c r="L9" s="78">
        <v>23</v>
      </c>
      <c r="M9" s="78">
        <v>19</v>
      </c>
      <c r="N9" s="78">
        <v>21</v>
      </c>
      <c r="O9" s="78">
        <f t="shared" si="0"/>
        <v>2</v>
      </c>
      <c r="P9" s="80">
        <f t="shared" si="1"/>
        <v>0.10526315789473695</v>
      </c>
    </row>
    <row r="10" spans="1:16" s="74" customFormat="1" ht="15" x14ac:dyDescent="0.2">
      <c r="A10" s="51">
        <v>82754</v>
      </c>
      <c r="B10" s="339" t="s">
        <v>1419</v>
      </c>
      <c r="C10" s="53">
        <v>35</v>
      </c>
      <c r="D10" s="53">
        <v>32</v>
      </c>
      <c r="E10" s="53">
        <v>23</v>
      </c>
      <c r="F10" s="53">
        <v>34</v>
      </c>
      <c r="G10" s="53">
        <v>35</v>
      </c>
      <c r="H10" s="78">
        <v>41</v>
      </c>
      <c r="I10" s="78">
        <v>37</v>
      </c>
      <c r="J10" s="56">
        <v>35</v>
      </c>
      <c r="K10" s="78">
        <v>29</v>
      </c>
      <c r="L10" s="78">
        <v>26</v>
      </c>
      <c r="M10" s="78">
        <v>23</v>
      </c>
      <c r="N10" s="78">
        <v>25</v>
      </c>
      <c r="O10" s="78">
        <f t="shared" si="0"/>
        <v>2</v>
      </c>
      <c r="P10" s="80">
        <f t="shared" si="1"/>
        <v>8.6956521739130377E-2</v>
      </c>
    </row>
    <row r="11" spans="1:16" s="74" customFormat="1" ht="15" x14ac:dyDescent="0.2">
      <c r="A11" s="51">
        <v>61387</v>
      </c>
      <c r="B11" s="339" t="s">
        <v>1394</v>
      </c>
      <c r="C11" s="53">
        <v>28</v>
      </c>
      <c r="D11" s="53">
        <v>28</v>
      </c>
      <c r="E11" s="53">
        <v>26</v>
      </c>
      <c r="F11" s="53">
        <v>24</v>
      </c>
      <c r="G11" s="53">
        <v>30</v>
      </c>
      <c r="H11" s="78">
        <v>27</v>
      </c>
      <c r="I11" s="78">
        <v>24</v>
      </c>
      <c r="J11" s="56">
        <v>26</v>
      </c>
      <c r="K11" s="78">
        <v>25</v>
      </c>
      <c r="L11" s="78">
        <v>25</v>
      </c>
      <c r="M11" s="78">
        <v>25</v>
      </c>
      <c r="N11" s="78">
        <v>27</v>
      </c>
      <c r="O11" s="78">
        <f t="shared" si="0"/>
        <v>2</v>
      </c>
      <c r="P11" s="80">
        <f t="shared" si="1"/>
        <v>8.0000000000000071E-2</v>
      </c>
    </row>
    <row r="12" spans="1:16" s="74" customFormat="1" ht="15" x14ac:dyDescent="0.2">
      <c r="A12" s="51">
        <v>1451</v>
      </c>
      <c r="B12" s="339" t="s">
        <v>1424</v>
      </c>
      <c r="C12" s="53">
        <v>24</v>
      </c>
      <c r="D12" s="53">
        <v>23</v>
      </c>
      <c r="E12" s="53">
        <v>22</v>
      </c>
      <c r="F12" s="53">
        <v>19</v>
      </c>
      <c r="G12" s="53">
        <v>19</v>
      </c>
      <c r="H12" s="78">
        <v>19</v>
      </c>
      <c r="I12" s="78">
        <v>19</v>
      </c>
      <c r="J12" s="56">
        <v>20</v>
      </c>
      <c r="K12" s="78">
        <v>17</v>
      </c>
      <c r="L12" s="78">
        <v>16</v>
      </c>
      <c r="M12" s="78">
        <v>13</v>
      </c>
      <c r="N12" s="78">
        <v>14</v>
      </c>
      <c r="O12" s="78">
        <f t="shared" si="0"/>
        <v>1</v>
      </c>
      <c r="P12" s="80">
        <f t="shared" si="1"/>
        <v>7.6923076923076872E-2</v>
      </c>
    </row>
    <row r="13" spans="1:16" s="74" customFormat="1" ht="15" x14ac:dyDescent="0.2">
      <c r="A13" s="51">
        <v>1470</v>
      </c>
      <c r="B13" s="339" t="s">
        <v>1392</v>
      </c>
      <c r="C13" s="53">
        <v>40</v>
      </c>
      <c r="D13" s="53">
        <v>36</v>
      </c>
      <c r="E13" s="53">
        <v>32</v>
      </c>
      <c r="F13" s="53">
        <v>30</v>
      </c>
      <c r="G13" s="53">
        <v>26</v>
      </c>
      <c r="H13" s="78">
        <v>30</v>
      </c>
      <c r="I13" s="78">
        <v>23</v>
      </c>
      <c r="J13" s="56">
        <v>23</v>
      </c>
      <c r="K13" s="78">
        <v>23</v>
      </c>
      <c r="L13" s="78">
        <v>23</v>
      </c>
      <c r="M13" s="78">
        <v>14</v>
      </c>
      <c r="N13" s="78">
        <v>15</v>
      </c>
      <c r="O13" s="78">
        <f t="shared" si="0"/>
        <v>1</v>
      </c>
      <c r="P13" s="80">
        <f t="shared" si="1"/>
        <v>7.1428571428571397E-2</v>
      </c>
    </row>
    <row r="14" spans="1:16" s="74" customFormat="1" ht="15" x14ac:dyDescent="0.2">
      <c r="A14" s="51">
        <v>1455</v>
      </c>
      <c r="B14" s="339" t="s">
        <v>1416</v>
      </c>
      <c r="C14" s="53">
        <v>41</v>
      </c>
      <c r="D14" s="53">
        <v>37</v>
      </c>
      <c r="E14" s="53">
        <v>39</v>
      </c>
      <c r="F14" s="53">
        <v>38</v>
      </c>
      <c r="G14" s="53">
        <v>31</v>
      </c>
      <c r="H14" s="78">
        <v>31</v>
      </c>
      <c r="I14" s="78">
        <v>37</v>
      </c>
      <c r="J14" s="56">
        <v>36</v>
      </c>
      <c r="K14" s="78">
        <v>36</v>
      </c>
      <c r="L14" s="78">
        <v>34</v>
      </c>
      <c r="M14" s="78">
        <v>31</v>
      </c>
      <c r="N14" s="78">
        <v>33</v>
      </c>
      <c r="O14" s="78">
        <f t="shared" si="0"/>
        <v>2</v>
      </c>
      <c r="P14" s="80">
        <f t="shared" si="1"/>
        <v>6.4516129032258007E-2</v>
      </c>
    </row>
    <row r="15" spans="1:16" s="74" customFormat="1" ht="15" x14ac:dyDescent="0.2">
      <c r="A15" s="51">
        <v>23503</v>
      </c>
      <c r="B15" s="339" t="s">
        <v>1425</v>
      </c>
      <c r="C15" s="53">
        <v>68</v>
      </c>
      <c r="D15" s="53">
        <v>59</v>
      </c>
      <c r="E15" s="53">
        <v>57</v>
      </c>
      <c r="F15" s="53">
        <v>66</v>
      </c>
      <c r="G15" s="53">
        <v>66</v>
      </c>
      <c r="H15" s="78">
        <v>69</v>
      </c>
      <c r="I15" s="78">
        <v>74</v>
      </c>
      <c r="J15" s="56">
        <v>76</v>
      </c>
      <c r="K15" s="78">
        <v>78</v>
      </c>
      <c r="L15" s="78">
        <v>75</v>
      </c>
      <c r="M15" s="78">
        <v>71</v>
      </c>
      <c r="N15" s="78">
        <v>75</v>
      </c>
      <c r="O15" s="78">
        <f t="shared" si="0"/>
        <v>4</v>
      </c>
      <c r="P15" s="80">
        <f t="shared" si="1"/>
        <v>5.6338028169014009E-2</v>
      </c>
    </row>
    <row r="16" spans="1:16" s="74" customFormat="1" ht="15" x14ac:dyDescent="0.2">
      <c r="A16" s="51">
        <v>1461</v>
      </c>
      <c r="B16" s="339" t="s">
        <v>1420</v>
      </c>
      <c r="C16" s="53">
        <v>305</v>
      </c>
      <c r="D16" s="53">
        <v>304</v>
      </c>
      <c r="E16" s="53">
        <v>310</v>
      </c>
      <c r="F16" s="53">
        <v>298</v>
      </c>
      <c r="G16" s="53">
        <v>303</v>
      </c>
      <c r="H16" s="78">
        <v>319</v>
      </c>
      <c r="I16" s="78">
        <v>301</v>
      </c>
      <c r="J16" s="56">
        <v>287</v>
      </c>
      <c r="K16" s="78">
        <v>294</v>
      </c>
      <c r="L16" s="78">
        <v>267</v>
      </c>
      <c r="M16" s="78">
        <v>294</v>
      </c>
      <c r="N16" s="78">
        <v>309</v>
      </c>
      <c r="O16" s="78">
        <f t="shared" si="0"/>
        <v>15</v>
      </c>
      <c r="P16" s="80">
        <f t="shared" si="1"/>
        <v>5.1020408163265252E-2</v>
      </c>
    </row>
    <row r="17" spans="1:16" s="74" customFormat="1" ht="15" x14ac:dyDescent="0.2">
      <c r="A17" s="51">
        <v>1459</v>
      </c>
      <c r="B17" s="339" t="s">
        <v>1415</v>
      </c>
      <c r="C17" s="53">
        <v>83</v>
      </c>
      <c r="D17" s="53">
        <v>81</v>
      </c>
      <c r="E17" s="53">
        <v>77</v>
      </c>
      <c r="F17" s="53">
        <v>74</v>
      </c>
      <c r="G17" s="53">
        <v>71</v>
      </c>
      <c r="H17" s="78">
        <v>64</v>
      </c>
      <c r="I17" s="78">
        <v>57</v>
      </c>
      <c r="J17" s="56">
        <v>55</v>
      </c>
      <c r="K17" s="78">
        <v>61</v>
      </c>
      <c r="L17" s="78">
        <v>51</v>
      </c>
      <c r="M17" s="78">
        <v>51</v>
      </c>
      <c r="N17" s="78">
        <v>53</v>
      </c>
      <c r="O17" s="78">
        <f t="shared" si="0"/>
        <v>2</v>
      </c>
      <c r="P17" s="80">
        <f t="shared" si="1"/>
        <v>3.9215686274509887E-2</v>
      </c>
    </row>
    <row r="18" spans="1:16" s="74" customFormat="1" ht="15" x14ac:dyDescent="0.2">
      <c r="A18" s="51">
        <v>1462</v>
      </c>
      <c r="B18" s="339" t="s">
        <v>1396</v>
      </c>
      <c r="C18" s="53">
        <v>94</v>
      </c>
      <c r="D18" s="53">
        <v>95</v>
      </c>
      <c r="E18" s="53">
        <v>77</v>
      </c>
      <c r="F18" s="53">
        <v>81</v>
      </c>
      <c r="G18" s="53">
        <v>94</v>
      </c>
      <c r="H18" s="78">
        <v>91</v>
      </c>
      <c r="I18" s="78">
        <v>85</v>
      </c>
      <c r="J18" s="348">
        <v>70</v>
      </c>
      <c r="K18" s="78">
        <v>68</v>
      </c>
      <c r="L18" s="78">
        <v>64</v>
      </c>
      <c r="M18" s="78">
        <v>55</v>
      </c>
      <c r="N18" s="78">
        <v>55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1448</v>
      </c>
      <c r="B19" s="339" t="s">
        <v>1417</v>
      </c>
      <c r="C19" s="53">
        <v>32</v>
      </c>
      <c r="D19" s="53">
        <v>36</v>
      </c>
      <c r="E19" s="53">
        <v>33</v>
      </c>
      <c r="F19" s="53">
        <v>33</v>
      </c>
      <c r="G19" s="53">
        <v>30</v>
      </c>
      <c r="H19" s="78">
        <v>28</v>
      </c>
      <c r="I19" s="78">
        <v>32</v>
      </c>
      <c r="J19" s="56">
        <v>31</v>
      </c>
      <c r="K19" s="78">
        <v>33</v>
      </c>
      <c r="L19" s="78">
        <v>28</v>
      </c>
      <c r="M19" s="78">
        <v>27</v>
      </c>
      <c r="N19" s="78">
        <v>27</v>
      </c>
      <c r="O19" s="78">
        <f t="shared" si="0"/>
        <v>0</v>
      </c>
      <c r="P19" s="80">
        <f t="shared" si="1"/>
        <v>0</v>
      </c>
    </row>
    <row r="20" spans="1:16" s="74" customFormat="1" ht="15" x14ac:dyDescent="0.2">
      <c r="A20" s="51">
        <v>1465</v>
      </c>
      <c r="B20" s="339" t="s">
        <v>1409</v>
      </c>
      <c r="C20" s="53">
        <v>16</v>
      </c>
      <c r="D20" s="53">
        <v>15</v>
      </c>
      <c r="E20" s="53">
        <v>14</v>
      </c>
      <c r="F20" s="53">
        <v>14</v>
      </c>
      <c r="G20" s="53">
        <v>16</v>
      </c>
      <c r="H20" s="78">
        <v>15</v>
      </c>
      <c r="I20" s="78">
        <v>15</v>
      </c>
      <c r="J20" s="56">
        <v>15</v>
      </c>
      <c r="K20" s="78">
        <v>16</v>
      </c>
      <c r="L20" s="78">
        <v>16</v>
      </c>
      <c r="M20" s="78">
        <v>14</v>
      </c>
      <c r="N20" s="78">
        <v>14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1460</v>
      </c>
      <c r="B21" s="339" t="s">
        <v>1408</v>
      </c>
      <c r="C21" s="53">
        <v>18</v>
      </c>
      <c r="D21" s="53">
        <v>18</v>
      </c>
      <c r="E21" s="53">
        <v>18</v>
      </c>
      <c r="F21" s="53">
        <v>22</v>
      </c>
      <c r="G21" s="53">
        <v>22</v>
      </c>
      <c r="H21" s="78">
        <v>19</v>
      </c>
      <c r="I21" s="78">
        <v>22</v>
      </c>
      <c r="J21" s="56">
        <v>17</v>
      </c>
      <c r="K21" s="78">
        <v>16</v>
      </c>
      <c r="L21" s="78">
        <v>16</v>
      </c>
      <c r="M21" s="78">
        <v>12</v>
      </c>
      <c r="N21" s="78">
        <v>12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351">
        <v>1446</v>
      </c>
      <c r="B22" s="339" t="s">
        <v>1403</v>
      </c>
      <c r="C22" s="53">
        <v>11</v>
      </c>
      <c r="D22" s="53">
        <v>9</v>
      </c>
      <c r="E22" s="53">
        <v>9</v>
      </c>
      <c r="F22" s="53">
        <v>11</v>
      </c>
      <c r="G22" s="53">
        <v>14</v>
      </c>
      <c r="H22" s="78">
        <v>14</v>
      </c>
      <c r="I22" s="78">
        <v>10</v>
      </c>
      <c r="J22" s="56">
        <v>12</v>
      </c>
      <c r="K22" s="78">
        <v>13</v>
      </c>
      <c r="L22" s="78">
        <v>13</v>
      </c>
      <c r="M22" s="78">
        <v>11</v>
      </c>
      <c r="N22" s="78">
        <v>11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344">
        <v>1454</v>
      </c>
      <c r="B23" s="339" t="s">
        <v>1406</v>
      </c>
      <c r="C23" s="53">
        <v>21</v>
      </c>
      <c r="D23" s="53">
        <v>22</v>
      </c>
      <c r="E23" s="53">
        <v>17</v>
      </c>
      <c r="F23" s="53">
        <v>12</v>
      </c>
      <c r="G23" s="53">
        <v>9</v>
      </c>
      <c r="H23" s="78">
        <v>8</v>
      </c>
      <c r="I23" s="78">
        <v>5</v>
      </c>
      <c r="J23" s="56">
        <v>1</v>
      </c>
      <c r="K23" s="78">
        <v>1</v>
      </c>
      <c r="L23" s="78">
        <v>1</v>
      </c>
      <c r="M23" s="78">
        <v>1</v>
      </c>
      <c r="N23" s="78">
        <v>1</v>
      </c>
      <c r="O23" s="78">
        <f t="shared" si="0"/>
        <v>0</v>
      </c>
      <c r="P23" s="80">
        <f t="shared" si="1"/>
        <v>0</v>
      </c>
    </row>
    <row r="24" spans="1:16" s="74" customFormat="1" ht="15" x14ac:dyDescent="0.2">
      <c r="A24" s="51">
        <v>1466</v>
      </c>
      <c r="B24" s="339" t="s">
        <v>1410</v>
      </c>
      <c r="C24" s="53">
        <v>72</v>
      </c>
      <c r="D24" s="53">
        <v>71</v>
      </c>
      <c r="E24" s="53">
        <v>74</v>
      </c>
      <c r="F24" s="53">
        <v>65</v>
      </c>
      <c r="G24" s="53">
        <v>70</v>
      </c>
      <c r="H24" s="78">
        <v>80</v>
      </c>
      <c r="I24" s="78">
        <v>76</v>
      </c>
      <c r="J24" s="348">
        <v>75</v>
      </c>
      <c r="K24" s="78">
        <v>71</v>
      </c>
      <c r="L24" s="78">
        <v>65</v>
      </c>
      <c r="M24" s="78">
        <v>56</v>
      </c>
      <c r="N24" s="78">
        <v>55</v>
      </c>
      <c r="O24" s="78">
        <f t="shared" si="0"/>
        <v>-1</v>
      </c>
      <c r="P24" s="80">
        <f t="shared" si="1"/>
        <v>-1.7857142857142905E-2</v>
      </c>
    </row>
    <row r="25" spans="1:16" s="74" customFormat="1" ht="15" x14ac:dyDescent="0.2">
      <c r="A25" s="51">
        <v>1436</v>
      </c>
      <c r="B25" s="339" t="s">
        <v>1421</v>
      </c>
      <c r="C25" s="53">
        <v>149</v>
      </c>
      <c r="D25" s="53">
        <v>141</v>
      </c>
      <c r="E25" s="53">
        <v>121</v>
      </c>
      <c r="F25" s="53">
        <v>105</v>
      </c>
      <c r="G25" s="53">
        <v>116</v>
      </c>
      <c r="H25" s="78">
        <v>109</v>
      </c>
      <c r="I25" s="78">
        <v>96</v>
      </c>
      <c r="J25" s="56">
        <v>81</v>
      </c>
      <c r="K25" s="78">
        <v>88</v>
      </c>
      <c r="L25" s="78">
        <v>83</v>
      </c>
      <c r="M25" s="78">
        <v>85</v>
      </c>
      <c r="N25" s="78">
        <v>82</v>
      </c>
      <c r="O25" s="78">
        <f t="shared" si="0"/>
        <v>-3</v>
      </c>
      <c r="P25" s="80">
        <f t="shared" si="1"/>
        <v>-3.5294117647058809E-2</v>
      </c>
    </row>
    <row r="26" spans="1:16" s="74" customFormat="1" ht="15" x14ac:dyDescent="0.2">
      <c r="A26" s="344">
        <v>1450</v>
      </c>
      <c r="B26" s="339" t="s">
        <v>1405</v>
      </c>
      <c r="C26" s="53">
        <v>32</v>
      </c>
      <c r="D26" s="53">
        <v>30</v>
      </c>
      <c r="E26" s="53">
        <v>28</v>
      </c>
      <c r="F26" s="53">
        <v>29</v>
      </c>
      <c r="G26" s="53">
        <v>29</v>
      </c>
      <c r="H26" s="78">
        <v>29</v>
      </c>
      <c r="I26" s="78">
        <v>30</v>
      </c>
      <c r="J26" s="56">
        <v>27</v>
      </c>
      <c r="K26" s="78">
        <v>25</v>
      </c>
      <c r="L26" s="78">
        <v>26</v>
      </c>
      <c r="M26" s="78">
        <v>26</v>
      </c>
      <c r="N26" s="78">
        <v>25</v>
      </c>
      <c r="O26" s="78">
        <f t="shared" si="0"/>
        <v>-1</v>
      </c>
      <c r="P26" s="80">
        <f t="shared" si="1"/>
        <v>-3.8461538461538436E-2</v>
      </c>
    </row>
    <row r="27" spans="1:16" s="74" customFormat="1" ht="15" x14ac:dyDescent="0.2">
      <c r="A27" s="344">
        <v>1457</v>
      </c>
      <c r="B27" s="339" t="s">
        <v>1387</v>
      </c>
      <c r="C27" s="53">
        <v>41</v>
      </c>
      <c r="D27" s="53">
        <v>38</v>
      </c>
      <c r="E27" s="53">
        <v>35</v>
      </c>
      <c r="F27" s="53">
        <v>39</v>
      </c>
      <c r="G27" s="53">
        <v>37</v>
      </c>
      <c r="H27" s="78">
        <v>36</v>
      </c>
      <c r="I27" s="78">
        <v>28</v>
      </c>
      <c r="J27" s="56">
        <v>28</v>
      </c>
      <c r="K27" s="78">
        <v>25</v>
      </c>
      <c r="L27" s="78">
        <v>26</v>
      </c>
      <c r="M27" s="78">
        <v>25</v>
      </c>
      <c r="N27" s="78">
        <v>24</v>
      </c>
      <c r="O27" s="78">
        <f t="shared" si="0"/>
        <v>-1</v>
      </c>
      <c r="P27" s="80">
        <f t="shared" si="1"/>
        <v>-4.0000000000000036E-2</v>
      </c>
    </row>
    <row r="28" spans="1:16" s="74" customFormat="1" ht="15" x14ac:dyDescent="0.2">
      <c r="A28" s="51">
        <v>1468</v>
      </c>
      <c r="B28" s="339" t="s">
        <v>1423</v>
      </c>
      <c r="C28" s="53">
        <v>96</v>
      </c>
      <c r="D28" s="53">
        <v>105</v>
      </c>
      <c r="E28" s="53">
        <v>105</v>
      </c>
      <c r="F28" s="53">
        <v>103</v>
      </c>
      <c r="G28" s="53">
        <v>102</v>
      </c>
      <c r="H28" s="78">
        <v>103</v>
      </c>
      <c r="I28" s="78">
        <v>95</v>
      </c>
      <c r="J28" s="56">
        <v>102</v>
      </c>
      <c r="K28" s="78">
        <v>108</v>
      </c>
      <c r="L28" s="78">
        <v>96</v>
      </c>
      <c r="M28" s="78">
        <v>96</v>
      </c>
      <c r="N28" s="78">
        <v>92</v>
      </c>
      <c r="O28" s="78">
        <f t="shared" si="0"/>
        <v>-4</v>
      </c>
      <c r="P28" s="80">
        <f t="shared" si="1"/>
        <v>-4.166666666666663E-2</v>
      </c>
    </row>
    <row r="29" spans="1:16" s="74" customFormat="1" ht="15" x14ac:dyDescent="0.2">
      <c r="A29" s="344">
        <v>1467</v>
      </c>
      <c r="B29" s="339" t="s">
        <v>1411</v>
      </c>
      <c r="C29" s="53">
        <v>24</v>
      </c>
      <c r="D29" s="53">
        <v>23</v>
      </c>
      <c r="E29" s="53">
        <v>22</v>
      </c>
      <c r="F29" s="53">
        <v>22</v>
      </c>
      <c r="G29" s="53">
        <v>26</v>
      </c>
      <c r="H29" s="78">
        <v>26</v>
      </c>
      <c r="I29" s="78">
        <v>25</v>
      </c>
      <c r="J29" s="56">
        <v>24</v>
      </c>
      <c r="K29" s="78">
        <v>26</v>
      </c>
      <c r="L29" s="78">
        <v>25</v>
      </c>
      <c r="M29" s="78">
        <v>22</v>
      </c>
      <c r="N29" s="78">
        <v>21</v>
      </c>
      <c r="O29" s="78">
        <f t="shared" si="0"/>
        <v>-1</v>
      </c>
      <c r="P29" s="80">
        <f t="shared" si="1"/>
        <v>-4.5454545454545414E-2</v>
      </c>
    </row>
    <row r="30" spans="1:16" s="74" customFormat="1" ht="15" x14ac:dyDescent="0.2">
      <c r="A30" s="51">
        <v>22044</v>
      </c>
      <c r="B30" s="339" t="s">
        <v>1413</v>
      </c>
      <c r="C30" s="53">
        <v>33</v>
      </c>
      <c r="D30" s="53">
        <v>33</v>
      </c>
      <c r="E30" s="53">
        <v>36</v>
      </c>
      <c r="F30" s="53">
        <v>32</v>
      </c>
      <c r="G30" s="53">
        <v>33</v>
      </c>
      <c r="H30" s="78">
        <v>31</v>
      </c>
      <c r="I30" s="78">
        <v>32</v>
      </c>
      <c r="J30" s="348">
        <v>30</v>
      </c>
      <c r="K30" s="78">
        <v>30</v>
      </c>
      <c r="L30" s="78">
        <v>27</v>
      </c>
      <c r="M30" s="78">
        <v>22</v>
      </c>
      <c r="N30" s="78">
        <v>21</v>
      </c>
      <c r="O30" s="78">
        <f t="shared" si="0"/>
        <v>-1</v>
      </c>
      <c r="P30" s="80">
        <f t="shared" si="1"/>
        <v>-4.5454545454545414E-2</v>
      </c>
    </row>
    <row r="31" spans="1:16" s="74" customFormat="1" ht="15" x14ac:dyDescent="0.2">
      <c r="A31" s="51">
        <v>1445</v>
      </c>
      <c r="B31" s="339" t="s">
        <v>1422</v>
      </c>
      <c r="C31" s="53">
        <v>28</v>
      </c>
      <c r="D31" s="53">
        <v>31</v>
      </c>
      <c r="E31" s="53">
        <v>35</v>
      </c>
      <c r="F31" s="53">
        <v>30</v>
      </c>
      <c r="G31" s="53">
        <v>28</v>
      </c>
      <c r="H31" s="78">
        <v>27</v>
      </c>
      <c r="I31" s="78">
        <v>25</v>
      </c>
      <c r="J31" s="56">
        <v>22</v>
      </c>
      <c r="K31" s="78">
        <v>19</v>
      </c>
      <c r="L31" s="78">
        <v>19</v>
      </c>
      <c r="M31" s="78">
        <v>20</v>
      </c>
      <c r="N31" s="78">
        <v>19</v>
      </c>
      <c r="O31" s="78">
        <f t="shared" si="0"/>
        <v>-1</v>
      </c>
      <c r="P31" s="80">
        <f t="shared" si="1"/>
        <v>-5.0000000000000044E-2</v>
      </c>
    </row>
    <row r="32" spans="1:16" s="74" customFormat="1" ht="15" x14ac:dyDescent="0.2">
      <c r="A32" s="344">
        <v>1447</v>
      </c>
      <c r="B32" s="339" t="s">
        <v>1404</v>
      </c>
      <c r="C32" s="53">
        <v>26</v>
      </c>
      <c r="D32" s="53">
        <v>25</v>
      </c>
      <c r="E32" s="53">
        <v>23</v>
      </c>
      <c r="F32" s="53">
        <v>20</v>
      </c>
      <c r="G32" s="53">
        <v>17</v>
      </c>
      <c r="H32" s="78">
        <v>21</v>
      </c>
      <c r="I32" s="78">
        <v>21</v>
      </c>
      <c r="J32" s="56">
        <v>19</v>
      </c>
      <c r="K32" s="78">
        <v>21</v>
      </c>
      <c r="L32" s="78">
        <v>19</v>
      </c>
      <c r="M32" s="78">
        <v>17</v>
      </c>
      <c r="N32" s="78">
        <v>16</v>
      </c>
      <c r="O32" s="78">
        <f t="shared" si="0"/>
        <v>-1</v>
      </c>
      <c r="P32" s="80">
        <f t="shared" si="1"/>
        <v>-5.8823529411764719E-2</v>
      </c>
    </row>
    <row r="33" spans="1:16" s="74" customFormat="1" ht="15" x14ac:dyDescent="0.2">
      <c r="A33" s="344">
        <v>1458</v>
      </c>
      <c r="B33" s="339" t="s">
        <v>1414</v>
      </c>
      <c r="C33" s="53">
        <v>100</v>
      </c>
      <c r="D33" s="53">
        <v>96</v>
      </c>
      <c r="E33" s="53">
        <v>87</v>
      </c>
      <c r="F33" s="53">
        <v>92</v>
      </c>
      <c r="G33" s="53">
        <v>104</v>
      </c>
      <c r="H33" s="78">
        <v>93</v>
      </c>
      <c r="I33" s="78">
        <v>97</v>
      </c>
      <c r="J33" s="56">
        <v>96</v>
      </c>
      <c r="K33" s="78">
        <v>95</v>
      </c>
      <c r="L33" s="78">
        <v>80</v>
      </c>
      <c r="M33" s="78">
        <v>81</v>
      </c>
      <c r="N33" s="78">
        <v>76</v>
      </c>
      <c r="O33" s="78">
        <f t="shared" si="0"/>
        <v>-5</v>
      </c>
      <c r="P33" s="80">
        <f t="shared" si="1"/>
        <v>-6.1728395061728447E-2</v>
      </c>
    </row>
    <row r="34" spans="1:16" s="74" customFormat="1" ht="15" x14ac:dyDescent="0.2">
      <c r="A34" s="344">
        <v>1444</v>
      </c>
      <c r="B34" s="339" t="s">
        <v>1402</v>
      </c>
      <c r="C34" s="53">
        <v>113</v>
      </c>
      <c r="D34" s="53">
        <v>106</v>
      </c>
      <c r="E34" s="53">
        <v>106</v>
      </c>
      <c r="F34" s="53">
        <v>109</v>
      </c>
      <c r="G34" s="53">
        <v>105</v>
      </c>
      <c r="H34" s="78">
        <v>98</v>
      </c>
      <c r="I34" s="78">
        <v>98</v>
      </c>
      <c r="J34" s="56">
        <v>104</v>
      </c>
      <c r="K34" s="78">
        <v>100</v>
      </c>
      <c r="L34" s="78">
        <v>101</v>
      </c>
      <c r="M34" s="78">
        <v>98</v>
      </c>
      <c r="N34" s="78">
        <v>90</v>
      </c>
      <c r="O34" s="78">
        <f t="shared" si="0"/>
        <v>-8</v>
      </c>
      <c r="P34" s="80">
        <f t="shared" si="1"/>
        <v>-8.1632653061224469E-2</v>
      </c>
    </row>
    <row r="35" spans="1:16" s="74" customFormat="1" ht="15" x14ac:dyDescent="0.2">
      <c r="A35" s="51">
        <v>1443</v>
      </c>
      <c r="B35" s="339" t="s">
        <v>1454</v>
      </c>
      <c r="C35" s="53">
        <v>45</v>
      </c>
      <c r="D35" s="53">
        <v>47</v>
      </c>
      <c r="E35" s="53">
        <v>48</v>
      </c>
      <c r="F35" s="53">
        <v>47</v>
      </c>
      <c r="G35" s="53">
        <v>43</v>
      </c>
      <c r="H35" s="78">
        <v>45</v>
      </c>
      <c r="I35" s="78">
        <v>38</v>
      </c>
      <c r="J35" s="56">
        <v>39</v>
      </c>
      <c r="K35" s="78">
        <v>36</v>
      </c>
      <c r="L35" s="78">
        <v>36</v>
      </c>
      <c r="M35" s="78">
        <v>32</v>
      </c>
      <c r="N35" s="78">
        <v>29</v>
      </c>
      <c r="O35" s="78">
        <f t="shared" si="0"/>
        <v>-3</v>
      </c>
      <c r="P35" s="80">
        <f t="shared" si="1"/>
        <v>-9.375E-2</v>
      </c>
    </row>
    <row r="36" spans="1:16" s="74" customFormat="1" ht="15" x14ac:dyDescent="0.2">
      <c r="A36" s="51">
        <v>1438</v>
      </c>
      <c r="B36" s="339" t="s">
        <v>1506</v>
      </c>
      <c r="C36" s="53">
        <v>34</v>
      </c>
      <c r="D36" s="53">
        <v>29</v>
      </c>
      <c r="E36" s="53">
        <v>32</v>
      </c>
      <c r="F36" s="53">
        <v>28</v>
      </c>
      <c r="G36" s="53">
        <v>28</v>
      </c>
      <c r="H36" s="78">
        <v>31</v>
      </c>
      <c r="I36" s="78">
        <v>33</v>
      </c>
      <c r="J36" s="56">
        <v>34</v>
      </c>
      <c r="K36" s="78">
        <v>32</v>
      </c>
      <c r="L36" s="78">
        <v>32</v>
      </c>
      <c r="M36" s="78">
        <v>32</v>
      </c>
      <c r="N36" s="78">
        <v>28</v>
      </c>
      <c r="O36" s="78">
        <f t="shared" si="0"/>
        <v>-4</v>
      </c>
      <c r="P36" s="80">
        <f t="shared" si="1"/>
        <v>-0.125</v>
      </c>
    </row>
    <row r="37" spans="1:16" s="74" customFormat="1" ht="15" x14ac:dyDescent="0.2">
      <c r="A37" s="344">
        <v>1429</v>
      </c>
      <c r="B37" s="339" t="s">
        <v>1391</v>
      </c>
      <c r="C37" s="53">
        <v>34</v>
      </c>
      <c r="D37" s="53">
        <v>34</v>
      </c>
      <c r="E37" s="53">
        <v>38</v>
      </c>
      <c r="F37" s="53">
        <v>40</v>
      </c>
      <c r="G37" s="53">
        <v>37</v>
      </c>
      <c r="H37" s="78">
        <v>37</v>
      </c>
      <c r="I37" s="78">
        <v>38</v>
      </c>
      <c r="J37" s="348">
        <v>44</v>
      </c>
      <c r="K37" s="78">
        <v>41</v>
      </c>
      <c r="L37" s="78">
        <v>44</v>
      </c>
      <c r="M37" s="78">
        <v>39</v>
      </c>
      <c r="N37" s="78">
        <v>34</v>
      </c>
      <c r="O37" s="78">
        <f t="shared" si="0"/>
        <v>-5</v>
      </c>
      <c r="P37" s="80">
        <f t="shared" si="1"/>
        <v>-0.12820512820512819</v>
      </c>
    </row>
    <row r="38" spans="1:16" s="74" customFormat="1" ht="15" x14ac:dyDescent="0.2">
      <c r="A38" s="344">
        <v>1434</v>
      </c>
      <c r="B38" s="339" t="s">
        <v>1389</v>
      </c>
      <c r="C38" s="53">
        <v>19</v>
      </c>
      <c r="D38" s="53">
        <v>18</v>
      </c>
      <c r="E38" s="53">
        <v>19</v>
      </c>
      <c r="F38" s="53">
        <v>19</v>
      </c>
      <c r="G38" s="53">
        <v>23</v>
      </c>
      <c r="H38" s="78">
        <v>22</v>
      </c>
      <c r="I38" s="78">
        <v>21</v>
      </c>
      <c r="J38" s="56">
        <v>17</v>
      </c>
      <c r="K38" s="78">
        <v>17</v>
      </c>
      <c r="L38" s="78">
        <v>18</v>
      </c>
      <c r="M38" s="78">
        <v>20</v>
      </c>
      <c r="N38" s="78">
        <v>17</v>
      </c>
      <c r="O38" s="78">
        <f t="shared" si="0"/>
        <v>-3</v>
      </c>
      <c r="P38" s="80">
        <f t="shared" si="1"/>
        <v>-0.15000000000000002</v>
      </c>
    </row>
    <row r="39" spans="1:16" s="74" customFormat="1" ht="15" x14ac:dyDescent="0.2">
      <c r="A39" s="344">
        <v>1433</v>
      </c>
      <c r="B39" s="339" t="s">
        <v>1388</v>
      </c>
      <c r="C39" s="53">
        <v>12</v>
      </c>
      <c r="D39" s="53">
        <v>12</v>
      </c>
      <c r="E39" s="53">
        <v>11</v>
      </c>
      <c r="F39" s="53">
        <v>11</v>
      </c>
      <c r="G39" s="53">
        <v>13</v>
      </c>
      <c r="H39" s="78">
        <v>14</v>
      </c>
      <c r="I39" s="78">
        <v>13</v>
      </c>
      <c r="J39" s="56">
        <v>13</v>
      </c>
      <c r="K39" s="78">
        <v>13</v>
      </c>
      <c r="L39" s="78">
        <v>14</v>
      </c>
      <c r="M39" s="78">
        <v>13</v>
      </c>
      <c r="N39" s="78">
        <v>11</v>
      </c>
      <c r="O39" s="78">
        <f t="shared" si="0"/>
        <v>-2</v>
      </c>
      <c r="P39" s="80">
        <f t="shared" si="1"/>
        <v>-0.15384615384615385</v>
      </c>
    </row>
    <row r="40" spans="1:16" s="74" customFormat="1" ht="15" x14ac:dyDescent="0.2">
      <c r="A40" s="51">
        <v>1453</v>
      </c>
      <c r="B40" s="339" t="s">
        <v>1418</v>
      </c>
      <c r="C40" s="53">
        <v>37</v>
      </c>
      <c r="D40" s="53">
        <v>37</v>
      </c>
      <c r="E40" s="53">
        <v>35</v>
      </c>
      <c r="F40" s="53">
        <v>39</v>
      </c>
      <c r="G40" s="53">
        <v>36</v>
      </c>
      <c r="H40" s="78">
        <v>30</v>
      </c>
      <c r="I40" s="78">
        <v>36</v>
      </c>
      <c r="J40" s="348">
        <v>36</v>
      </c>
      <c r="K40" s="78">
        <v>31</v>
      </c>
      <c r="L40" s="78">
        <v>32</v>
      </c>
      <c r="M40" s="78">
        <v>29</v>
      </c>
      <c r="N40" s="78">
        <v>23</v>
      </c>
      <c r="O40" s="78">
        <f t="shared" si="0"/>
        <v>-6</v>
      </c>
      <c r="P40" s="80">
        <f t="shared" si="1"/>
        <v>-0.2068965517241379</v>
      </c>
    </row>
    <row r="41" spans="1:16" s="74" customFormat="1" ht="15" x14ac:dyDescent="0.2">
      <c r="A41" s="51">
        <v>1441</v>
      </c>
      <c r="B41" s="339" t="s">
        <v>1401</v>
      </c>
      <c r="C41" s="53">
        <v>19</v>
      </c>
      <c r="D41" s="53">
        <v>18</v>
      </c>
      <c r="E41" s="53">
        <v>19</v>
      </c>
      <c r="F41" s="53">
        <v>19</v>
      </c>
      <c r="G41" s="53">
        <v>18</v>
      </c>
      <c r="H41" s="78">
        <v>16</v>
      </c>
      <c r="I41" s="78">
        <v>16</v>
      </c>
      <c r="J41" s="347">
        <v>13</v>
      </c>
      <c r="K41" s="78">
        <v>12</v>
      </c>
      <c r="L41" s="78">
        <v>10</v>
      </c>
      <c r="M41" s="78">
        <v>10</v>
      </c>
      <c r="N41" s="78">
        <v>1</v>
      </c>
      <c r="O41" s="78">
        <f t="shared" si="0"/>
        <v>-9</v>
      </c>
      <c r="P41" s="80">
        <f t="shared" si="1"/>
        <v>-0.9</v>
      </c>
    </row>
    <row r="42" spans="1:16" s="74" customFormat="1" ht="15" x14ac:dyDescent="0.2">
      <c r="A42" s="344"/>
      <c r="B42" s="83"/>
      <c r="C42" s="345"/>
      <c r="D42" s="345"/>
      <c r="E42" s="345"/>
      <c r="F42" s="345"/>
      <c r="G42" s="345"/>
      <c r="H42" s="78"/>
      <c r="I42" s="78"/>
      <c r="J42" s="347"/>
      <c r="K42" s="78"/>
      <c r="L42" s="78"/>
      <c r="M42" s="78"/>
      <c r="N42" s="78"/>
      <c r="O42" s="78"/>
      <c r="P42" s="80"/>
    </row>
    <row r="43" spans="1:16" s="74" customFormat="1" ht="15" x14ac:dyDescent="0.2">
      <c r="A43" s="73"/>
      <c r="B43" s="219" t="s">
        <v>1428</v>
      </c>
      <c r="C43" s="53"/>
      <c r="D43" s="53"/>
      <c r="E43" s="53"/>
      <c r="F43" s="53"/>
      <c r="G43" s="53"/>
      <c r="H43" s="78"/>
      <c r="I43" s="78"/>
      <c r="J43" s="55"/>
      <c r="K43" s="55"/>
      <c r="L43" s="106"/>
      <c r="M43" s="106"/>
      <c r="N43" s="106"/>
      <c r="O43" s="106"/>
      <c r="P43" s="167"/>
    </row>
    <row r="44" spans="1:16" s="74" customFormat="1" ht="15" x14ac:dyDescent="0.2">
      <c r="A44" s="73"/>
      <c r="B44" s="219" t="s">
        <v>1429</v>
      </c>
      <c r="C44" s="53"/>
      <c r="D44" s="53"/>
      <c r="E44" s="53"/>
      <c r="F44" s="53"/>
      <c r="G44" s="53"/>
      <c r="H44" s="78"/>
      <c r="I44" s="78"/>
      <c r="J44" s="55"/>
      <c r="K44" s="55"/>
      <c r="L44" s="106"/>
      <c r="M44" s="106"/>
      <c r="N44" s="106"/>
      <c r="O44" s="106"/>
      <c r="P44" s="167"/>
    </row>
    <row r="45" spans="1:16" s="74" customFormat="1" ht="15" x14ac:dyDescent="0.2">
      <c r="A45" s="73"/>
      <c r="B45" s="219" t="s">
        <v>1430</v>
      </c>
      <c r="C45" s="53"/>
      <c r="D45" s="53"/>
      <c r="E45" s="53"/>
      <c r="F45" s="53"/>
      <c r="G45" s="53"/>
      <c r="H45" s="78"/>
      <c r="I45" s="78"/>
      <c r="J45" s="55"/>
      <c r="K45" s="55"/>
      <c r="L45" s="167"/>
      <c r="M45" s="167"/>
      <c r="N45" s="167"/>
      <c r="O45" s="167"/>
      <c r="P45" s="167"/>
    </row>
    <row r="46" spans="1:16" s="74" customFormat="1" ht="15" x14ac:dyDescent="0.2">
      <c r="A46" s="73"/>
      <c r="B46" s="219" t="s">
        <v>1426</v>
      </c>
      <c r="C46" s="53"/>
      <c r="D46" s="53">
        <v>25</v>
      </c>
      <c r="E46" s="53">
        <v>17</v>
      </c>
      <c r="F46" s="53">
        <v>13</v>
      </c>
      <c r="G46" s="53">
        <v>16</v>
      </c>
      <c r="H46" s="78">
        <v>13</v>
      </c>
      <c r="I46" s="78">
        <v>0</v>
      </c>
      <c r="J46" s="55"/>
      <c r="K46" s="55"/>
      <c r="L46" s="167"/>
      <c r="M46" s="167"/>
      <c r="N46" s="167"/>
      <c r="O46" s="167"/>
      <c r="P46" s="167"/>
    </row>
    <row r="47" spans="1:16" s="74" customFormat="1" ht="15" x14ac:dyDescent="0.2">
      <c r="A47" s="73"/>
      <c r="B47" s="219" t="s">
        <v>1431</v>
      </c>
      <c r="C47" s="53"/>
      <c r="D47" s="53"/>
      <c r="E47" s="53"/>
      <c r="F47" s="53"/>
      <c r="G47" s="53"/>
      <c r="H47" s="78"/>
      <c r="I47" s="78"/>
      <c r="J47" s="56"/>
      <c r="K47" s="55"/>
      <c r="L47" s="167"/>
      <c r="M47" s="167"/>
      <c r="N47" s="167"/>
      <c r="O47" s="167"/>
      <c r="P47" s="167" t="s">
        <v>28</v>
      </c>
    </row>
    <row r="48" spans="1:16" s="74" customFormat="1" ht="15" x14ac:dyDescent="0.2">
      <c r="A48" s="73"/>
      <c r="B48" s="219" t="s">
        <v>1427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78">
        <v>16</v>
      </c>
      <c r="I48" s="53">
        <v>0</v>
      </c>
      <c r="J48" s="55"/>
      <c r="K48" s="55"/>
      <c r="L48" s="167"/>
      <c r="M48" s="167"/>
      <c r="N48" s="167"/>
      <c r="O48" s="167"/>
      <c r="P48" s="167"/>
    </row>
    <row r="49" spans="1:16" s="74" customFormat="1" ht="15" x14ac:dyDescent="0.2">
      <c r="A49" s="73"/>
      <c r="B49" s="219" t="s">
        <v>1512</v>
      </c>
      <c r="C49" s="53"/>
      <c r="D49" s="53"/>
      <c r="E49" s="53"/>
      <c r="F49" s="53"/>
      <c r="G49" s="53"/>
      <c r="H49" s="78"/>
      <c r="I49" s="78"/>
      <c r="J49" s="55"/>
      <c r="K49" s="55"/>
      <c r="L49" s="167"/>
      <c r="M49" s="167"/>
      <c r="N49" s="167"/>
      <c r="O49" s="167"/>
      <c r="P49" s="167"/>
    </row>
    <row r="50" spans="1:16" s="74" customFormat="1" ht="15" x14ac:dyDescent="0.2">
      <c r="A50" s="73"/>
      <c r="B50" s="219" t="s">
        <v>1432</v>
      </c>
      <c r="C50" s="345"/>
      <c r="D50" s="345"/>
      <c r="E50" s="345"/>
      <c r="F50" s="345"/>
      <c r="G50" s="345"/>
      <c r="H50" s="78"/>
      <c r="I50" s="78"/>
      <c r="J50" s="347"/>
      <c r="K50" s="347"/>
      <c r="L50" s="167"/>
      <c r="M50" s="167"/>
      <c r="N50" s="167"/>
      <c r="O50" s="167"/>
      <c r="P50" s="167"/>
    </row>
    <row r="51" spans="1:16" s="74" customFormat="1" ht="15" x14ac:dyDescent="0.2">
      <c r="A51" s="344">
        <v>1437</v>
      </c>
      <c r="B51" s="219" t="s">
        <v>1398</v>
      </c>
      <c r="C51" s="345">
        <v>10</v>
      </c>
      <c r="D51" s="345">
        <v>7</v>
      </c>
      <c r="E51" s="345">
        <v>5</v>
      </c>
      <c r="F51" s="345">
        <v>5</v>
      </c>
      <c r="G51" s="345">
        <v>5</v>
      </c>
      <c r="H51" s="78">
        <v>5</v>
      </c>
      <c r="I51" s="78">
        <v>5</v>
      </c>
      <c r="J51" s="348">
        <v>5</v>
      </c>
      <c r="K51" s="78">
        <v>4</v>
      </c>
      <c r="L51" s="78">
        <v>4</v>
      </c>
      <c r="M51" s="78">
        <v>0</v>
      </c>
      <c r="N51" s="167"/>
      <c r="O51" s="78"/>
      <c r="P51" s="80"/>
    </row>
    <row r="52" spans="1:16" s="74" customFormat="1" ht="15" x14ac:dyDescent="0.2">
      <c r="A52" s="344"/>
      <c r="B52" s="91"/>
      <c r="C52" s="345"/>
      <c r="D52" s="345"/>
      <c r="E52" s="345"/>
      <c r="F52" s="345"/>
      <c r="G52" s="345"/>
      <c r="H52" s="78"/>
      <c r="I52" s="78"/>
      <c r="J52" s="348"/>
      <c r="K52" s="78"/>
      <c r="L52" s="78"/>
      <c r="M52" s="78"/>
      <c r="N52" s="78"/>
      <c r="O52" s="78"/>
      <c r="P52" s="80"/>
    </row>
    <row r="53" spans="1:16" s="74" customFormat="1" ht="15" x14ac:dyDescent="0.2">
      <c r="A53" s="73"/>
      <c r="B53" s="110" t="s">
        <v>1467</v>
      </c>
      <c r="C53" s="78">
        <f t="shared" ref="C53" si="2">SUM(C3:C52)</f>
        <v>2042</v>
      </c>
      <c r="D53" s="82">
        <f>SUM(D$3:D52)</f>
        <v>2021</v>
      </c>
      <c r="E53" s="82">
        <f>SUM(E$3:E52)</f>
        <v>1943</v>
      </c>
      <c r="F53" s="82">
        <f>SUM(F$3:F52)</f>
        <v>1900</v>
      </c>
      <c r="G53" s="82">
        <f>SUM(G$3:G52)</f>
        <v>1928</v>
      </c>
      <c r="H53" s="82">
        <f>SUM(H$3:H52)</f>
        <v>1907</v>
      </c>
      <c r="I53" s="82">
        <f>SUM(I$3:I52)</f>
        <v>1805</v>
      </c>
      <c r="J53" s="82">
        <f>SUM(J$3:J52)</f>
        <v>1744</v>
      </c>
      <c r="K53" s="82">
        <f>SUM(K$3:K52)</f>
        <v>1724</v>
      </c>
      <c r="L53" s="82">
        <f>SUM(L$3:L52)</f>
        <v>1631</v>
      </c>
      <c r="M53" s="82">
        <f>SUM(M$3:M52)</f>
        <v>1565</v>
      </c>
      <c r="N53" s="82">
        <f>SUM(N$3:N52)</f>
        <v>1567</v>
      </c>
      <c r="O53" s="78">
        <f>SUM(O$3:O52)</f>
        <v>2</v>
      </c>
      <c r="P53" s="80">
        <f>(N53/M53)-1</f>
        <v>1.2779552715656006E-3</v>
      </c>
    </row>
    <row r="54" spans="1:16" s="74" customFormat="1" ht="15" x14ac:dyDescent="0.2">
      <c r="A54" s="73"/>
      <c r="B54" s="83"/>
      <c r="C54" s="79"/>
      <c r="D54" s="79">
        <f t="shared" ref="D54:N54" si="3">D53-C53</f>
        <v>-21</v>
      </c>
      <c r="E54" s="79">
        <f t="shared" si="3"/>
        <v>-78</v>
      </c>
      <c r="F54" s="79">
        <f t="shared" si="3"/>
        <v>-43</v>
      </c>
      <c r="G54" s="79">
        <f t="shared" si="3"/>
        <v>28</v>
      </c>
      <c r="H54" s="79">
        <f t="shared" si="3"/>
        <v>-21</v>
      </c>
      <c r="I54" s="79">
        <f t="shared" si="3"/>
        <v>-102</v>
      </c>
      <c r="J54" s="79">
        <f t="shared" si="3"/>
        <v>-61</v>
      </c>
      <c r="K54" s="79">
        <f t="shared" si="3"/>
        <v>-20</v>
      </c>
      <c r="L54" s="79">
        <f t="shared" si="3"/>
        <v>-93</v>
      </c>
      <c r="M54" s="79">
        <f t="shared" si="3"/>
        <v>-66</v>
      </c>
      <c r="N54" s="79">
        <f t="shared" si="3"/>
        <v>2</v>
      </c>
      <c r="O54" s="79"/>
      <c r="P54" s="196"/>
    </row>
    <row r="55" spans="1:16" s="74" customFormat="1" ht="15" x14ac:dyDescent="0.2">
      <c r="A55" s="262"/>
      <c r="B55" s="256"/>
      <c r="C55" s="84"/>
      <c r="D55" s="84"/>
      <c r="E55" s="84"/>
      <c r="F55" s="84"/>
      <c r="G55" s="84"/>
      <c r="H55" s="84"/>
      <c r="I55" s="84"/>
      <c r="J55" s="263"/>
      <c r="K55" s="263"/>
      <c r="L55" s="84"/>
      <c r="M55" s="84"/>
      <c r="N55" s="84"/>
      <c r="O55" s="84"/>
      <c r="P55" s="222"/>
    </row>
    <row r="56" spans="1:16" s="74" customFormat="1" ht="15" x14ac:dyDescent="0.2">
      <c r="A56" s="262"/>
      <c r="B56" s="62" t="s">
        <v>1456</v>
      </c>
      <c r="C56" s="84"/>
      <c r="D56" s="84"/>
      <c r="E56" s="84"/>
      <c r="F56" s="84"/>
      <c r="G56" s="84"/>
      <c r="H56" s="84"/>
      <c r="I56" s="84"/>
      <c r="J56" s="263"/>
      <c r="K56" s="264"/>
      <c r="L56" s="265"/>
      <c r="M56" s="265"/>
      <c r="N56" s="265"/>
      <c r="O56" s="84"/>
      <c r="P56" s="222"/>
    </row>
    <row r="57" spans="1:16" s="74" customFormat="1" ht="15" x14ac:dyDescent="0.2">
      <c r="A57" s="262"/>
      <c r="B57" s="85" t="s">
        <v>1457</v>
      </c>
      <c r="C57" s="84"/>
      <c r="D57" s="84"/>
      <c r="E57" s="84"/>
      <c r="F57" s="84"/>
      <c r="G57" s="84"/>
      <c r="H57" s="84"/>
      <c r="I57" s="84"/>
      <c r="J57" s="263"/>
      <c r="K57" s="264"/>
      <c r="L57" s="265"/>
      <c r="M57" s="265"/>
      <c r="N57" s="265"/>
      <c r="O57" s="84"/>
      <c r="P57" s="222"/>
    </row>
    <row r="58" spans="1:16" s="74" customFormat="1" ht="15" x14ac:dyDescent="0.2">
      <c r="A58" s="262"/>
      <c r="B58" s="86" t="s">
        <v>1458</v>
      </c>
      <c r="C58" s="84"/>
      <c r="D58" s="84"/>
      <c r="E58" s="84"/>
      <c r="F58" s="84"/>
      <c r="G58" s="84"/>
      <c r="H58" s="84"/>
      <c r="I58" s="84"/>
      <c r="J58" s="263"/>
      <c r="K58" s="263"/>
      <c r="L58" s="84"/>
      <c r="M58" s="84"/>
      <c r="N58" s="84"/>
      <c r="O58" s="84"/>
      <c r="P58" s="222"/>
    </row>
    <row r="59" spans="1:16" s="74" customFormat="1" ht="15" x14ac:dyDescent="0.2">
      <c r="A59" s="262"/>
      <c r="B59" s="87" t="s">
        <v>1459</v>
      </c>
      <c r="C59" s="84"/>
      <c r="D59" s="84"/>
      <c r="E59" s="84"/>
      <c r="F59" s="84"/>
      <c r="G59" s="84"/>
      <c r="H59" s="84"/>
      <c r="I59" s="84"/>
      <c r="J59" s="263"/>
      <c r="K59" s="263"/>
      <c r="L59" s="84"/>
      <c r="M59" s="84"/>
      <c r="N59" s="84"/>
      <c r="O59" s="84"/>
      <c r="P59" s="222"/>
    </row>
    <row r="60" spans="1:16" s="74" customFormat="1" ht="15" x14ac:dyDescent="0.2">
      <c r="A60" s="262"/>
      <c r="B60" s="88" t="s">
        <v>1460</v>
      </c>
      <c r="C60" s="84"/>
      <c r="D60" s="84"/>
      <c r="E60" s="84"/>
      <c r="F60" s="84"/>
      <c r="G60" s="84"/>
      <c r="H60" s="84"/>
      <c r="I60" s="84"/>
      <c r="J60" s="266"/>
      <c r="K60" s="266"/>
      <c r="L60" s="84"/>
      <c r="M60" s="84"/>
      <c r="N60" s="84"/>
      <c r="O60" s="84"/>
      <c r="P60" s="222"/>
    </row>
    <row r="61" spans="1:16" s="74" customFormat="1" ht="15" x14ac:dyDescent="0.2">
      <c r="A61" s="262"/>
      <c r="B61" s="89" t="s">
        <v>1461</v>
      </c>
      <c r="C61" s="84"/>
      <c r="D61" s="84"/>
      <c r="E61" s="84"/>
      <c r="F61" s="84"/>
      <c r="G61" s="84"/>
      <c r="H61" s="84"/>
      <c r="I61" s="84"/>
      <c r="J61" s="263"/>
      <c r="K61" s="263"/>
      <c r="L61" s="84"/>
      <c r="M61" s="84"/>
      <c r="N61" s="84"/>
      <c r="O61" s="84"/>
      <c r="P61" s="222"/>
    </row>
    <row r="62" spans="1:16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3"/>
    </row>
    <row r="63" spans="1:16" s="74" customFormat="1" ht="15" customHeight="1" x14ac:dyDescent="0.2">
      <c r="A63" s="73"/>
      <c r="B63" s="8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3"/>
    </row>
    <row r="64" spans="1:16" s="74" customFormat="1" ht="15" x14ac:dyDescent="0.2">
      <c r="A64" s="73"/>
      <c r="B64" s="8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20" s="94" customFormat="1" ht="15" x14ac:dyDescent="0.2">
      <c r="A65" s="90"/>
      <c r="B65" s="36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0"/>
      <c r="Q65" s="69"/>
      <c r="R65" s="93"/>
      <c r="S65" s="93"/>
      <c r="T65" s="93"/>
    </row>
    <row r="66" spans="1:20" s="94" customFormat="1" ht="15" x14ac:dyDescent="0.2">
      <c r="A66" s="90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0"/>
      <c r="Q66" s="69"/>
      <c r="R66" s="93"/>
      <c r="S66" s="93"/>
      <c r="T66" s="93"/>
    </row>
    <row r="67" spans="1:20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  <c r="R67" s="93"/>
      <c r="S67" s="93"/>
      <c r="T67" s="93"/>
    </row>
    <row r="68" spans="1:20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  <c r="R68" s="93"/>
      <c r="S68" s="93"/>
      <c r="T68" s="93"/>
    </row>
    <row r="69" spans="1:20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  <c r="R69" s="93"/>
      <c r="S69" s="93"/>
      <c r="T69" s="93"/>
    </row>
    <row r="70" spans="1:20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  <c r="R70" s="93"/>
      <c r="S70" s="93"/>
      <c r="T70" s="93"/>
    </row>
    <row r="71" spans="1:20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  <c r="R71" s="93"/>
      <c r="S71" s="93"/>
      <c r="T71" s="93"/>
    </row>
    <row r="72" spans="1:20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  <c r="R72" s="93"/>
      <c r="S72" s="93"/>
      <c r="T72" s="93"/>
    </row>
    <row r="73" spans="1:20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  <c r="R73" s="93"/>
      <c r="S73" s="93"/>
      <c r="T73" s="93"/>
    </row>
    <row r="74" spans="1:20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  <c r="R74" s="93"/>
      <c r="S74" s="93"/>
      <c r="T74" s="93"/>
    </row>
    <row r="75" spans="1:20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  <c r="R75" s="93"/>
      <c r="S75" s="93"/>
      <c r="T75" s="93"/>
    </row>
    <row r="76" spans="1:20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  <c r="R76" s="93"/>
      <c r="S76" s="93"/>
      <c r="T76" s="93"/>
    </row>
    <row r="77" spans="1:20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  <c r="R77" s="93"/>
      <c r="S77" s="93"/>
      <c r="T77" s="93"/>
    </row>
    <row r="78" spans="1:20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  <c r="R78" s="93"/>
      <c r="S78" s="93"/>
      <c r="T78" s="93"/>
    </row>
    <row r="79" spans="1:20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  <c r="R79" s="93"/>
      <c r="S79" s="93"/>
      <c r="T79" s="93"/>
    </row>
    <row r="80" spans="1:20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  <c r="R80" s="93"/>
      <c r="S80" s="93"/>
      <c r="T80" s="93"/>
    </row>
    <row r="81" spans="1:20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  <c r="R81" s="93"/>
      <c r="S81" s="93"/>
      <c r="T81" s="9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  <c r="R119" s="93"/>
      <c r="S119" s="93"/>
      <c r="T119" s="93"/>
    </row>
    <row r="120" spans="1:20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  <c r="R120" s="93"/>
      <c r="S120" s="93"/>
      <c r="T120" s="93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7" type="noConversion"/>
  <conditionalFormatting sqref="B3:B41">
    <cfRule type="expression" dxfId="203" priority="18">
      <formula>$P3&lt;0</formula>
    </cfRule>
    <cfRule type="expression" dxfId="202" priority="19">
      <formula>$P3=0</formula>
    </cfRule>
    <cfRule type="expression" dxfId="201" priority="20">
      <formula>$P3&gt;0</formula>
    </cfRule>
  </conditionalFormatting>
  <conditionalFormatting sqref="D53:N53">
    <cfRule type="expression" dxfId="200" priority="1">
      <formula>D54&lt;0</formula>
    </cfRule>
    <cfRule type="expression" dxfId="199" priority="2">
      <formula>D54=0</formula>
    </cfRule>
    <cfRule type="expression" dxfId="198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91"/>
  <sheetViews>
    <sheetView zoomScaleNormal="80" zoomScalePageLayoutView="80" workbookViewId="0">
      <pane xSplit="2" ySplit="2" topLeftCell="C3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C28" sqref="C28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5" style="69" customWidth="1"/>
    <col min="11" max="11" width="9.83203125" style="69" customWidth="1"/>
    <col min="12" max="13" width="12.5" style="69" customWidth="1"/>
    <col min="14" max="14" width="11.5" style="69" customWidth="1"/>
    <col min="15" max="15" width="10" style="69" customWidth="1"/>
    <col min="16" max="16" width="9.5" style="67" customWidth="1"/>
    <col min="17" max="17" width="18.5" style="69" customWidth="1"/>
    <col min="18" max="18" width="11.83203125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212" t="s">
        <v>1433</v>
      </c>
      <c r="H1" s="75"/>
      <c r="I1" s="75"/>
      <c r="J1" s="75"/>
      <c r="K1" s="75"/>
      <c r="L1" s="43"/>
      <c r="M1" s="363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1493</v>
      </c>
      <c r="B3" s="134" t="s">
        <v>1233</v>
      </c>
      <c r="C3" s="135">
        <v>32</v>
      </c>
      <c r="D3" s="135">
        <v>31</v>
      </c>
      <c r="E3" s="135">
        <v>22</v>
      </c>
      <c r="F3" s="53">
        <v>23</v>
      </c>
      <c r="G3" s="53">
        <v>20</v>
      </c>
      <c r="H3" s="78">
        <v>18</v>
      </c>
      <c r="I3" s="78">
        <v>20</v>
      </c>
      <c r="J3" s="56">
        <v>15</v>
      </c>
      <c r="K3" s="78">
        <v>14</v>
      </c>
      <c r="L3" s="78">
        <v>11</v>
      </c>
      <c r="M3" s="78">
        <v>12</v>
      </c>
      <c r="N3" s="78">
        <v>20</v>
      </c>
      <c r="O3" s="78">
        <f t="shared" ref="O3:O32" si="0">N3-M3</f>
        <v>8</v>
      </c>
      <c r="P3" s="80">
        <f t="shared" ref="P3:P32" si="1">(N3/M3)-1</f>
        <v>0.66666666666666674</v>
      </c>
    </row>
    <row r="4" spans="1:16" s="74" customFormat="1" ht="15" x14ac:dyDescent="0.2">
      <c r="A4" s="51">
        <v>84524</v>
      </c>
      <c r="B4" s="134" t="s">
        <v>1241</v>
      </c>
      <c r="C4" s="135"/>
      <c r="D4" s="135">
        <v>34</v>
      </c>
      <c r="E4" s="135">
        <v>17</v>
      </c>
      <c r="F4" s="53">
        <v>14</v>
      </c>
      <c r="G4" s="53">
        <v>18</v>
      </c>
      <c r="H4" s="345">
        <v>21</v>
      </c>
      <c r="I4" s="78">
        <v>14</v>
      </c>
      <c r="J4" s="56">
        <v>15</v>
      </c>
      <c r="K4" s="78">
        <v>19</v>
      </c>
      <c r="L4" s="78">
        <v>24</v>
      </c>
      <c r="M4" s="78">
        <v>23</v>
      </c>
      <c r="N4" s="78">
        <v>28</v>
      </c>
      <c r="O4" s="78">
        <f t="shared" si="0"/>
        <v>5</v>
      </c>
      <c r="P4" s="80">
        <f t="shared" si="1"/>
        <v>0.21739130434782616</v>
      </c>
    </row>
    <row r="5" spans="1:16" s="74" customFormat="1" ht="15" x14ac:dyDescent="0.2">
      <c r="A5" s="51">
        <v>30450</v>
      </c>
      <c r="B5" s="134" t="s">
        <v>1236</v>
      </c>
      <c r="C5" s="135">
        <v>24</v>
      </c>
      <c r="D5" s="135">
        <v>28</v>
      </c>
      <c r="E5" s="135">
        <v>26</v>
      </c>
      <c r="F5" s="53">
        <v>30</v>
      </c>
      <c r="G5" s="53">
        <v>31</v>
      </c>
      <c r="H5" s="78">
        <v>33</v>
      </c>
      <c r="I5" s="78">
        <v>33</v>
      </c>
      <c r="J5" s="56">
        <v>30</v>
      </c>
      <c r="K5" s="78">
        <v>30</v>
      </c>
      <c r="L5" s="78">
        <v>30</v>
      </c>
      <c r="M5" s="78">
        <v>29</v>
      </c>
      <c r="N5" s="78">
        <v>32</v>
      </c>
      <c r="O5" s="78">
        <f t="shared" si="0"/>
        <v>3</v>
      </c>
      <c r="P5" s="80">
        <f t="shared" si="1"/>
        <v>0.10344827586206895</v>
      </c>
    </row>
    <row r="6" spans="1:16" s="74" customFormat="1" ht="15" x14ac:dyDescent="0.2">
      <c r="A6" s="51">
        <v>1477</v>
      </c>
      <c r="B6" s="314" t="s">
        <v>1442</v>
      </c>
      <c r="C6" s="135">
        <v>56</v>
      </c>
      <c r="D6" s="135">
        <v>49</v>
      </c>
      <c r="E6" s="135">
        <v>48</v>
      </c>
      <c r="F6" s="53">
        <v>49</v>
      </c>
      <c r="G6" s="53">
        <v>52</v>
      </c>
      <c r="H6" s="78">
        <v>47</v>
      </c>
      <c r="I6" s="78">
        <v>43</v>
      </c>
      <c r="J6" s="56">
        <v>43</v>
      </c>
      <c r="K6" s="78">
        <v>45</v>
      </c>
      <c r="L6" s="78">
        <v>43</v>
      </c>
      <c r="M6" s="78">
        <v>42</v>
      </c>
      <c r="N6" s="78">
        <v>46</v>
      </c>
      <c r="O6" s="78">
        <f t="shared" si="0"/>
        <v>4</v>
      </c>
      <c r="P6" s="80">
        <f t="shared" si="1"/>
        <v>9.5238095238095344E-2</v>
      </c>
    </row>
    <row r="7" spans="1:16" s="74" customFormat="1" ht="15" x14ac:dyDescent="0.2">
      <c r="A7" s="51">
        <v>1488</v>
      </c>
      <c r="B7" s="134" t="s">
        <v>1242</v>
      </c>
      <c r="C7" s="135">
        <v>86</v>
      </c>
      <c r="D7" s="135">
        <v>93</v>
      </c>
      <c r="E7" s="135">
        <v>88</v>
      </c>
      <c r="F7" s="53">
        <v>82</v>
      </c>
      <c r="G7" s="53">
        <v>80</v>
      </c>
      <c r="H7" s="78">
        <v>82</v>
      </c>
      <c r="I7" s="78">
        <v>94</v>
      </c>
      <c r="J7" s="56">
        <v>97</v>
      </c>
      <c r="K7" s="78">
        <v>86</v>
      </c>
      <c r="L7" s="78">
        <v>79</v>
      </c>
      <c r="M7" s="78">
        <v>67</v>
      </c>
      <c r="N7" s="78">
        <v>71</v>
      </c>
      <c r="O7" s="78">
        <f t="shared" si="0"/>
        <v>4</v>
      </c>
      <c r="P7" s="80">
        <f t="shared" si="1"/>
        <v>5.9701492537313383E-2</v>
      </c>
    </row>
    <row r="8" spans="1:16" s="74" customFormat="1" ht="15" x14ac:dyDescent="0.2">
      <c r="A8" s="51">
        <v>1494</v>
      </c>
      <c r="B8" s="218" t="s">
        <v>1240</v>
      </c>
      <c r="C8" s="135">
        <v>41</v>
      </c>
      <c r="D8" s="135">
        <v>39</v>
      </c>
      <c r="E8" s="135">
        <v>43</v>
      </c>
      <c r="F8" s="53">
        <v>45</v>
      </c>
      <c r="G8" s="53">
        <v>40</v>
      </c>
      <c r="H8" s="78">
        <v>36</v>
      </c>
      <c r="I8" s="78">
        <v>32</v>
      </c>
      <c r="J8" s="56">
        <v>31</v>
      </c>
      <c r="K8" s="78">
        <v>35</v>
      </c>
      <c r="L8" s="78">
        <v>35</v>
      </c>
      <c r="M8" s="78">
        <v>35</v>
      </c>
      <c r="N8" s="78">
        <v>37</v>
      </c>
      <c r="O8" s="78">
        <f t="shared" si="0"/>
        <v>2</v>
      </c>
      <c r="P8" s="80">
        <f t="shared" si="1"/>
        <v>5.7142857142857162E-2</v>
      </c>
    </row>
    <row r="9" spans="1:16" s="74" customFormat="1" ht="15" x14ac:dyDescent="0.2">
      <c r="A9" s="51">
        <v>29112</v>
      </c>
      <c r="B9" s="134" t="s">
        <v>1439</v>
      </c>
      <c r="C9" s="135">
        <v>60</v>
      </c>
      <c r="D9" s="135">
        <v>56</v>
      </c>
      <c r="E9" s="135">
        <v>53</v>
      </c>
      <c r="F9" s="53">
        <v>45</v>
      </c>
      <c r="G9" s="53">
        <v>53</v>
      </c>
      <c r="H9" s="78">
        <v>56</v>
      </c>
      <c r="I9" s="78">
        <v>39</v>
      </c>
      <c r="J9" s="56">
        <v>29</v>
      </c>
      <c r="K9" s="78">
        <v>33</v>
      </c>
      <c r="L9" s="78">
        <v>35</v>
      </c>
      <c r="M9" s="78">
        <v>37</v>
      </c>
      <c r="N9" s="78">
        <v>39</v>
      </c>
      <c r="O9" s="78">
        <f t="shared" si="0"/>
        <v>2</v>
      </c>
      <c r="P9" s="80">
        <f t="shared" si="1"/>
        <v>5.4054054054053946E-2</v>
      </c>
    </row>
    <row r="10" spans="1:16" s="74" customFormat="1" ht="15" x14ac:dyDescent="0.2">
      <c r="A10" s="51">
        <v>1497</v>
      </c>
      <c r="B10" s="218" t="s">
        <v>1436</v>
      </c>
      <c r="C10" s="135">
        <v>29</v>
      </c>
      <c r="D10" s="135">
        <v>28</v>
      </c>
      <c r="E10" s="135">
        <v>32</v>
      </c>
      <c r="F10" s="53">
        <v>37</v>
      </c>
      <c r="G10" s="53">
        <v>33</v>
      </c>
      <c r="H10" s="78">
        <v>35</v>
      </c>
      <c r="I10" s="78">
        <v>32</v>
      </c>
      <c r="J10" s="56">
        <v>38</v>
      </c>
      <c r="K10" s="78">
        <v>39</v>
      </c>
      <c r="L10" s="78">
        <v>45</v>
      </c>
      <c r="M10" s="78">
        <v>44</v>
      </c>
      <c r="N10" s="78">
        <v>45</v>
      </c>
      <c r="O10" s="78">
        <f t="shared" si="0"/>
        <v>1</v>
      </c>
      <c r="P10" s="80">
        <f t="shared" si="1"/>
        <v>2.2727272727272707E-2</v>
      </c>
    </row>
    <row r="11" spans="1:16" s="74" customFormat="1" ht="15" x14ac:dyDescent="0.2">
      <c r="A11" s="51">
        <v>23140</v>
      </c>
      <c r="B11" s="214" t="s">
        <v>1234</v>
      </c>
      <c r="C11" s="135">
        <v>47</v>
      </c>
      <c r="D11" s="135">
        <v>47</v>
      </c>
      <c r="E11" s="135">
        <v>49</v>
      </c>
      <c r="F11" s="53">
        <v>45</v>
      </c>
      <c r="G11" s="53">
        <v>42</v>
      </c>
      <c r="H11" s="78">
        <v>44</v>
      </c>
      <c r="I11" s="78">
        <v>45</v>
      </c>
      <c r="J11" s="56">
        <v>44</v>
      </c>
      <c r="K11" s="78">
        <v>47</v>
      </c>
      <c r="L11" s="78">
        <v>42</v>
      </c>
      <c r="M11" s="78">
        <v>42</v>
      </c>
      <c r="N11" s="78">
        <v>42</v>
      </c>
      <c r="O11" s="78">
        <f t="shared" si="0"/>
        <v>0</v>
      </c>
      <c r="P11" s="80">
        <f t="shared" si="1"/>
        <v>0</v>
      </c>
    </row>
    <row r="12" spans="1:16" s="74" customFormat="1" ht="15" x14ac:dyDescent="0.2">
      <c r="A12" s="51">
        <v>1503</v>
      </c>
      <c r="B12" s="218" t="s">
        <v>1246</v>
      </c>
      <c r="C12" s="135">
        <v>45</v>
      </c>
      <c r="D12" s="135">
        <v>53</v>
      </c>
      <c r="E12" s="135">
        <v>49</v>
      </c>
      <c r="F12" s="53">
        <v>50</v>
      </c>
      <c r="G12" s="53">
        <v>46</v>
      </c>
      <c r="H12" s="78">
        <v>45</v>
      </c>
      <c r="I12" s="78">
        <v>40</v>
      </c>
      <c r="J12" s="56">
        <v>42</v>
      </c>
      <c r="K12" s="78">
        <v>39</v>
      </c>
      <c r="L12" s="78">
        <v>36</v>
      </c>
      <c r="M12" s="78">
        <v>35</v>
      </c>
      <c r="N12" s="78">
        <v>35</v>
      </c>
      <c r="O12" s="78">
        <f t="shared" si="0"/>
        <v>0</v>
      </c>
      <c r="P12" s="80">
        <f t="shared" si="1"/>
        <v>0</v>
      </c>
    </row>
    <row r="13" spans="1:16" s="74" customFormat="1" ht="15" x14ac:dyDescent="0.2">
      <c r="A13" s="51">
        <v>29897</v>
      </c>
      <c r="B13" s="214" t="s">
        <v>1437</v>
      </c>
      <c r="C13" s="135">
        <v>29</v>
      </c>
      <c r="D13" s="135">
        <v>26</v>
      </c>
      <c r="E13" s="135">
        <v>25</v>
      </c>
      <c r="F13" s="53">
        <v>27</v>
      </c>
      <c r="G13" s="53">
        <v>29</v>
      </c>
      <c r="H13" s="78">
        <v>26</v>
      </c>
      <c r="I13" s="78">
        <v>30</v>
      </c>
      <c r="J13" s="56">
        <v>31</v>
      </c>
      <c r="K13" s="78">
        <v>30</v>
      </c>
      <c r="L13" s="78">
        <v>31</v>
      </c>
      <c r="M13" s="78">
        <v>32</v>
      </c>
      <c r="N13" s="78">
        <v>32</v>
      </c>
      <c r="O13" s="78">
        <f t="shared" si="0"/>
        <v>0</v>
      </c>
      <c r="P13" s="80">
        <f t="shared" si="1"/>
        <v>0</v>
      </c>
    </row>
    <row r="14" spans="1:16" s="74" customFormat="1" ht="15" x14ac:dyDescent="0.2">
      <c r="A14" s="51">
        <v>61111</v>
      </c>
      <c r="B14" s="134" t="s">
        <v>1245</v>
      </c>
      <c r="C14" s="135">
        <v>15</v>
      </c>
      <c r="D14" s="135">
        <v>19</v>
      </c>
      <c r="E14" s="135">
        <v>17</v>
      </c>
      <c r="F14" s="53">
        <v>16</v>
      </c>
      <c r="G14" s="53">
        <v>16</v>
      </c>
      <c r="H14" s="78">
        <v>20</v>
      </c>
      <c r="I14" s="78">
        <v>23</v>
      </c>
      <c r="J14" s="56">
        <v>23</v>
      </c>
      <c r="K14" s="78">
        <v>26</v>
      </c>
      <c r="L14" s="78">
        <v>23</v>
      </c>
      <c r="M14" s="78">
        <v>26</v>
      </c>
      <c r="N14" s="78">
        <v>26</v>
      </c>
      <c r="O14" s="78">
        <f t="shared" si="0"/>
        <v>0</v>
      </c>
      <c r="P14" s="80">
        <f t="shared" si="1"/>
        <v>0</v>
      </c>
    </row>
    <row r="15" spans="1:16" s="74" customFormat="1" ht="15" x14ac:dyDescent="0.2">
      <c r="A15" s="51">
        <v>1471</v>
      </c>
      <c r="B15" s="218" t="s">
        <v>1438</v>
      </c>
      <c r="C15" s="135">
        <v>32</v>
      </c>
      <c r="D15" s="135">
        <v>30</v>
      </c>
      <c r="E15" s="135">
        <v>30</v>
      </c>
      <c r="F15" s="53">
        <v>30</v>
      </c>
      <c r="G15" s="53">
        <v>25</v>
      </c>
      <c r="H15" s="78">
        <v>32</v>
      </c>
      <c r="I15" s="78">
        <v>26</v>
      </c>
      <c r="J15" s="56">
        <v>35</v>
      </c>
      <c r="K15" s="78">
        <v>31</v>
      </c>
      <c r="L15" s="78">
        <v>28</v>
      </c>
      <c r="M15" s="78">
        <v>22</v>
      </c>
      <c r="N15" s="78">
        <v>22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1492</v>
      </c>
      <c r="B16" s="134" t="s">
        <v>1232</v>
      </c>
      <c r="C16" s="135">
        <v>27</v>
      </c>
      <c r="D16" s="135">
        <v>29</v>
      </c>
      <c r="E16" s="135">
        <v>24</v>
      </c>
      <c r="F16" s="53">
        <v>25</v>
      </c>
      <c r="G16" s="53">
        <v>25</v>
      </c>
      <c r="H16" s="78">
        <v>23</v>
      </c>
      <c r="I16" s="78">
        <v>24</v>
      </c>
      <c r="J16" s="56">
        <v>27</v>
      </c>
      <c r="K16" s="78">
        <v>21</v>
      </c>
      <c r="L16" s="78">
        <v>20</v>
      </c>
      <c r="M16" s="78">
        <v>19</v>
      </c>
      <c r="N16" s="78">
        <v>19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28533</v>
      </c>
      <c r="B17" s="134" t="s">
        <v>1235</v>
      </c>
      <c r="C17" s="135">
        <v>17</v>
      </c>
      <c r="D17" s="135">
        <v>17</v>
      </c>
      <c r="E17" s="135">
        <v>16</v>
      </c>
      <c r="F17" s="53">
        <v>18</v>
      </c>
      <c r="G17" s="53">
        <v>16</v>
      </c>
      <c r="H17" s="78">
        <v>15</v>
      </c>
      <c r="I17" s="78">
        <v>16</v>
      </c>
      <c r="J17" s="56">
        <v>17</v>
      </c>
      <c r="K17" s="78">
        <v>14</v>
      </c>
      <c r="L17" s="78">
        <v>10</v>
      </c>
      <c r="M17" s="78">
        <v>9</v>
      </c>
      <c r="N17" s="78">
        <v>9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1487</v>
      </c>
      <c r="B18" s="218" t="s">
        <v>1440</v>
      </c>
      <c r="C18" s="135">
        <v>55</v>
      </c>
      <c r="D18" s="135">
        <v>53</v>
      </c>
      <c r="E18" s="135">
        <v>56</v>
      </c>
      <c r="F18" s="53">
        <v>58</v>
      </c>
      <c r="G18" s="53">
        <v>60</v>
      </c>
      <c r="H18" s="78">
        <v>65</v>
      </c>
      <c r="I18" s="78">
        <v>62</v>
      </c>
      <c r="J18" s="56">
        <v>62</v>
      </c>
      <c r="K18" s="78">
        <v>60</v>
      </c>
      <c r="L18" s="78">
        <v>63</v>
      </c>
      <c r="M18" s="78">
        <v>56</v>
      </c>
      <c r="N18" s="78">
        <v>54</v>
      </c>
      <c r="O18" s="78">
        <f t="shared" si="0"/>
        <v>-2</v>
      </c>
      <c r="P18" s="80">
        <f t="shared" si="1"/>
        <v>-3.5714285714285698E-2</v>
      </c>
    </row>
    <row r="19" spans="1:16" s="74" customFormat="1" ht="15" x14ac:dyDescent="0.2">
      <c r="A19" s="51">
        <v>1491</v>
      </c>
      <c r="B19" s="218" t="s">
        <v>1441</v>
      </c>
      <c r="C19" s="135">
        <v>66</v>
      </c>
      <c r="D19" s="135">
        <v>65</v>
      </c>
      <c r="E19" s="135">
        <v>65</v>
      </c>
      <c r="F19" s="53">
        <v>66</v>
      </c>
      <c r="G19" s="53">
        <v>64</v>
      </c>
      <c r="H19" s="78">
        <v>65</v>
      </c>
      <c r="I19" s="78">
        <v>60</v>
      </c>
      <c r="J19" s="56">
        <v>66</v>
      </c>
      <c r="K19" s="78">
        <v>62</v>
      </c>
      <c r="L19" s="78">
        <v>57</v>
      </c>
      <c r="M19" s="78">
        <v>52</v>
      </c>
      <c r="N19" s="78">
        <v>50</v>
      </c>
      <c r="O19" s="78">
        <f t="shared" si="0"/>
        <v>-2</v>
      </c>
      <c r="P19" s="80">
        <f t="shared" si="1"/>
        <v>-3.8461538461538436E-2</v>
      </c>
    </row>
    <row r="20" spans="1:16" s="74" customFormat="1" ht="15" x14ac:dyDescent="0.2">
      <c r="A20" s="51">
        <v>1485</v>
      </c>
      <c r="B20" s="134" t="s">
        <v>1243</v>
      </c>
      <c r="C20" s="135">
        <v>94</v>
      </c>
      <c r="D20" s="135">
        <v>96</v>
      </c>
      <c r="E20" s="135">
        <v>101</v>
      </c>
      <c r="F20" s="53">
        <v>100</v>
      </c>
      <c r="G20" s="53">
        <v>103</v>
      </c>
      <c r="H20" s="78">
        <v>114</v>
      </c>
      <c r="I20" s="78">
        <v>115</v>
      </c>
      <c r="J20" s="56">
        <v>120</v>
      </c>
      <c r="K20" s="78">
        <v>123</v>
      </c>
      <c r="L20" s="78">
        <v>107</v>
      </c>
      <c r="M20" s="78">
        <v>97</v>
      </c>
      <c r="N20" s="78">
        <v>93</v>
      </c>
      <c r="O20" s="78">
        <f t="shared" si="0"/>
        <v>-4</v>
      </c>
      <c r="P20" s="80">
        <f t="shared" si="1"/>
        <v>-4.123711340206182E-2</v>
      </c>
    </row>
    <row r="21" spans="1:16" s="74" customFormat="1" ht="15" x14ac:dyDescent="0.2">
      <c r="A21" s="51">
        <v>1496</v>
      </c>
      <c r="B21" s="214" t="s">
        <v>1239</v>
      </c>
      <c r="C21" s="135">
        <v>112</v>
      </c>
      <c r="D21" s="135">
        <v>110</v>
      </c>
      <c r="E21" s="135">
        <v>112</v>
      </c>
      <c r="F21" s="53">
        <v>113</v>
      </c>
      <c r="G21" s="53">
        <v>102</v>
      </c>
      <c r="H21" s="78">
        <v>106</v>
      </c>
      <c r="I21" s="78">
        <v>95</v>
      </c>
      <c r="J21" s="56">
        <v>94</v>
      </c>
      <c r="K21" s="78">
        <v>86</v>
      </c>
      <c r="L21" s="78">
        <v>87</v>
      </c>
      <c r="M21" s="78">
        <v>90</v>
      </c>
      <c r="N21" s="78">
        <v>86</v>
      </c>
      <c r="O21" s="78">
        <f t="shared" si="0"/>
        <v>-4</v>
      </c>
      <c r="P21" s="80">
        <f t="shared" si="1"/>
        <v>-4.4444444444444398E-2</v>
      </c>
    </row>
    <row r="22" spans="1:16" s="74" customFormat="1" ht="15" x14ac:dyDescent="0.2">
      <c r="A22" s="51">
        <v>1472</v>
      </c>
      <c r="B22" s="134" t="s">
        <v>1435</v>
      </c>
      <c r="C22" s="135">
        <v>32</v>
      </c>
      <c r="D22" s="135">
        <v>43</v>
      </c>
      <c r="E22" s="135">
        <v>39</v>
      </c>
      <c r="F22" s="53">
        <v>36</v>
      </c>
      <c r="G22" s="53">
        <v>33</v>
      </c>
      <c r="H22" s="78">
        <v>35</v>
      </c>
      <c r="I22" s="78">
        <v>30</v>
      </c>
      <c r="J22" s="56">
        <v>24</v>
      </c>
      <c r="K22" s="78">
        <v>28</v>
      </c>
      <c r="L22" s="78">
        <v>26</v>
      </c>
      <c r="M22" s="78">
        <v>30</v>
      </c>
      <c r="N22" s="78">
        <v>28</v>
      </c>
      <c r="O22" s="78">
        <f t="shared" si="0"/>
        <v>-2</v>
      </c>
      <c r="P22" s="80">
        <f t="shared" si="1"/>
        <v>-6.6666666666666652E-2</v>
      </c>
    </row>
    <row r="23" spans="1:16" s="74" customFormat="1" ht="15" x14ac:dyDescent="0.2">
      <c r="A23" s="51">
        <v>1486</v>
      </c>
      <c r="B23" s="218" t="s">
        <v>1231</v>
      </c>
      <c r="C23" s="135">
        <v>31</v>
      </c>
      <c r="D23" s="135">
        <v>37</v>
      </c>
      <c r="E23" s="135">
        <v>41</v>
      </c>
      <c r="F23" s="53">
        <v>41</v>
      </c>
      <c r="G23" s="53">
        <v>42</v>
      </c>
      <c r="H23" s="78">
        <v>40</v>
      </c>
      <c r="I23" s="78">
        <v>38</v>
      </c>
      <c r="J23" s="56">
        <v>41</v>
      </c>
      <c r="K23" s="78">
        <v>34</v>
      </c>
      <c r="L23" s="78">
        <v>33</v>
      </c>
      <c r="M23" s="78">
        <v>34</v>
      </c>
      <c r="N23" s="78">
        <v>31</v>
      </c>
      <c r="O23" s="78">
        <f t="shared" si="0"/>
        <v>-3</v>
      </c>
      <c r="P23" s="80">
        <f t="shared" si="1"/>
        <v>-8.8235294117647078E-2</v>
      </c>
    </row>
    <row r="24" spans="1:16" s="74" customFormat="1" ht="15" x14ac:dyDescent="0.2">
      <c r="A24" s="51">
        <v>1484</v>
      </c>
      <c r="B24" s="134" t="s">
        <v>1230</v>
      </c>
      <c r="C24" s="135">
        <v>40</v>
      </c>
      <c r="D24" s="135">
        <v>41</v>
      </c>
      <c r="E24" s="135">
        <v>40</v>
      </c>
      <c r="F24" s="53">
        <v>44</v>
      </c>
      <c r="G24" s="53">
        <v>45</v>
      </c>
      <c r="H24" s="78">
        <v>40</v>
      </c>
      <c r="I24" s="78">
        <v>40</v>
      </c>
      <c r="J24" s="56">
        <v>41</v>
      </c>
      <c r="K24" s="78">
        <v>35</v>
      </c>
      <c r="L24" s="78">
        <v>33</v>
      </c>
      <c r="M24" s="78">
        <v>33</v>
      </c>
      <c r="N24" s="78">
        <v>30</v>
      </c>
      <c r="O24" s="78">
        <f t="shared" si="0"/>
        <v>-3</v>
      </c>
      <c r="P24" s="80">
        <f t="shared" si="1"/>
        <v>-9.0909090909090939E-2</v>
      </c>
    </row>
    <row r="25" spans="1:16" s="74" customFormat="1" ht="15" x14ac:dyDescent="0.2">
      <c r="A25" s="51">
        <v>31024</v>
      </c>
      <c r="B25" s="214" t="s">
        <v>1244</v>
      </c>
      <c r="C25" s="135">
        <v>29</v>
      </c>
      <c r="D25" s="135">
        <v>34</v>
      </c>
      <c r="E25" s="135">
        <v>37</v>
      </c>
      <c r="F25" s="53">
        <v>38</v>
      </c>
      <c r="G25" s="53">
        <v>36</v>
      </c>
      <c r="H25" s="78">
        <v>57</v>
      </c>
      <c r="I25" s="78">
        <v>64</v>
      </c>
      <c r="J25" s="56">
        <v>65</v>
      </c>
      <c r="K25" s="78">
        <v>64</v>
      </c>
      <c r="L25" s="78">
        <v>45</v>
      </c>
      <c r="M25" s="78">
        <v>49</v>
      </c>
      <c r="N25" s="78">
        <v>44</v>
      </c>
      <c r="O25" s="78">
        <f t="shared" si="0"/>
        <v>-5</v>
      </c>
      <c r="P25" s="80">
        <f t="shared" si="1"/>
        <v>-0.10204081632653061</v>
      </c>
    </row>
    <row r="26" spans="1:16" s="74" customFormat="1" ht="15" x14ac:dyDescent="0.2">
      <c r="A26" s="51">
        <v>1474</v>
      </c>
      <c r="B26" s="134" t="s">
        <v>1479</v>
      </c>
      <c r="C26" s="135">
        <v>20</v>
      </c>
      <c r="D26" s="135">
        <v>15</v>
      </c>
      <c r="E26" s="135">
        <v>15</v>
      </c>
      <c r="F26" s="53">
        <v>14</v>
      </c>
      <c r="G26" s="53">
        <v>15</v>
      </c>
      <c r="H26" s="78">
        <v>16</v>
      </c>
      <c r="I26" s="78">
        <v>17</v>
      </c>
      <c r="J26" s="56">
        <v>17</v>
      </c>
      <c r="K26" s="78">
        <v>19</v>
      </c>
      <c r="L26" s="78">
        <v>21</v>
      </c>
      <c r="M26" s="78">
        <v>19</v>
      </c>
      <c r="N26" s="78">
        <v>17</v>
      </c>
      <c r="O26" s="78">
        <f t="shared" si="0"/>
        <v>-2</v>
      </c>
      <c r="P26" s="80">
        <f t="shared" si="1"/>
        <v>-0.10526315789473684</v>
      </c>
    </row>
    <row r="27" spans="1:16" s="74" customFormat="1" ht="15" x14ac:dyDescent="0.2">
      <c r="A27" s="51">
        <v>1489</v>
      </c>
      <c r="B27" s="214" t="s">
        <v>1434</v>
      </c>
      <c r="C27" s="135">
        <v>17</v>
      </c>
      <c r="D27" s="135">
        <v>16</v>
      </c>
      <c r="E27" s="135">
        <v>14</v>
      </c>
      <c r="F27" s="53">
        <v>14</v>
      </c>
      <c r="G27" s="53">
        <v>14</v>
      </c>
      <c r="H27" s="78">
        <v>13</v>
      </c>
      <c r="I27" s="78">
        <v>11</v>
      </c>
      <c r="J27" s="56">
        <v>17</v>
      </c>
      <c r="K27" s="78">
        <v>18</v>
      </c>
      <c r="L27" s="78">
        <v>25</v>
      </c>
      <c r="M27" s="78">
        <v>19</v>
      </c>
      <c r="N27" s="78">
        <v>17</v>
      </c>
      <c r="O27" s="78">
        <f t="shared" si="0"/>
        <v>-2</v>
      </c>
      <c r="P27" s="80">
        <f t="shared" si="1"/>
        <v>-0.10526315789473684</v>
      </c>
    </row>
    <row r="28" spans="1:16" s="74" customFormat="1" ht="15" x14ac:dyDescent="0.2">
      <c r="A28" s="51">
        <v>1495</v>
      </c>
      <c r="B28" s="134" t="s">
        <v>1522</v>
      </c>
      <c r="C28" s="135">
        <v>26</v>
      </c>
      <c r="D28" s="135">
        <v>27</v>
      </c>
      <c r="E28" s="135">
        <v>27</v>
      </c>
      <c r="F28" s="53">
        <v>27</v>
      </c>
      <c r="G28" s="53">
        <v>28</v>
      </c>
      <c r="H28" s="78">
        <v>29</v>
      </c>
      <c r="I28" s="78">
        <v>29</v>
      </c>
      <c r="J28" s="56">
        <v>25</v>
      </c>
      <c r="K28" s="78">
        <v>24</v>
      </c>
      <c r="L28" s="78">
        <v>26</v>
      </c>
      <c r="M28" s="78">
        <v>24</v>
      </c>
      <c r="N28" s="78">
        <v>21</v>
      </c>
      <c r="O28" s="78">
        <f t="shared" si="0"/>
        <v>-3</v>
      </c>
      <c r="P28" s="80">
        <f t="shared" si="1"/>
        <v>-0.125</v>
      </c>
    </row>
    <row r="29" spans="1:16" s="74" customFormat="1" ht="15" x14ac:dyDescent="0.2">
      <c r="A29" s="51">
        <v>1481</v>
      </c>
      <c r="B29" s="134" t="s">
        <v>1229</v>
      </c>
      <c r="C29" s="135">
        <v>19</v>
      </c>
      <c r="D29" s="135">
        <v>18</v>
      </c>
      <c r="E29" s="135">
        <v>17</v>
      </c>
      <c r="F29" s="53">
        <v>15</v>
      </c>
      <c r="G29" s="53">
        <v>15</v>
      </c>
      <c r="H29" s="78">
        <v>15</v>
      </c>
      <c r="I29" s="78">
        <v>14</v>
      </c>
      <c r="J29" s="56">
        <v>13</v>
      </c>
      <c r="K29" s="78">
        <v>11</v>
      </c>
      <c r="L29" s="78">
        <v>11</v>
      </c>
      <c r="M29" s="78">
        <v>10</v>
      </c>
      <c r="N29" s="78">
        <v>8</v>
      </c>
      <c r="O29" s="78">
        <f t="shared" si="0"/>
        <v>-2</v>
      </c>
      <c r="P29" s="80">
        <f t="shared" si="1"/>
        <v>-0.19999999999999996</v>
      </c>
    </row>
    <row r="30" spans="1:16" s="74" customFormat="1" ht="15" x14ac:dyDescent="0.2">
      <c r="A30" s="51">
        <v>1478</v>
      </c>
      <c r="B30" s="134" t="s">
        <v>1227</v>
      </c>
      <c r="C30" s="135">
        <v>13</v>
      </c>
      <c r="D30" s="135">
        <v>11</v>
      </c>
      <c r="E30" s="135">
        <v>13</v>
      </c>
      <c r="F30" s="53">
        <v>12</v>
      </c>
      <c r="G30" s="53">
        <v>10</v>
      </c>
      <c r="H30" s="78">
        <v>14</v>
      </c>
      <c r="I30" s="78">
        <v>15</v>
      </c>
      <c r="J30" s="56">
        <v>13</v>
      </c>
      <c r="K30" s="78">
        <v>12</v>
      </c>
      <c r="L30" s="78">
        <v>11</v>
      </c>
      <c r="M30" s="78">
        <v>16</v>
      </c>
      <c r="N30" s="78">
        <v>12</v>
      </c>
      <c r="O30" s="78">
        <f t="shared" si="0"/>
        <v>-4</v>
      </c>
      <c r="P30" s="80">
        <f t="shared" si="1"/>
        <v>-0.25</v>
      </c>
    </row>
    <row r="31" spans="1:16" s="74" customFormat="1" ht="15" x14ac:dyDescent="0.2">
      <c r="A31" s="51">
        <v>1479</v>
      </c>
      <c r="B31" s="134" t="s">
        <v>1228</v>
      </c>
      <c r="C31" s="135">
        <v>25</v>
      </c>
      <c r="D31" s="135">
        <v>32</v>
      </c>
      <c r="E31" s="135">
        <v>31</v>
      </c>
      <c r="F31" s="53">
        <v>24</v>
      </c>
      <c r="G31" s="53">
        <v>22</v>
      </c>
      <c r="H31" s="78">
        <v>32</v>
      </c>
      <c r="I31" s="78">
        <v>27</v>
      </c>
      <c r="J31" s="56">
        <v>24</v>
      </c>
      <c r="K31" s="78">
        <v>17</v>
      </c>
      <c r="L31" s="78">
        <v>17</v>
      </c>
      <c r="M31" s="78">
        <v>17</v>
      </c>
      <c r="N31" s="78">
        <v>10</v>
      </c>
      <c r="O31" s="78">
        <f t="shared" si="0"/>
        <v>-7</v>
      </c>
      <c r="P31" s="80">
        <f t="shared" si="1"/>
        <v>-0.41176470588235292</v>
      </c>
    </row>
    <row r="32" spans="1:16" s="74" customFormat="1" ht="15" x14ac:dyDescent="0.2">
      <c r="A32" s="51">
        <v>51481</v>
      </c>
      <c r="B32" s="134" t="s">
        <v>1237</v>
      </c>
      <c r="C32" s="135">
        <v>27</v>
      </c>
      <c r="D32" s="135">
        <v>23</v>
      </c>
      <c r="E32" s="135">
        <v>21</v>
      </c>
      <c r="F32" s="53">
        <v>21</v>
      </c>
      <c r="G32" s="53">
        <v>21</v>
      </c>
      <c r="H32" s="78">
        <v>15</v>
      </c>
      <c r="I32" s="78">
        <v>15</v>
      </c>
      <c r="J32" s="56">
        <v>12</v>
      </c>
      <c r="K32" s="78">
        <v>12</v>
      </c>
      <c r="L32" s="78">
        <v>10</v>
      </c>
      <c r="M32" s="78">
        <v>9</v>
      </c>
      <c r="N32" s="78">
        <v>0</v>
      </c>
      <c r="O32" s="78">
        <f t="shared" si="0"/>
        <v>-9</v>
      </c>
      <c r="P32" s="80">
        <f t="shared" si="1"/>
        <v>-1</v>
      </c>
    </row>
    <row r="33" spans="1:17" s="74" customFormat="1" ht="15" x14ac:dyDescent="0.2">
      <c r="A33" s="344"/>
      <c r="B33" s="91"/>
      <c r="C33" s="352"/>
      <c r="D33" s="352"/>
      <c r="E33" s="352"/>
      <c r="F33" s="345"/>
      <c r="G33" s="345"/>
      <c r="H33" s="78"/>
      <c r="I33" s="78"/>
      <c r="J33" s="347"/>
      <c r="K33" s="78"/>
      <c r="L33" s="78"/>
      <c r="M33" s="78"/>
      <c r="N33" s="78"/>
      <c r="O33" s="78"/>
      <c r="P33" s="80"/>
    </row>
    <row r="34" spans="1:17" s="74" customFormat="1" ht="15" x14ac:dyDescent="0.2">
      <c r="A34" s="73"/>
      <c r="B34" s="219" t="s">
        <v>1249</v>
      </c>
      <c r="C34" s="345">
        <v>0</v>
      </c>
      <c r="D34" s="345">
        <v>0</v>
      </c>
      <c r="E34" s="345">
        <v>0</v>
      </c>
      <c r="F34" s="53"/>
      <c r="G34" s="53"/>
      <c r="H34" s="78"/>
      <c r="I34" s="341"/>
      <c r="J34" s="78"/>
      <c r="K34" s="341"/>
      <c r="L34" s="78"/>
      <c r="M34" s="78"/>
      <c r="N34" s="78"/>
      <c r="O34" s="78"/>
      <c r="P34" s="199"/>
    </row>
    <row r="35" spans="1:17" s="74" customFormat="1" ht="15" x14ac:dyDescent="0.2">
      <c r="A35" s="73"/>
      <c r="B35" s="219" t="s">
        <v>1250</v>
      </c>
      <c r="C35" s="53">
        <v>0</v>
      </c>
      <c r="D35" s="53">
        <v>0</v>
      </c>
      <c r="E35" s="53">
        <v>0</v>
      </c>
      <c r="F35" s="53"/>
      <c r="G35" s="53"/>
      <c r="H35" s="78"/>
      <c r="I35" s="10"/>
      <c r="J35" s="78"/>
      <c r="K35" s="10"/>
      <c r="L35" s="78"/>
      <c r="M35" s="78"/>
      <c r="N35" s="78"/>
      <c r="O35" s="78"/>
      <c r="P35" s="199"/>
    </row>
    <row r="36" spans="1:17" s="74" customFormat="1" ht="15" x14ac:dyDescent="0.2">
      <c r="A36" s="73"/>
      <c r="B36" s="219" t="s">
        <v>1251</v>
      </c>
      <c r="C36" s="53">
        <v>0</v>
      </c>
      <c r="D36" s="53">
        <v>0</v>
      </c>
      <c r="E36" s="53">
        <v>0</v>
      </c>
      <c r="F36" s="53"/>
      <c r="G36" s="53"/>
      <c r="H36" s="78"/>
      <c r="I36" s="10"/>
      <c r="J36" s="78"/>
      <c r="K36" s="10"/>
      <c r="L36" s="78"/>
      <c r="M36" s="78"/>
      <c r="N36" s="78"/>
      <c r="O36" s="78"/>
      <c r="P36" s="199"/>
    </row>
    <row r="37" spans="1:17" s="74" customFormat="1" ht="15" x14ac:dyDescent="0.2">
      <c r="A37" s="73"/>
      <c r="B37" s="219" t="s">
        <v>1252</v>
      </c>
      <c r="C37" s="53">
        <v>0</v>
      </c>
      <c r="D37" s="53">
        <v>0</v>
      </c>
      <c r="E37" s="53">
        <v>0</v>
      </c>
      <c r="F37" s="53"/>
      <c r="G37" s="53"/>
      <c r="H37" s="78"/>
      <c r="I37" s="10"/>
      <c r="J37" s="78"/>
      <c r="K37" s="10"/>
      <c r="L37" s="78"/>
      <c r="M37" s="78"/>
      <c r="N37" s="78"/>
      <c r="O37" s="78"/>
      <c r="P37" s="199"/>
    </row>
    <row r="38" spans="1:17" s="74" customFormat="1" ht="15" x14ac:dyDescent="0.2">
      <c r="A38" s="350"/>
      <c r="B38" s="219" t="s">
        <v>1253</v>
      </c>
      <c r="C38" s="53">
        <v>0</v>
      </c>
      <c r="D38" s="53">
        <v>0</v>
      </c>
      <c r="E38" s="53">
        <v>0</v>
      </c>
      <c r="F38" s="53"/>
      <c r="G38" s="53"/>
      <c r="H38" s="78"/>
      <c r="I38" s="10"/>
      <c r="J38" s="78"/>
      <c r="K38" s="10"/>
      <c r="L38" s="78"/>
      <c r="M38" s="78"/>
      <c r="N38" s="78"/>
      <c r="O38" s="78"/>
      <c r="P38" s="199"/>
    </row>
    <row r="39" spans="1:17" s="74" customFormat="1" ht="15" x14ac:dyDescent="0.2">
      <c r="A39" s="344">
        <v>84583</v>
      </c>
      <c r="B39" s="219" t="s">
        <v>1238</v>
      </c>
      <c r="C39" s="352"/>
      <c r="D39" s="352">
        <v>29</v>
      </c>
      <c r="E39" s="352">
        <v>15</v>
      </c>
      <c r="F39" s="53">
        <v>11</v>
      </c>
      <c r="G39" s="53">
        <v>14</v>
      </c>
      <c r="H39" s="78">
        <v>15</v>
      </c>
      <c r="I39" s="78">
        <v>10</v>
      </c>
      <c r="J39" s="348">
        <v>8</v>
      </c>
      <c r="K39" s="78">
        <v>8</v>
      </c>
      <c r="L39" s="78">
        <v>8</v>
      </c>
      <c r="M39" s="78">
        <v>0</v>
      </c>
      <c r="N39" s="78"/>
      <c r="O39" s="78"/>
      <c r="P39" s="80"/>
      <c r="Q39" s="338"/>
    </row>
    <row r="40" spans="1:17" s="74" customFormat="1" ht="15" x14ac:dyDescent="0.2">
      <c r="A40" s="73"/>
      <c r="B40" s="219" t="s">
        <v>1254</v>
      </c>
      <c r="C40" s="53">
        <v>0</v>
      </c>
      <c r="D40" s="53">
        <v>0</v>
      </c>
      <c r="E40" s="53">
        <v>0</v>
      </c>
      <c r="F40" s="53"/>
      <c r="G40" s="53"/>
      <c r="H40" s="78"/>
      <c r="I40" s="78"/>
      <c r="J40" s="78"/>
      <c r="K40" s="10"/>
      <c r="L40" s="78"/>
      <c r="M40" s="78"/>
      <c r="N40" s="78"/>
      <c r="O40" s="78"/>
      <c r="P40" s="199"/>
    </row>
    <row r="41" spans="1:17" s="74" customFormat="1" ht="15" x14ac:dyDescent="0.2">
      <c r="A41" s="73"/>
      <c r="B41" s="219" t="s">
        <v>1255</v>
      </c>
      <c r="C41" s="53">
        <v>8</v>
      </c>
      <c r="D41" s="53">
        <v>9</v>
      </c>
      <c r="E41" s="53">
        <v>7</v>
      </c>
      <c r="F41" s="53"/>
      <c r="G41" s="53"/>
      <c r="H41" s="78"/>
      <c r="I41" s="10"/>
      <c r="J41" s="10"/>
      <c r="K41" s="10"/>
      <c r="L41" s="78"/>
      <c r="M41" s="78"/>
      <c r="N41" s="78"/>
      <c r="O41" s="78"/>
      <c r="P41" s="199"/>
    </row>
    <row r="42" spans="1:17" s="74" customFormat="1" ht="15" x14ac:dyDescent="0.2">
      <c r="A42" s="73"/>
      <c r="B42" s="219" t="s">
        <v>1248</v>
      </c>
      <c r="C42" s="255">
        <v>15</v>
      </c>
      <c r="D42" s="255">
        <v>20</v>
      </c>
      <c r="E42" s="255">
        <v>16</v>
      </c>
      <c r="F42" s="53">
        <v>16</v>
      </c>
      <c r="G42" s="53">
        <v>15</v>
      </c>
      <c r="H42" s="78">
        <v>0</v>
      </c>
      <c r="I42" s="10"/>
      <c r="J42" s="10"/>
      <c r="K42" s="10"/>
      <c r="L42" s="78"/>
      <c r="M42" s="78"/>
      <c r="N42" s="78"/>
      <c r="O42" s="78"/>
      <c r="P42" s="199"/>
    </row>
    <row r="43" spans="1:17" s="74" customFormat="1" ht="15" x14ac:dyDescent="0.2">
      <c r="A43" s="73"/>
      <c r="B43" s="219" t="s">
        <v>1256</v>
      </c>
      <c r="C43" s="53">
        <v>0</v>
      </c>
      <c r="D43" s="53">
        <v>0</v>
      </c>
      <c r="E43" s="53">
        <v>0</v>
      </c>
      <c r="F43" s="53"/>
      <c r="G43" s="53"/>
      <c r="H43" s="78"/>
      <c r="I43" s="10"/>
      <c r="J43" s="10"/>
      <c r="K43" s="10"/>
      <c r="L43" s="78"/>
      <c r="M43" s="78"/>
      <c r="N43" s="78"/>
      <c r="O43" s="78"/>
      <c r="P43" s="199"/>
    </row>
    <row r="44" spans="1:17" s="74" customFormat="1" ht="15" x14ac:dyDescent="0.2">
      <c r="A44" s="73"/>
      <c r="B44" s="219" t="s">
        <v>1257</v>
      </c>
      <c r="C44" s="53">
        <v>6</v>
      </c>
      <c r="D44" s="53">
        <v>6</v>
      </c>
      <c r="E44" s="53">
        <v>0</v>
      </c>
      <c r="F44" s="53"/>
      <c r="G44" s="53"/>
      <c r="H44" s="78"/>
      <c r="I44" s="10"/>
      <c r="J44" s="10"/>
      <c r="K44" s="10"/>
      <c r="L44" s="78"/>
      <c r="M44" s="78"/>
      <c r="N44" s="78"/>
      <c r="O44" s="78"/>
      <c r="P44" s="199"/>
    </row>
    <row r="45" spans="1:17" s="74" customFormat="1" ht="15" x14ac:dyDescent="0.2">
      <c r="A45" s="51"/>
      <c r="B45" s="219" t="s">
        <v>1247</v>
      </c>
      <c r="C45" s="135">
        <v>13</v>
      </c>
      <c r="D45" s="135">
        <v>18</v>
      </c>
      <c r="E45" s="135">
        <v>15</v>
      </c>
      <c r="F45" s="53">
        <v>15</v>
      </c>
      <c r="G45" s="53">
        <v>14</v>
      </c>
      <c r="H45" s="78">
        <v>13</v>
      </c>
      <c r="I45" s="78">
        <v>9</v>
      </c>
      <c r="J45" s="55">
        <v>9</v>
      </c>
      <c r="K45" s="78">
        <v>0</v>
      </c>
      <c r="L45" s="78"/>
      <c r="M45" s="78"/>
      <c r="N45" s="78"/>
      <c r="O45" s="78"/>
      <c r="P45" s="126"/>
    </row>
    <row r="46" spans="1:17" s="74" customFormat="1" ht="15" x14ac:dyDescent="0.2">
      <c r="A46" s="73"/>
      <c r="B46" s="219" t="s">
        <v>1498</v>
      </c>
      <c r="C46" s="135">
        <v>24</v>
      </c>
      <c r="D46" s="135">
        <v>21</v>
      </c>
      <c r="E46" s="135">
        <v>21</v>
      </c>
      <c r="F46" s="53">
        <v>21</v>
      </c>
      <c r="G46" s="53">
        <v>17</v>
      </c>
      <c r="H46" s="78">
        <v>14</v>
      </c>
      <c r="I46" s="78">
        <v>13</v>
      </c>
      <c r="J46" s="10">
        <v>0</v>
      </c>
      <c r="K46" s="78"/>
      <c r="L46" s="78"/>
      <c r="M46" s="78"/>
      <c r="N46" s="78"/>
      <c r="O46" s="78"/>
      <c r="P46" s="126"/>
    </row>
    <row r="47" spans="1:17" s="74" customFormat="1" ht="15" x14ac:dyDescent="0.2">
      <c r="A47" s="73"/>
      <c r="B47" s="110"/>
      <c r="C47" s="255"/>
      <c r="D47" s="255"/>
      <c r="E47" s="255"/>
      <c r="F47" s="53"/>
      <c r="G47" s="53"/>
      <c r="H47" s="78"/>
      <c r="I47" s="78"/>
      <c r="J47" s="78"/>
      <c r="K47" s="78"/>
      <c r="L47" s="78"/>
      <c r="M47" s="78"/>
      <c r="N47" s="78"/>
      <c r="O47" s="78"/>
      <c r="P47" s="199"/>
    </row>
    <row r="48" spans="1:17" s="74" customFormat="1" ht="15" x14ac:dyDescent="0.2">
      <c r="A48" s="73"/>
      <c r="B48" s="110" t="s">
        <v>1467</v>
      </c>
      <c r="C48" s="78">
        <f t="shared" ref="C48" si="2">SUM(C3:C47)</f>
        <v>1212</v>
      </c>
      <c r="D48" s="82">
        <f>SUM(D$3:D47)</f>
        <v>1303</v>
      </c>
      <c r="E48" s="82">
        <f>SUM(E$3:E47)</f>
        <v>1242</v>
      </c>
      <c r="F48" s="82">
        <f>SUM(F$3:F47)</f>
        <v>1222</v>
      </c>
      <c r="G48" s="82">
        <f>SUM(G$3:G47)</f>
        <v>1196</v>
      </c>
      <c r="H48" s="82">
        <f>SUM(H$3:H47)</f>
        <v>1231</v>
      </c>
      <c r="I48" s="82">
        <f>SUM(I$3:I47)</f>
        <v>1175</v>
      </c>
      <c r="J48" s="82">
        <f>SUM(J$3:J47)</f>
        <v>1168</v>
      </c>
      <c r="K48" s="82">
        <f>SUM(K$3:K47)</f>
        <v>1122</v>
      </c>
      <c r="L48" s="82">
        <f>SUM(L$3:L47)</f>
        <v>1072</v>
      </c>
      <c r="M48" s="82">
        <f>SUM(M$3:M47)</f>
        <v>1029</v>
      </c>
      <c r="N48" s="82">
        <f>SUM(N$3:N47)</f>
        <v>1004</v>
      </c>
      <c r="O48" s="78">
        <f>SUM(O$3:O47)</f>
        <v>-25</v>
      </c>
      <c r="P48" s="80">
        <f>(N48/M48)-1</f>
        <v>-2.4295432458697808E-2</v>
      </c>
    </row>
    <row r="49" spans="1:16" s="74" customFormat="1" ht="15" x14ac:dyDescent="0.2">
      <c r="A49" s="73"/>
      <c r="B49" s="83"/>
      <c r="C49" s="79"/>
      <c r="D49" s="79">
        <f t="shared" ref="D49:N49" si="3">D48-C48</f>
        <v>91</v>
      </c>
      <c r="E49" s="79">
        <f t="shared" si="3"/>
        <v>-61</v>
      </c>
      <c r="F49" s="79">
        <f t="shared" si="3"/>
        <v>-20</v>
      </c>
      <c r="G49" s="79">
        <f t="shared" si="3"/>
        <v>-26</v>
      </c>
      <c r="H49" s="79">
        <f t="shared" si="3"/>
        <v>35</v>
      </c>
      <c r="I49" s="79">
        <f t="shared" si="3"/>
        <v>-56</v>
      </c>
      <c r="J49" s="79">
        <f t="shared" si="3"/>
        <v>-7</v>
      </c>
      <c r="K49" s="79">
        <f t="shared" si="3"/>
        <v>-46</v>
      </c>
      <c r="L49" s="79">
        <f t="shared" si="3"/>
        <v>-50</v>
      </c>
      <c r="M49" s="79">
        <f t="shared" si="3"/>
        <v>-43</v>
      </c>
      <c r="N49" s="79">
        <f t="shared" si="3"/>
        <v>-25</v>
      </c>
      <c r="O49" s="79"/>
      <c r="P49" s="213"/>
    </row>
    <row r="50" spans="1:16" s="74" customFormat="1" ht="15" x14ac:dyDescent="0.2">
      <c r="A50" s="222"/>
      <c r="B50" s="256"/>
      <c r="C50" s="84"/>
      <c r="D50" s="84"/>
      <c r="E50" s="84"/>
      <c r="F50" s="84"/>
      <c r="G50" s="84"/>
      <c r="H50" s="84"/>
      <c r="I50" s="84"/>
      <c r="J50" s="84"/>
      <c r="K50" s="84"/>
      <c r="L50" s="186"/>
      <c r="M50" s="186"/>
      <c r="N50" s="186"/>
      <c r="O50" s="84"/>
      <c r="P50" s="73"/>
    </row>
    <row r="51" spans="1:16" s="74" customFormat="1" ht="15" x14ac:dyDescent="0.2">
      <c r="A51" s="73"/>
      <c r="B51" s="62" t="s">
        <v>1456</v>
      </c>
      <c r="C51" s="84"/>
      <c r="D51" s="84"/>
      <c r="E51" s="84"/>
      <c r="F51" s="84"/>
      <c r="G51" s="257"/>
      <c r="H51" s="257"/>
      <c r="I51" s="84"/>
      <c r="J51" s="84"/>
      <c r="K51" s="84"/>
      <c r="L51" s="186"/>
      <c r="M51" s="186"/>
      <c r="N51" s="186"/>
      <c r="O51" s="84"/>
      <c r="P51" s="73"/>
    </row>
    <row r="52" spans="1:16" s="74" customFormat="1" ht="15" x14ac:dyDescent="0.2">
      <c r="A52" s="73"/>
      <c r="B52" s="85" t="s">
        <v>1457</v>
      </c>
      <c r="C52" s="84"/>
      <c r="D52" s="84"/>
      <c r="E52" s="84"/>
      <c r="F52" s="84"/>
      <c r="G52" s="84"/>
      <c r="H52" s="84"/>
      <c r="I52" s="258"/>
      <c r="J52" s="258"/>
      <c r="K52" s="258"/>
      <c r="L52" s="186"/>
      <c r="M52" s="186"/>
      <c r="N52" s="186"/>
      <c r="O52" s="84"/>
      <c r="P52" s="73"/>
    </row>
    <row r="53" spans="1:16" s="74" customFormat="1" ht="15" x14ac:dyDescent="0.2">
      <c r="A53" s="73"/>
      <c r="B53" s="86" t="s">
        <v>1458</v>
      </c>
      <c r="C53" s="84"/>
      <c r="D53" s="84"/>
      <c r="E53" s="84"/>
      <c r="F53" s="84"/>
      <c r="G53" s="84"/>
      <c r="H53" s="84"/>
      <c r="I53" s="259"/>
      <c r="J53" s="259"/>
      <c r="K53" s="259"/>
      <c r="L53" s="186"/>
      <c r="M53" s="186"/>
      <c r="N53" s="186"/>
      <c r="O53" s="84"/>
      <c r="P53" s="73"/>
    </row>
    <row r="54" spans="1:16" s="74" customFormat="1" ht="15" x14ac:dyDescent="0.2">
      <c r="A54" s="73"/>
      <c r="B54" s="87" t="s">
        <v>1459</v>
      </c>
      <c r="C54" s="84"/>
      <c r="D54" s="84"/>
      <c r="E54" s="84"/>
      <c r="F54" s="84"/>
      <c r="G54" s="84"/>
      <c r="H54" s="84"/>
      <c r="I54" s="84"/>
      <c r="J54" s="84"/>
      <c r="K54" s="84"/>
      <c r="L54" s="186"/>
      <c r="M54" s="186"/>
      <c r="N54" s="186"/>
      <c r="O54" s="84"/>
      <c r="P54" s="73"/>
    </row>
    <row r="55" spans="1:16" s="74" customFormat="1" ht="15" x14ac:dyDescent="0.2">
      <c r="A55" s="73"/>
      <c r="B55" s="88" t="s">
        <v>1460</v>
      </c>
      <c r="C55" s="84"/>
      <c r="D55" s="84"/>
      <c r="E55" s="84"/>
      <c r="F55" s="84"/>
      <c r="G55" s="84"/>
      <c r="H55" s="84"/>
      <c r="I55" s="84"/>
      <c r="J55" s="84"/>
      <c r="K55" s="84"/>
      <c r="L55" s="186"/>
      <c r="M55" s="186"/>
      <c r="N55" s="186"/>
      <c r="O55" s="84"/>
      <c r="P55" s="73"/>
    </row>
    <row r="56" spans="1:16" s="74" customFormat="1" ht="15" x14ac:dyDescent="0.2">
      <c r="A56" s="73"/>
      <c r="B56" s="89" t="s">
        <v>1461</v>
      </c>
      <c r="C56" s="84"/>
      <c r="D56" s="84"/>
      <c r="E56" s="84"/>
      <c r="F56" s="84"/>
      <c r="G56" s="84"/>
      <c r="H56" s="84"/>
      <c r="I56" s="84"/>
      <c r="J56" s="84"/>
      <c r="K56" s="84"/>
      <c r="L56" s="186"/>
      <c r="M56" s="186"/>
      <c r="N56" s="186"/>
      <c r="O56" s="84"/>
      <c r="P56" s="73"/>
    </row>
    <row r="57" spans="1:16" s="74" customFormat="1" ht="15" x14ac:dyDescent="0.2">
      <c r="A57" s="73"/>
      <c r="B57" s="8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3"/>
    </row>
    <row r="58" spans="1:16" s="94" customFormat="1" ht="15" x14ac:dyDescent="0.2">
      <c r="A58" s="90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16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16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6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6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3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3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3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3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3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3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3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3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3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3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32">
    <sortCondition descending="1" ref="P3:P32"/>
    <sortCondition descending="1" ref="N3:N32"/>
  </sortState>
  <mergeCells count="1">
    <mergeCell ref="O1:P1"/>
  </mergeCells>
  <phoneticPr fontId="37" type="noConversion"/>
  <conditionalFormatting sqref="B3:B32">
    <cfRule type="expression" dxfId="197" priority="7">
      <formula>$P3&gt;0</formula>
    </cfRule>
    <cfRule type="expression" dxfId="196" priority="8">
      <formula>$P3=0</formula>
    </cfRule>
    <cfRule type="expression" dxfId="195" priority="9">
      <formula>$P3&lt;0</formula>
    </cfRule>
  </conditionalFormatting>
  <conditionalFormatting sqref="D48:N48">
    <cfRule type="expression" dxfId="194" priority="1">
      <formula>D49&lt;0</formula>
    </cfRule>
    <cfRule type="expression" dxfId="193" priority="2">
      <formula>D49=0</formula>
    </cfRule>
    <cfRule type="expression" dxfId="192" priority="3">
      <formula>D49&gt;0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91"/>
  <sheetViews>
    <sheetView zoomScaleNormal="80" zoomScalePageLayoutView="80" workbookViewId="0">
      <pane xSplit="2" ySplit="2" topLeftCell="C3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K26" sqref="K26"/>
    </sheetView>
  </sheetViews>
  <sheetFormatPr baseColWidth="10" defaultColWidth="9" defaultRowHeight="14" x14ac:dyDescent="0.2"/>
  <cols>
    <col min="1" max="1" width="9" style="67" customWidth="1"/>
    <col min="2" max="2" width="32.5" style="41" customWidth="1"/>
    <col min="3" max="3" width="8.5" style="254" customWidth="1"/>
    <col min="4" max="10" width="9.5" style="254" bestFit="1" customWidth="1"/>
    <col min="11" max="11" width="10.1640625" style="254" customWidth="1"/>
    <col min="12" max="13" width="11.1640625" style="254" customWidth="1"/>
    <col min="14" max="14" width="11.5" style="254" customWidth="1"/>
    <col min="15" max="15" width="8.5" style="254" customWidth="1"/>
    <col min="16" max="16" width="8.5" style="253" customWidth="1"/>
    <col min="17" max="17" width="8.5" style="69" customWidth="1"/>
    <col min="18" max="18" width="10.5" style="254" customWidth="1"/>
    <col min="19" max="20" width="8.5" style="254" customWidth="1"/>
    <col min="21" max="16384" width="9" style="2"/>
  </cols>
  <sheetData>
    <row r="1" spans="1:17" s="94" customFormat="1" ht="16" x14ac:dyDescent="0.2">
      <c r="A1" s="67"/>
      <c r="B1" s="212" t="s">
        <v>29</v>
      </c>
      <c r="C1" s="2"/>
      <c r="D1" s="2"/>
      <c r="E1" s="2"/>
      <c r="F1" s="2"/>
      <c r="G1" s="2"/>
      <c r="H1" s="2"/>
      <c r="I1" s="2"/>
      <c r="J1" s="2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228" t="s">
        <v>1478</v>
      </c>
      <c r="B2" s="229" t="s">
        <v>1451</v>
      </c>
      <c r="C2" s="230" t="s">
        <v>1258</v>
      </c>
      <c r="D2" s="230" t="s">
        <v>1445</v>
      </c>
      <c r="E2" s="230" t="s">
        <v>1446</v>
      </c>
      <c r="F2" s="230" t="s">
        <v>1447</v>
      </c>
      <c r="G2" s="230" t="s">
        <v>1448</v>
      </c>
      <c r="H2" s="230" t="s">
        <v>1449</v>
      </c>
      <c r="I2" s="230" t="s">
        <v>1450</v>
      </c>
      <c r="J2" s="23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235" customFormat="1" ht="15" customHeight="1" x14ac:dyDescent="0.2">
      <c r="A3" s="231">
        <v>30597</v>
      </c>
      <c r="B3" s="236" t="s">
        <v>1281</v>
      </c>
      <c r="C3" s="233">
        <v>33</v>
      </c>
      <c r="D3" s="145">
        <v>39</v>
      </c>
      <c r="E3" s="145">
        <v>36</v>
      </c>
      <c r="F3" s="348">
        <v>37</v>
      </c>
      <c r="G3" s="145">
        <v>35</v>
      </c>
      <c r="H3" s="145">
        <v>44</v>
      </c>
      <c r="I3" s="145">
        <v>43</v>
      </c>
      <c r="J3" s="145">
        <v>21</v>
      </c>
      <c r="K3" s="79">
        <v>21</v>
      </c>
      <c r="L3" s="78">
        <v>19</v>
      </c>
      <c r="M3" s="78">
        <v>14</v>
      </c>
      <c r="N3" s="78">
        <v>20</v>
      </c>
      <c r="O3" s="79">
        <f t="shared" ref="O3:O41" si="0">N3-M3</f>
        <v>6</v>
      </c>
      <c r="P3" s="80">
        <f t="shared" ref="P3:P41" si="1">(N3/M3)-1</f>
        <v>0.4285714285714286</v>
      </c>
      <c r="Q3" s="234"/>
    </row>
    <row r="4" spans="1:17" s="235" customFormat="1" ht="15" customHeight="1" x14ac:dyDescent="0.2">
      <c r="A4" s="231">
        <v>1520</v>
      </c>
      <c r="B4" s="236" t="s">
        <v>1274</v>
      </c>
      <c r="C4" s="233">
        <v>16</v>
      </c>
      <c r="D4" s="145">
        <v>13</v>
      </c>
      <c r="E4" s="145">
        <v>15</v>
      </c>
      <c r="F4" s="348">
        <v>14</v>
      </c>
      <c r="G4" s="145">
        <v>18</v>
      </c>
      <c r="H4" s="145">
        <v>13</v>
      </c>
      <c r="I4" s="145">
        <v>11</v>
      </c>
      <c r="J4" s="145">
        <v>15</v>
      </c>
      <c r="K4" s="79">
        <v>15</v>
      </c>
      <c r="L4" s="78">
        <v>13</v>
      </c>
      <c r="M4" s="78">
        <v>11</v>
      </c>
      <c r="N4" s="78">
        <v>14</v>
      </c>
      <c r="O4" s="79">
        <f t="shared" si="0"/>
        <v>3</v>
      </c>
      <c r="P4" s="80">
        <f t="shared" si="1"/>
        <v>0.27272727272727271</v>
      </c>
      <c r="Q4" s="234"/>
    </row>
    <row r="5" spans="1:17" s="235" customFormat="1" ht="15" customHeight="1" x14ac:dyDescent="0.2">
      <c r="A5" s="231">
        <v>1536</v>
      </c>
      <c r="B5" s="232" t="s">
        <v>1269</v>
      </c>
      <c r="C5" s="233">
        <v>45</v>
      </c>
      <c r="D5" s="145">
        <v>45</v>
      </c>
      <c r="E5" s="145">
        <v>47</v>
      </c>
      <c r="F5" s="348">
        <v>41</v>
      </c>
      <c r="G5" s="145">
        <v>40</v>
      </c>
      <c r="H5" s="145">
        <v>35</v>
      </c>
      <c r="I5" s="145">
        <v>32</v>
      </c>
      <c r="J5" s="145">
        <v>107</v>
      </c>
      <c r="K5" s="79">
        <v>107</v>
      </c>
      <c r="L5" s="78">
        <v>108</v>
      </c>
      <c r="M5" s="78">
        <v>110</v>
      </c>
      <c r="N5" s="78">
        <v>128</v>
      </c>
      <c r="O5" s="79">
        <f t="shared" si="0"/>
        <v>18</v>
      </c>
      <c r="P5" s="80">
        <f t="shared" si="1"/>
        <v>0.16363636363636358</v>
      </c>
      <c r="Q5" s="234"/>
    </row>
    <row r="6" spans="1:17" s="235" customFormat="1" ht="15" customHeight="1" x14ac:dyDescent="0.2">
      <c r="A6" s="231">
        <v>1528</v>
      </c>
      <c r="B6" s="236" t="s">
        <v>1261</v>
      </c>
      <c r="C6" s="233">
        <v>51</v>
      </c>
      <c r="D6" s="145">
        <v>49</v>
      </c>
      <c r="E6" s="145">
        <v>50</v>
      </c>
      <c r="F6" s="348">
        <v>49</v>
      </c>
      <c r="G6" s="145">
        <v>51</v>
      </c>
      <c r="H6" s="145">
        <v>49</v>
      </c>
      <c r="I6" s="145">
        <v>47</v>
      </c>
      <c r="J6" s="145">
        <v>42</v>
      </c>
      <c r="K6" s="79">
        <v>42</v>
      </c>
      <c r="L6" s="78">
        <v>40</v>
      </c>
      <c r="M6" s="78">
        <v>37</v>
      </c>
      <c r="N6" s="78">
        <v>43</v>
      </c>
      <c r="O6" s="79">
        <f t="shared" si="0"/>
        <v>6</v>
      </c>
      <c r="P6" s="80">
        <f t="shared" si="1"/>
        <v>0.16216216216216206</v>
      </c>
      <c r="Q6" s="234"/>
    </row>
    <row r="7" spans="1:17" s="235" customFormat="1" ht="15" customHeight="1" x14ac:dyDescent="0.2">
      <c r="A7" s="153">
        <v>89555</v>
      </c>
      <c r="B7" s="236" t="s">
        <v>1259</v>
      </c>
      <c r="C7" s="233"/>
      <c r="D7" s="127"/>
      <c r="E7" s="127"/>
      <c r="F7" s="127"/>
      <c r="G7" s="127"/>
      <c r="H7" s="127"/>
      <c r="I7" s="127"/>
      <c r="J7" s="145">
        <v>22</v>
      </c>
      <c r="K7" s="79">
        <v>22</v>
      </c>
      <c r="L7" s="78">
        <v>28</v>
      </c>
      <c r="M7" s="78">
        <v>33</v>
      </c>
      <c r="N7" s="78">
        <v>38</v>
      </c>
      <c r="O7" s="79">
        <f t="shared" si="0"/>
        <v>5</v>
      </c>
      <c r="P7" s="80">
        <f t="shared" si="1"/>
        <v>0.1515151515151516</v>
      </c>
      <c r="Q7" s="234"/>
    </row>
    <row r="8" spans="1:17" s="235" customFormat="1" ht="15" customHeight="1" x14ac:dyDescent="0.2">
      <c r="A8" s="231">
        <v>81439</v>
      </c>
      <c r="B8" s="236" t="s">
        <v>1272</v>
      </c>
      <c r="C8" s="233">
        <v>46</v>
      </c>
      <c r="D8" s="145">
        <v>42</v>
      </c>
      <c r="E8" s="145">
        <v>41</v>
      </c>
      <c r="F8" s="56">
        <v>39</v>
      </c>
      <c r="G8" s="145">
        <v>38</v>
      </c>
      <c r="H8" s="145">
        <v>40</v>
      </c>
      <c r="I8" s="145">
        <v>43</v>
      </c>
      <c r="J8" s="145">
        <v>15</v>
      </c>
      <c r="K8" s="79">
        <v>15</v>
      </c>
      <c r="L8" s="78">
        <v>14</v>
      </c>
      <c r="M8" s="78">
        <v>14</v>
      </c>
      <c r="N8" s="78">
        <v>16</v>
      </c>
      <c r="O8" s="79">
        <f t="shared" si="0"/>
        <v>2</v>
      </c>
      <c r="P8" s="80">
        <f t="shared" si="1"/>
        <v>0.14285714285714279</v>
      </c>
      <c r="Q8" s="234"/>
    </row>
    <row r="9" spans="1:17" s="235" customFormat="1" ht="15" customHeight="1" x14ac:dyDescent="0.2">
      <c r="A9" s="231">
        <v>1537</v>
      </c>
      <c r="B9" s="236" t="s">
        <v>1294</v>
      </c>
      <c r="C9" s="233">
        <v>121</v>
      </c>
      <c r="D9" s="145">
        <v>123</v>
      </c>
      <c r="E9" s="145">
        <v>117</v>
      </c>
      <c r="F9" s="56">
        <v>109</v>
      </c>
      <c r="G9" s="145">
        <v>103</v>
      </c>
      <c r="H9" s="145">
        <v>98</v>
      </c>
      <c r="I9" s="145">
        <v>100</v>
      </c>
      <c r="J9" s="145">
        <v>10</v>
      </c>
      <c r="K9" s="79">
        <v>10</v>
      </c>
      <c r="L9" s="78">
        <v>8</v>
      </c>
      <c r="M9" s="78">
        <v>8</v>
      </c>
      <c r="N9" s="78">
        <v>9</v>
      </c>
      <c r="O9" s="79">
        <f t="shared" si="0"/>
        <v>1</v>
      </c>
      <c r="P9" s="80">
        <f t="shared" si="1"/>
        <v>0.125</v>
      </c>
      <c r="Q9" s="234"/>
    </row>
    <row r="10" spans="1:17" s="235" customFormat="1" ht="15" customHeight="1" x14ac:dyDescent="0.2">
      <c r="A10" s="231">
        <v>1506</v>
      </c>
      <c r="B10" s="237" t="s">
        <v>1501</v>
      </c>
      <c r="C10" s="233">
        <v>28</v>
      </c>
      <c r="D10" s="145">
        <v>26</v>
      </c>
      <c r="E10" s="145">
        <v>23</v>
      </c>
      <c r="F10" s="56">
        <v>24</v>
      </c>
      <c r="G10" s="145">
        <v>25</v>
      </c>
      <c r="H10" s="145">
        <v>24</v>
      </c>
      <c r="I10" s="145">
        <v>25</v>
      </c>
      <c r="J10" s="145">
        <v>93</v>
      </c>
      <c r="K10" s="79">
        <v>93</v>
      </c>
      <c r="L10" s="78">
        <v>89</v>
      </c>
      <c r="M10" s="78">
        <v>85</v>
      </c>
      <c r="N10" s="78">
        <v>95</v>
      </c>
      <c r="O10" s="79">
        <f t="shared" si="0"/>
        <v>10</v>
      </c>
      <c r="P10" s="80">
        <f t="shared" si="1"/>
        <v>0.11764705882352944</v>
      </c>
      <c r="Q10" s="234"/>
    </row>
    <row r="11" spans="1:17" s="235" customFormat="1" ht="15" customHeight="1" x14ac:dyDescent="0.2">
      <c r="A11" s="231">
        <v>1513</v>
      </c>
      <c r="B11" s="236" t="s">
        <v>1275</v>
      </c>
      <c r="C11" s="233">
        <v>59</v>
      </c>
      <c r="D11" s="145">
        <v>56</v>
      </c>
      <c r="E11" s="145">
        <v>55</v>
      </c>
      <c r="F11" s="56">
        <v>56</v>
      </c>
      <c r="G11" s="145">
        <v>48</v>
      </c>
      <c r="H11" s="145">
        <v>38</v>
      </c>
      <c r="I11" s="145">
        <v>34</v>
      </c>
      <c r="J11" s="145">
        <v>30</v>
      </c>
      <c r="K11" s="79">
        <v>30</v>
      </c>
      <c r="L11" s="78">
        <v>28</v>
      </c>
      <c r="M11" s="78">
        <v>20</v>
      </c>
      <c r="N11" s="78">
        <v>22</v>
      </c>
      <c r="O11" s="79">
        <f t="shared" si="0"/>
        <v>2</v>
      </c>
      <c r="P11" s="80">
        <f t="shared" si="1"/>
        <v>0.10000000000000009</v>
      </c>
      <c r="Q11" s="234"/>
    </row>
    <row r="12" spans="1:17" s="235" customFormat="1" ht="15" customHeight="1" x14ac:dyDescent="0.2">
      <c r="A12" s="231">
        <v>1518</v>
      </c>
      <c r="B12" s="236" t="s">
        <v>1263</v>
      </c>
      <c r="C12" s="233">
        <v>29</v>
      </c>
      <c r="D12" s="145">
        <v>29</v>
      </c>
      <c r="E12" s="145">
        <v>30</v>
      </c>
      <c r="F12" s="56">
        <v>31</v>
      </c>
      <c r="G12" s="145">
        <v>30</v>
      </c>
      <c r="H12" s="145">
        <v>28</v>
      </c>
      <c r="I12" s="145">
        <v>28</v>
      </c>
      <c r="J12" s="145">
        <v>21</v>
      </c>
      <c r="K12" s="79">
        <v>21</v>
      </c>
      <c r="L12" s="78">
        <v>23</v>
      </c>
      <c r="M12" s="78">
        <v>20</v>
      </c>
      <c r="N12" s="78">
        <v>22</v>
      </c>
      <c r="O12" s="79">
        <f t="shared" si="0"/>
        <v>2</v>
      </c>
      <c r="P12" s="80">
        <f t="shared" si="1"/>
        <v>0.10000000000000009</v>
      </c>
      <c r="Q12" s="234"/>
    </row>
    <row r="13" spans="1:17" s="235" customFormat="1" ht="15" customHeight="1" x14ac:dyDescent="0.2">
      <c r="A13" s="231">
        <v>1517</v>
      </c>
      <c r="B13" s="236" t="s">
        <v>1286</v>
      </c>
      <c r="C13" s="233">
        <v>22</v>
      </c>
      <c r="D13" s="145">
        <v>23</v>
      </c>
      <c r="E13" s="145">
        <v>26</v>
      </c>
      <c r="F13" s="56">
        <v>28</v>
      </c>
      <c r="G13" s="145">
        <v>25</v>
      </c>
      <c r="H13" s="145">
        <v>25</v>
      </c>
      <c r="I13" s="145">
        <v>25</v>
      </c>
      <c r="J13" s="145">
        <v>26</v>
      </c>
      <c r="K13" s="79">
        <v>26</v>
      </c>
      <c r="L13" s="78">
        <v>22</v>
      </c>
      <c r="M13" s="78">
        <v>21</v>
      </c>
      <c r="N13" s="78">
        <v>23</v>
      </c>
      <c r="O13" s="79">
        <f t="shared" si="0"/>
        <v>2</v>
      </c>
      <c r="P13" s="80">
        <f t="shared" si="1"/>
        <v>9.5238095238095344E-2</v>
      </c>
      <c r="Q13" s="234"/>
    </row>
    <row r="14" spans="1:17" s="235" customFormat="1" ht="15" customHeight="1" x14ac:dyDescent="0.2">
      <c r="A14" s="231">
        <v>1514</v>
      </c>
      <c r="B14" s="236" t="s">
        <v>1290</v>
      </c>
      <c r="C14" s="233">
        <v>30</v>
      </c>
      <c r="D14" s="145">
        <v>29</v>
      </c>
      <c r="E14" s="145">
        <v>27</v>
      </c>
      <c r="F14" s="56">
        <v>22</v>
      </c>
      <c r="G14" s="145">
        <v>23</v>
      </c>
      <c r="H14" s="145">
        <v>26</v>
      </c>
      <c r="I14" s="145">
        <v>29</v>
      </c>
      <c r="J14" s="145">
        <v>73</v>
      </c>
      <c r="K14" s="79">
        <v>73</v>
      </c>
      <c r="L14" s="78">
        <v>72</v>
      </c>
      <c r="M14" s="78">
        <v>66</v>
      </c>
      <c r="N14" s="78">
        <v>72</v>
      </c>
      <c r="O14" s="79">
        <f t="shared" si="0"/>
        <v>6</v>
      </c>
      <c r="P14" s="80">
        <f t="shared" si="1"/>
        <v>9.0909090909090828E-2</v>
      </c>
      <c r="Q14" s="234"/>
    </row>
    <row r="15" spans="1:17" s="235" customFormat="1" ht="15" customHeight="1" x14ac:dyDescent="0.2">
      <c r="A15" s="231">
        <v>1529</v>
      </c>
      <c r="B15" s="236" t="s">
        <v>1260</v>
      </c>
      <c r="C15" s="233">
        <v>46</v>
      </c>
      <c r="D15" s="145">
        <v>45</v>
      </c>
      <c r="E15" s="145">
        <v>44</v>
      </c>
      <c r="F15" s="56">
        <v>50</v>
      </c>
      <c r="G15" s="145">
        <v>45</v>
      </c>
      <c r="H15" s="145">
        <v>47</v>
      </c>
      <c r="I15" s="145">
        <v>46</v>
      </c>
      <c r="J15" s="145">
        <v>52</v>
      </c>
      <c r="K15" s="79">
        <v>52</v>
      </c>
      <c r="L15" s="78">
        <v>59</v>
      </c>
      <c r="M15" s="78">
        <v>58</v>
      </c>
      <c r="N15" s="78">
        <v>63</v>
      </c>
      <c r="O15" s="79">
        <f t="shared" si="0"/>
        <v>5</v>
      </c>
      <c r="P15" s="80">
        <f t="shared" si="1"/>
        <v>8.6206896551724199E-2</v>
      </c>
      <c r="Q15" s="234"/>
    </row>
    <row r="16" spans="1:17" s="235" customFormat="1" ht="15" customHeight="1" x14ac:dyDescent="0.2">
      <c r="A16" s="231">
        <v>1533</v>
      </c>
      <c r="B16" s="232" t="s">
        <v>1282</v>
      </c>
      <c r="C16" s="233">
        <v>173</v>
      </c>
      <c r="D16" s="145">
        <v>179</v>
      </c>
      <c r="E16" s="145">
        <v>184</v>
      </c>
      <c r="F16" s="348">
        <v>178</v>
      </c>
      <c r="G16" s="145">
        <v>170</v>
      </c>
      <c r="H16" s="145">
        <v>162</v>
      </c>
      <c r="I16" s="145">
        <v>163</v>
      </c>
      <c r="J16" s="145">
        <v>56</v>
      </c>
      <c r="K16" s="79">
        <v>56</v>
      </c>
      <c r="L16" s="78">
        <v>43</v>
      </c>
      <c r="M16" s="78">
        <v>42</v>
      </c>
      <c r="N16" s="78">
        <v>45</v>
      </c>
      <c r="O16" s="79">
        <f t="shared" si="0"/>
        <v>3</v>
      </c>
      <c r="P16" s="80">
        <f t="shared" si="1"/>
        <v>7.1428571428571397E-2</v>
      </c>
      <c r="Q16" s="234"/>
    </row>
    <row r="17" spans="1:17" s="235" customFormat="1" ht="15" customHeight="1" x14ac:dyDescent="0.2">
      <c r="A17" s="231">
        <v>1535</v>
      </c>
      <c r="B17" s="237" t="s">
        <v>1270</v>
      </c>
      <c r="C17" s="233">
        <v>17</v>
      </c>
      <c r="D17" s="145">
        <v>13</v>
      </c>
      <c r="E17" s="145">
        <v>18</v>
      </c>
      <c r="F17" s="56">
        <v>17</v>
      </c>
      <c r="G17" s="145">
        <v>15</v>
      </c>
      <c r="H17" s="145">
        <v>15</v>
      </c>
      <c r="I17" s="145">
        <v>16</v>
      </c>
      <c r="J17" s="145">
        <v>189</v>
      </c>
      <c r="K17" s="79">
        <v>189</v>
      </c>
      <c r="L17" s="78">
        <v>180</v>
      </c>
      <c r="M17" s="78">
        <v>173</v>
      </c>
      <c r="N17" s="78">
        <v>184</v>
      </c>
      <c r="O17" s="79">
        <f t="shared" si="0"/>
        <v>11</v>
      </c>
      <c r="P17" s="80">
        <f t="shared" si="1"/>
        <v>6.3583815028901647E-2</v>
      </c>
      <c r="Q17" s="234"/>
    </row>
    <row r="18" spans="1:17" s="235" customFormat="1" ht="15" customHeight="1" x14ac:dyDescent="0.2">
      <c r="A18" s="231">
        <v>27368</v>
      </c>
      <c r="B18" s="236" t="s">
        <v>1277</v>
      </c>
      <c r="C18" s="233">
        <v>45</v>
      </c>
      <c r="D18" s="145">
        <v>38</v>
      </c>
      <c r="E18" s="145">
        <v>38</v>
      </c>
      <c r="F18" s="56">
        <v>43</v>
      </c>
      <c r="G18" s="145">
        <v>49</v>
      </c>
      <c r="H18" s="145">
        <v>43</v>
      </c>
      <c r="I18" s="145">
        <v>35</v>
      </c>
      <c r="J18" s="145">
        <v>23</v>
      </c>
      <c r="K18" s="79">
        <v>23</v>
      </c>
      <c r="L18" s="78">
        <v>20</v>
      </c>
      <c r="M18" s="78">
        <v>20</v>
      </c>
      <c r="N18" s="78">
        <v>21</v>
      </c>
      <c r="O18" s="79">
        <f t="shared" si="0"/>
        <v>1</v>
      </c>
      <c r="P18" s="80">
        <f t="shared" si="1"/>
        <v>5.0000000000000044E-2</v>
      </c>
      <c r="Q18" s="234"/>
    </row>
    <row r="19" spans="1:17" s="235" customFormat="1" ht="15" customHeight="1" x14ac:dyDescent="0.2">
      <c r="A19" s="231">
        <v>1511</v>
      </c>
      <c r="B19" s="236" t="s">
        <v>1273</v>
      </c>
      <c r="C19" s="233">
        <v>20</v>
      </c>
      <c r="D19" s="145">
        <v>19</v>
      </c>
      <c r="E19" s="145">
        <v>19</v>
      </c>
      <c r="F19" s="56">
        <v>23</v>
      </c>
      <c r="G19" s="145">
        <v>22</v>
      </c>
      <c r="H19" s="145">
        <v>22</v>
      </c>
      <c r="I19" s="145">
        <v>22</v>
      </c>
      <c r="J19" s="145">
        <v>23</v>
      </c>
      <c r="K19" s="79">
        <v>23</v>
      </c>
      <c r="L19" s="78">
        <v>21</v>
      </c>
      <c r="M19" s="78">
        <v>21</v>
      </c>
      <c r="N19" s="78">
        <v>22</v>
      </c>
      <c r="O19" s="79">
        <f t="shared" si="0"/>
        <v>1</v>
      </c>
      <c r="P19" s="80">
        <f t="shared" si="1"/>
        <v>4.7619047619047672E-2</v>
      </c>
      <c r="Q19" s="234"/>
    </row>
    <row r="20" spans="1:17" s="235" customFormat="1" ht="15" customHeight="1" x14ac:dyDescent="0.2">
      <c r="A20" s="231">
        <v>1534</v>
      </c>
      <c r="B20" s="236" t="s">
        <v>1292</v>
      </c>
      <c r="C20" s="233">
        <v>45</v>
      </c>
      <c r="D20" s="145">
        <v>44</v>
      </c>
      <c r="E20" s="145">
        <v>47</v>
      </c>
      <c r="F20" s="56">
        <v>47</v>
      </c>
      <c r="G20" s="145">
        <v>47</v>
      </c>
      <c r="H20" s="145">
        <v>42</v>
      </c>
      <c r="I20" s="145">
        <v>38</v>
      </c>
      <c r="J20" s="145">
        <v>29</v>
      </c>
      <c r="K20" s="79">
        <v>29</v>
      </c>
      <c r="L20" s="78">
        <v>25</v>
      </c>
      <c r="M20" s="78">
        <v>23</v>
      </c>
      <c r="N20" s="78">
        <v>24</v>
      </c>
      <c r="O20" s="79">
        <f t="shared" si="0"/>
        <v>1</v>
      </c>
      <c r="P20" s="80">
        <f t="shared" si="1"/>
        <v>4.3478260869565188E-2</v>
      </c>
      <c r="Q20" s="234"/>
    </row>
    <row r="21" spans="1:17" s="235" customFormat="1" ht="15" customHeight="1" x14ac:dyDescent="0.2">
      <c r="A21" s="231">
        <v>1530</v>
      </c>
      <c r="B21" s="236" t="s">
        <v>1285</v>
      </c>
      <c r="C21" s="233">
        <v>48</v>
      </c>
      <c r="D21" s="145">
        <v>49</v>
      </c>
      <c r="E21" s="145">
        <v>49</v>
      </c>
      <c r="F21" s="56">
        <v>54</v>
      </c>
      <c r="G21" s="145">
        <v>46</v>
      </c>
      <c r="H21" s="145">
        <v>46</v>
      </c>
      <c r="I21" s="145">
        <v>51</v>
      </c>
      <c r="J21" s="145">
        <v>28</v>
      </c>
      <c r="K21" s="79">
        <v>28</v>
      </c>
      <c r="L21" s="78">
        <v>24</v>
      </c>
      <c r="M21" s="78">
        <v>29</v>
      </c>
      <c r="N21" s="78">
        <v>30</v>
      </c>
      <c r="O21" s="79">
        <f t="shared" si="0"/>
        <v>1</v>
      </c>
      <c r="P21" s="80">
        <f t="shared" si="1"/>
        <v>3.4482758620689724E-2</v>
      </c>
      <c r="Q21" s="234"/>
    </row>
    <row r="22" spans="1:17" s="235" customFormat="1" ht="15" customHeight="1" x14ac:dyDescent="0.2">
      <c r="A22" s="231">
        <v>1509</v>
      </c>
      <c r="B22" s="232" t="s">
        <v>1265</v>
      </c>
      <c r="C22" s="233">
        <v>19</v>
      </c>
      <c r="D22" s="145">
        <v>17</v>
      </c>
      <c r="E22" s="145">
        <v>17</v>
      </c>
      <c r="F22" s="348">
        <v>16</v>
      </c>
      <c r="G22" s="145">
        <v>18</v>
      </c>
      <c r="H22" s="145">
        <v>12</v>
      </c>
      <c r="I22" s="145">
        <v>12</v>
      </c>
      <c r="J22" s="145">
        <v>34</v>
      </c>
      <c r="K22" s="79">
        <v>34</v>
      </c>
      <c r="L22" s="78">
        <v>37</v>
      </c>
      <c r="M22" s="78">
        <v>37</v>
      </c>
      <c r="N22" s="78">
        <v>38</v>
      </c>
      <c r="O22" s="79">
        <f t="shared" si="0"/>
        <v>1</v>
      </c>
      <c r="P22" s="80">
        <f t="shared" si="1"/>
        <v>2.7027027027026973E-2</v>
      </c>
      <c r="Q22" s="234"/>
    </row>
    <row r="23" spans="1:17" s="235" customFormat="1" ht="15" customHeight="1" x14ac:dyDescent="0.2">
      <c r="A23" s="231">
        <v>1527</v>
      </c>
      <c r="B23" s="232" t="s">
        <v>1518</v>
      </c>
      <c r="C23" s="233">
        <v>284</v>
      </c>
      <c r="D23" s="145">
        <v>273</v>
      </c>
      <c r="E23" s="145">
        <v>265</v>
      </c>
      <c r="F23" s="56">
        <v>250</v>
      </c>
      <c r="G23" s="145">
        <v>239</v>
      </c>
      <c r="H23" s="145">
        <v>237</v>
      </c>
      <c r="I23" s="145">
        <v>244</v>
      </c>
      <c r="J23" s="145">
        <v>215</v>
      </c>
      <c r="K23" s="79">
        <v>215</v>
      </c>
      <c r="L23" s="78">
        <v>230</v>
      </c>
      <c r="M23" s="78">
        <v>256</v>
      </c>
      <c r="N23" s="78">
        <v>262</v>
      </c>
      <c r="O23" s="79">
        <f t="shared" si="0"/>
        <v>6</v>
      </c>
      <c r="P23" s="80">
        <f t="shared" si="1"/>
        <v>2.34375E-2</v>
      </c>
      <c r="Q23" s="234"/>
    </row>
    <row r="24" spans="1:17" s="235" customFormat="1" ht="15" customHeight="1" x14ac:dyDescent="0.2">
      <c r="A24" s="231">
        <v>1532</v>
      </c>
      <c r="B24" s="237" t="s">
        <v>1283</v>
      </c>
      <c r="C24" s="233">
        <v>40</v>
      </c>
      <c r="D24" s="145">
        <v>41</v>
      </c>
      <c r="E24" s="145">
        <v>40</v>
      </c>
      <c r="F24" s="348">
        <v>40</v>
      </c>
      <c r="G24" s="145">
        <v>39</v>
      </c>
      <c r="H24" s="145">
        <v>34</v>
      </c>
      <c r="I24" s="145">
        <v>29</v>
      </c>
      <c r="J24" s="145">
        <v>138</v>
      </c>
      <c r="K24" s="79">
        <v>138</v>
      </c>
      <c r="L24" s="78">
        <v>121</v>
      </c>
      <c r="M24" s="78">
        <v>129</v>
      </c>
      <c r="N24" s="78">
        <v>129</v>
      </c>
      <c r="O24" s="79">
        <f t="shared" si="0"/>
        <v>0</v>
      </c>
      <c r="P24" s="80">
        <f t="shared" si="1"/>
        <v>0</v>
      </c>
      <c r="Q24" s="234"/>
    </row>
    <row r="25" spans="1:17" s="235" customFormat="1" ht="15" customHeight="1" x14ac:dyDescent="0.2">
      <c r="A25" s="231">
        <v>1540</v>
      </c>
      <c r="B25" s="237" t="s">
        <v>1268</v>
      </c>
      <c r="C25" s="233">
        <v>170</v>
      </c>
      <c r="D25" s="145">
        <v>171</v>
      </c>
      <c r="E25" s="145">
        <v>176</v>
      </c>
      <c r="F25" s="56">
        <v>191</v>
      </c>
      <c r="G25" s="145">
        <v>202</v>
      </c>
      <c r="H25" s="145">
        <v>205</v>
      </c>
      <c r="I25" s="145">
        <v>196</v>
      </c>
      <c r="J25" s="145">
        <v>56</v>
      </c>
      <c r="K25" s="79">
        <v>56</v>
      </c>
      <c r="L25" s="78">
        <v>56</v>
      </c>
      <c r="M25" s="78">
        <v>55</v>
      </c>
      <c r="N25" s="78">
        <v>55</v>
      </c>
      <c r="O25" s="79">
        <f t="shared" si="0"/>
        <v>0</v>
      </c>
      <c r="P25" s="80">
        <f t="shared" si="1"/>
        <v>0</v>
      </c>
      <c r="Q25" s="234"/>
    </row>
    <row r="26" spans="1:17" s="235" customFormat="1" ht="15" customHeight="1" x14ac:dyDescent="0.2">
      <c r="A26" s="231">
        <v>21666</v>
      </c>
      <c r="B26" s="236" t="s">
        <v>1291</v>
      </c>
      <c r="C26" s="233">
        <v>32</v>
      </c>
      <c r="D26" s="145">
        <v>32</v>
      </c>
      <c r="E26" s="145">
        <v>28</v>
      </c>
      <c r="F26" s="56">
        <v>25</v>
      </c>
      <c r="G26" s="145">
        <v>25</v>
      </c>
      <c r="H26" s="145">
        <v>30</v>
      </c>
      <c r="I26" s="145">
        <v>28</v>
      </c>
      <c r="J26" s="145">
        <v>33</v>
      </c>
      <c r="K26" s="79">
        <v>33</v>
      </c>
      <c r="L26" s="78">
        <v>30</v>
      </c>
      <c r="M26" s="78">
        <v>34</v>
      </c>
      <c r="N26" s="78">
        <v>34</v>
      </c>
      <c r="O26" s="79">
        <f t="shared" si="0"/>
        <v>0</v>
      </c>
      <c r="P26" s="80">
        <f t="shared" si="1"/>
        <v>0</v>
      </c>
      <c r="Q26" s="234"/>
    </row>
    <row r="27" spans="1:17" s="235" customFormat="1" ht="15" customHeight="1" x14ac:dyDescent="0.2">
      <c r="A27" s="231">
        <v>1538</v>
      </c>
      <c r="B27" s="236" t="s">
        <v>1287</v>
      </c>
      <c r="C27" s="233">
        <v>63</v>
      </c>
      <c r="D27" s="145">
        <v>64</v>
      </c>
      <c r="E27" s="145">
        <v>57</v>
      </c>
      <c r="F27" s="56">
        <v>55</v>
      </c>
      <c r="G27" s="145">
        <v>52</v>
      </c>
      <c r="H27" s="145">
        <v>52</v>
      </c>
      <c r="I27" s="145">
        <v>53</v>
      </c>
      <c r="J27" s="145">
        <v>25</v>
      </c>
      <c r="K27" s="79">
        <v>25</v>
      </c>
      <c r="L27" s="78">
        <v>21</v>
      </c>
      <c r="M27" s="78">
        <v>20</v>
      </c>
      <c r="N27" s="78">
        <v>20</v>
      </c>
      <c r="O27" s="79">
        <f t="shared" si="0"/>
        <v>0</v>
      </c>
      <c r="P27" s="80">
        <f t="shared" si="1"/>
        <v>0</v>
      </c>
      <c r="Q27" s="234"/>
    </row>
    <row r="28" spans="1:17" s="235" customFormat="1" ht="15" customHeight="1" x14ac:dyDescent="0.2">
      <c r="A28" s="231">
        <v>1519</v>
      </c>
      <c r="B28" s="236" t="s">
        <v>1295</v>
      </c>
      <c r="C28" s="233">
        <v>17</v>
      </c>
      <c r="D28" s="145">
        <v>19</v>
      </c>
      <c r="E28" s="145">
        <v>18</v>
      </c>
      <c r="F28" s="56">
        <v>19</v>
      </c>
      <c r="G28" s="145">
        <v>16</v>
      </c>
      <c r="H28" s="145">
        <v>17</v>
      </c>
      <c r="I28" s="145">
        <v>14</v>
      </c>
      <c r="J28" s="145">
        <v>23</v>
      </c>
      <c r="K28" s="79">
        <v>23</v>
      </c>
      <c r="L28" s="78">
        <v>17</v>
      </c>
      <c r="M28" s="78">
        <v>18</v>
      </c>
      <c r="N28" s="78">
        <v>18</v>
      </c>
      <c r="O28" s="79">
        <f t="shared" si="0"/>
        <v>0</v>
      </c>
      <c r="P28" s="80">
        <f t="shared" si="1"/>
        <v>0</v>
      </c>
      <c r="Q28" s="234"/>
    </row>
    <row r="29" spans="1:17" s="235" customFormat="1" ht="15" customHeight="1" x14ac:dyDescent="0.2">
      <c r="A29" s="231">
        <v>1521</v>
      </c>
      <c r="B29" s="236" t="s">
        <v>1524</v>
      </c>
      <c r="C29" s="233">
        <v>100</v>
      </c>
      <c r="D29" s="145">
        <v>102</v>
      </c>
      <c r="E29" s="145">
        <v>105</v>
      </c>
      <c r="F29" s="56">
        <v>107</v>
      </c>
      <c r="G29" s="145">
        <v>105</v>
      </c>
      <c r="H29" s="145">
        <v>111</v>
      </c>
      <c r="I29" s="145">
        <v>112</v>
      </c>
      <c r="J29" s="145">
        <v>14</v>
      </c>
      <c r="K29" s="79">
        <v>14</v>
      </c>
      <c r="L29" s="78">
        <v>14</v>
      </c>
      <c r="M29" s="78">
        <v>13</v>
      </c>
      <c r="N29" s="78">
        <v>13</v>
      </c>
      <c r="O29" s="79">
        <f t="shared" si="0"/>
        <v>0</v>
      </c>
      <c r="P29" s="80">
        <f t="shared" si="1"/>
        <v>0</v>
      </c>
      <c r="Q29" s="234"/>
    </row>
    <row r="30" spans="1:17" s="235" customFormat="1" ht="15" customHeight="1" x14ac:dyDescent="0.2">
      <c r="A30" s="231">
        <v>21799</v>
      </c>
      <c r="B30" s="232" t="s">
        <v>1262</v>
      </c>
      <c r="C30" s="233">
        <v>26</v>
      </c>
      <c r="D30" s="145">
        <v>27</v>
      </c>
      <c r="E30" s="145">
        <v>24</v>
      </c>
      <c r="F30" s="56">
        <v>23</v>
      </c>
      <c r="G30" s="145">
        <v>20</v>
      </c>
      <c r="H30" s="145">
        <v>20</v>
      </c>
      <c r="I30" s="145">
        <v>24</v>
      </c>
      <c r="J30" s="145">
        <v>48</v>
      </c>
      <c r="K30" s="79">
        <v>48</v>
      </c>
      <c r="L30" s="78">
        <v>51</v>
      </c>
      <c r="M30" s="78">
        <v>51</v>
      </c>
      <c r="N30" s="78">
        <v>50</v>
      </c>
      <c r="O30" s="79">
        <f t="shared" si="0"/>
        <v>-1</v>
      </c>
      <c r="P30" s="80">
        <f t="shared" si="1"/>
        <v>-1.9607843137254943E-2</v>
      </c>
      <c r="Q30" s="234"/>
    </row>
    <row r="31" spans="1:17" s="235" customFormat="1" ht="15" customHeight="1" x14ac:dyDescent="0.2">
      <c r="A31" s="231">
        <v>24700</v>
      </c>
      <c r="B31" s="237" t="s">
        <v>1271</v>
      </c>
      <c r="C31" s="233">
        <v>53</v>
      </c>
      <c r="D31" s="145">
        <v>53</v>
      </c>
      <c r="E31" s="145">
        <v>51</v>
      </c>
      <c r="F31" s="56">
        <v>52</v>
      </c>
      <c r="G31" s="145">
        <v>56</v>
      </c>
      <c r="H31" s="145">
        <v>55</v>
      </c>
      <c r="I31" s="145">
        <v>52</v>
      </c>
      <c r="J31" s="145">
        <v>50</v>
      </c>
      <c r="K31" s="79">
        <v>50</v>
      </c>
      <c r="L31" s="78">
        <v>45</v>
      </c>
      <c r="M31" s="78">
        <v>42</v>
      </c>
      <c r="N31" s="78">
        <v>41</v>
      </c>
      <c r="O31" s="79">
        <f t="shared" si="0"/>
        <v>-1</v>
      </c>
      <c r="P31" s="80">
        <f t="shared" si="1"/>
        <v>-2.3809523809523836E-2</v>
      </c>
      <c r="Q31" s="234"/>
    </row>
    <row r="32" spans="1:17" s="235" customFormat="1" ht="15" customHeight="1" x14ac:dyDescent="0.2">
      <c r="A32" s="231">
        <v>1522</v>
      </c>
      <c r="B32" s="237" t="s">
        <v>1280</v>
      </c>
      <c r="C32" s="233">
        <v>11</v>
      </c>
      <c r="D32" s="145">
        <v>11</v>
      </c>
      <c r="E32" s="145">
        <v>9</v>
      </c>
      <c r="F32" s="56">
        <v>11</v>
      </c>
      <c r="G32" s="145">
        <v>15</v>
      </c>
      <c r="H32" s="145">
        <v>15</v>
      </c>
      <c r="I32" s="145">
        <v>15</v>
      </c>
      <c r="J32" s="145">
        <v>112</v>
      </c>
      <c r="K32" s="79">
        <v>112</v>
      </c>
      <c r="L32" s="78">
        <v>109</v>
      </c>
      <c r="M32" s="78">
        <v>103</v>
      </c>
      <c r="N32" s="78">
        <v>100</v>
      </c>
      <c r="O32" s="79">
        <f t="shared" si="0"/>
        <v>-3</v>
      </c>
      <c r="P32" s="80">
        <f t="shared" si="1"/>
        <v>-2.9126213592232997E-2</v>
      </c>
      <c r="Q32" s="234"/>
    </row>
    <row r="33" spans="1:17" s="235" customFormat="1" ht="15" customHeight="1" x14ac:dyDescent="0.2">
      <c r="A33" s="231">
        <v>1510</v>
      </c>
      <c r="B33" s="236" t="s">
        <v>1266</v>
      </c>
      <c r="C33" s="233">
        <v>71</v>
      </c>
      <c r="D33" s="145">
        <v>68</v>
      </c>
      <c r="E33" s="145">
        <v>71</v>
      </c>
      <c r="F33" s="56">
        <v>71</v>
      </c>
      <c r="G33" s="145">
        <v>78</v>
      </c>
      <c r="H33" s="145">
        <v>74</v>
      </c>
      <c r="I33" s="145">
        <v>70</v>
      </c>
      <c r="J33" s="145">
        <v>29</v>
      </c>
      <c r="K33" s="79">
        <v>29</v>
      </c>
      <c r="L33" s="78">
        <v>33</v>
      </c>
      <c r="M33" s="78">
        <v>29</v>
      </c>
      <c r="N33" s="78">
        <v>28</v>
      </c>
      <c r="O33" s="79">
        <f t="shared" si="0"/>
        <v>-1</v>
      </c>
      <c r="P33" s="80">
        <f t="shared" si="1"/>
        <v>-3.4482758620689613E-2</v>
      </c>
      <c r="Q33" s="234"/>
    </row>
    <row r="34" spans="1:17" s="235" customFormat="1" ht="15" customHeight="1" x14ac:dyDescent="0.2">
      <c r="A34" s="231">
        <v>1516</v>
      </c>
      <c r="B34" s="236" t="s">
        <v>1267</v>
      </c>
      <c r="C34" s="233">
        <v>35</v>
      </c>
      <c r="D34" s="145">
        <v>32</v>
      </c>
      <c r="E34" s="145">
        <v>33</v>
      </c>
      <c r="F34" s="56">
        <v>22</v>
      </c>
      <c r="G34" s="145">
        <v>21</v>
      </c>
      <c r="H34" s="145">
        <v>23</v>
      </c>
      <c r="I34" s="145">
        <v>23</v>
      </c>
      <c r="J34" s="145">
        <v>33</v>
      </c>
      <c r="K34" s="79">
        <v>33</v>
      </c>
      <c r="L34" s="78">
        <v>32</v>
      </c>
      <c r="M34" s="78">
        <v>28</v>
      </c>
      <c r="N34" s="78">
        <v>27</v>
      </c>
      <c r="O34" s="79">
        <f t="shared" si="0"/>
        <v>-1</v>
      </c>
      <c r="P34" s="80">
        <f t="shared" si="1"/>
        <v>-3.5714285714285698E-2</v>
      </c>
      <c r="Q34" s="234"/>
    </row>
    <row r="35" spans="1:17" s="235" customFormat="1" ht="15" customHeight="1" x14ac:dyDescent="0.2">
      <c r="A35" s="231">
        <v>1508</v>
      </c>
      <c r="B35" s="236" t="s">
        <v>1468</v>
      </c>
      <c r="C35" s="233">
        <v>28</v>
      </c>
      <c r="D35" s="145">
        <v>28</v>
      </c>
      <c r="E35" s="145">
        <v>28</v>
      </c>
      <c r="F35" s="56">
        <v>27</v>
      </c>
      <c r="G35" s="145">
        <v>24</v>
      </c>
      <c r="H35" s="145">
        <v>30</v>
      </c>
      <c r="I35" s="145">
        <v>32</v>
      </c>
      <c r="J35" s="145">
        <v>26</v>
      </c>
      <c r="K35" s="79">
        <v>26</v>
      </c>
      <c r="L35" s="78">
        <v>29</v>
      </c>
      <c r="M35" s="78">
        <v>24</v>
      </c>
      <c r="N35" s="78">
        <v>23</v>
      </c>
      <c r="O35" s="79">
        <f t="shared" si="0"/>
        <v>-1</v>
      </c>
      <c r="P35" s="80">
        <f t="shared" si="1"/>
        <v>-4.166666666666663E-2</v>
      </c>
      <c r="Q35" s="234"/>
    </row>
    <row r="36" spans="1:17" s="235" customFormat="1" ht="15" customHeight="1" x14ac:dyDescent="0.2">
      <c r="A36" s="231">
        <v>1524</v>
      </c>
      <c r="B36" s="236" t="s">
        <v>1278</v>
      </c>
      <c r="C36" s="233">
        <v>25</v>
      </c>
      <c r="D36" s="145">
        <v>23</v>
      </c>
      <c r="E36" s="145">
        <v>19</v>
      </c>
      <c r="F36" s="348">
        <v>19</v>
      </c>
      <c r="G36" s="145">
        <v>18</v>
      </c>
      <c r="H36" s="145">
        <v>21</v>
      </c>
      <c r="I36" s="145">
        <v>23</v>
      </c>
      <c r="J36" s="145">
        <v>24</v>
      </c>
      <c r="K36" s="79">
        <v>24</v>
      </c>
      <c r="L36" s="78">
        <v>22</v>
      </c>
      <c r="M36" s="78">
        <v>23</v>
      </c>
      <c r="N36" s="78">
        <v>22</v>
      </c>
      <c r="O36" s="79">
        <f t="shared" si="0"/>
        <v>-1</v>
      </c>
      <c r="P36" s="80">
        <f t="shared" si="1"/>
        <v>-4.3478260869565188E-2</v>
      </c>
      <c r="Q36" s="234"/>
    </row>
    <row r="37" spans="1:17" s="235" customFormat="1" ht="15" customHeight="1" x14ac:dyDescent="0.2">
      <c r="A37" s="231">
        <v>1525</v>
      </c>
      <c r="B37" s="236" t="s">
        <v>1264</v>
      </c>
      <c r="C37" s="233">
        <v>14</v>
      </c>
      <c r="D37" s="145">
        <v>13</v>
      </c>
      <c r="E37" s="145">
        <v>12</v>
      </c>
      <c r="F37" s="56">
        <v>14</v>
      </c>
      <c r="G37" s="145">
        <v>17</v>
      </c>
      <c r="H37" s="145">
        <v>21</v>
      </c>
      <c r="I37" s="145">
        <v>19</v>
      </c>
      <c r="J37" s="145">
        <v>21</v>
      </c>
      <c r="K37" s="79">
        <v>21</v>
      </c>
      <c r="L37" s="78">
        <v>20</v>
      </c>
      <c r="M37" s="78">
        <v>19</v>
      </c>
      <c r="N37" s="78">
        <v>18</v>
      </c>
      <c r="O37" s="79">
        <f t="shared" si="0"/>
        <v>-1</v>
      </c>
      <c r="P37" s="80">
        <f t="shared" si="1"/>
        <v>-5.2631578947368474E-2</v>
      </c>
      <c r="Q37" s="234"/>
    </row>
    <row r="38" spans="1:17" s="235" customFormat="1" ht="15" customHeight="1" x14ac:dyDescent="0.2">
      <c r="A38" s="231">
        <v>70276</v>
      </c>
      <c r="B38" s="236" t="s">
        <v>1279</v>
      </c>
      <c r="C38" s="233">
        <v>35</v>
      </c>
      <c r="D38" s="145">
        <v>36</v>
      </c>
      <c r="E38" s="145">
        <v>35</v>
      </c>
      <c r="F38" s="56">
        <v>40</v>
      </c>
      <c r="G38" s="145">
        <v>38</v>
      </c>
      <c r="H38" s="145">
        <v>42</v>
      </c>
      <c r="I38" s="145">
        <v>35</v>
      </c>
      <c r="J38" s="145">
        <v>22</v>
      </c>
      <c r="K38" s="79">
        <v>22</v>
      </c>
      <c r="L38" s="78">
        <v>20</v>
      </c>
      <c r="M38" s="78">
        <v>19</v>
      </c>
      <c r="N38" s="78">
        <v>18</v>
      </c>
      <c r="O38" s="79">
        <f t="shared" si="0"/>
        <v>-1</v>
      </c>
      <c r="P38" s="80">
        <f t="shared" si="1"/>
        <v>-5.2631578947368474E-2</v>
      </c>
      <c r="Q38" s="234"/>
    </row>
    <row r="39" spans="1:17" s="235" customFormat="1" ht="15" customHeight="1" x14ac:dyDescent="0.2">
      <c r="A39" s="231">
        <v>1515</v>
      </c>
      <c r="B39" s="232" t="s">
        <v>1288</v>
      </c>
      <c r="C39" s="233">
        <v>94</v>
      </c>
      <c r="D39" s="145">
        <v>93</v>
      </c>
      <c r="E39" s="145">
        <v>97</v>
      </c>
      <c r="F39" s="56">
        <v>100</v>
      </c>
      <c r="G39" s="145">
        <v>91</v>
      </c>
      <c r="H39" s="145">
        <v>100</v>
      </c>
      <c r="I39" s="145">
        <v>94</v>
      </c>
      <c r="J39" s="145">
        <v>21</v>
      </c>
      <c r="K39" s="79">
        <v>21</v>
      </c>
      <c r="L39" s="78">
        <v>20</v>
      </c>
      <c r="M39" s="78">
        <v>19</v>
      </c>
      <c r="N39" s="78">
        <v>16</v>
      </c>
      <c r="O39" s="79">
        <f t="shared" si="0"/>
        <v>-3</v>
      </c>
      <c r="P39" s="80">
        <f t="shared" si="1"/>
        <v>-0.15789473684210531</v>
      </c>
      <c r="Q39" s="234"/>
    </row>
    <row r="40" spans="1:17" s="235" customFormat="1" ht="15" customHeight="1" x14ac:dyDescent="0.2">
      <c r="A40" s="231">
        <v>1542</v>
      </c>
      <c r="B40" s="236" t="s">
        <v>1284</v>
      </c>
      <c r="C40" s="233">
        <v>18</v>
      </c>
      <c r="D40" s="145">
        <v>16</v>
      </c>
      <c r="E40" s="145">
        <v>12</v>
      </c>
      <c r="F40" s="56">
        <v>11</v>
      </c>
      <c r="G40" s="145">
        <v>11</v>
      </c>
      <c r="H40" s="145">
        <v>13</v>
      </c>
      <c r="I40" s="145">
        <v>11</v>
      </c>
      <c r="J40" s="145">
        <v>37</v>
      </c>
      <c r="K40" s="79">
        <v>37</v>
      </c>
      <c r="L40" s="78">
        <v>37</v>
      </c>
      <c r="M40" s="78">
        <v>34</v>
      </c>
      <c r="N40" s="78">
        <v>28</v>
      </c>
      <c r="O40" s="79">
        <f t="shared" si="0"/>
        <v>-6</v>
      </c>
      <c r="P40" s="80">
        <f t="shared" si="1"/>
        <v>-0.17647058823529416</v>
      </c>
      <c r="Q40" s="234"/>
    </row>
    <row r="41" spans="1:17" s="235" customFormat="1" ht="15" customHeight="1" x14ac:dyDescent="0.2">
      <c r="A41" s="231">
        <v>1512</v>
      </c>
      <c r="B41" s="236" t="s">
        <v>1289</v>
      </c>
      <c r="C41" s="233">
        <v>30</v>
      </c>
      <c r="D41" s="145">
        <v>29</v>
      </c>
      <c r="E41" s="145">
        <v>26</v>
      </c>
      <c r="F41" s="56">
        <v>29</v>
      </c>
      <c r="G41" s="145">
        <v>31</v>
      </c>
      <c r="H41" s="145">
        <v>33</v>
      </c>
      <c r="I41" s="145">
        <v>38</v>
      </c>
      <c r="J41" s="145">
        <v>20</v>
      </c>
      <c r="K41" s="79">
        <v>20</v>
      </c>
      <c r="L41" s="78">
        <v>19</v>
      </c>
      <c r="M41" s="78">
        <v>14</v>
      </c>
      <c r="N41" s="78">
        <v>11</v>
      </c>
      <c r="O41" s="79">
        <f t="shared" si="0"/>
        <v>-3</v>
      </c>
      <c r="P41" s="80">
        <f t="shared" si="1"/>
        <v>-0.2142857142857143</v>
      </c>
      <c r="Q41" s="234"/>
    </row>
    <row r="42" spans="1:17" s="235" customFormat="1" ht="15" customHeight="1" x14ac:dyDescent="0.2">
      <c r="A42" s="351"/>
      <c r="B42" s="91"/>
      <c r="C42" s="354"/>
      <c r="D42" s="346"/>
      <c r="E42" s="346"/>
      <c r="F42" s="347"/>
      <c r="G42" s="346"/>
      <c r="H42" s="346"/>
      <c r="I42" s="346"/>
      <c r="J42" s="346"/>
      <c r="K42" s="79"/>
      <c r="L42" s="78"/>
      <c r="M42" s="78"/>
      <c r="N42" s="78"/>
      <c r="O42" s="79"/>
      <c r="P42" s="80"/>
      <c r="Q42" s="234"/>
    </row>
    <row r="43" spans="1:17" s="235" customFormat="1" ht="16" x14ac:dyDescent="0.2">
      <c r="A43" s="51"/>
      <c r="B43" s="239" t="s">
        <v>1511</v>
      </c>
      <c r="C43" s="233">
        <v>14</v>
      </c>
      <c r="D43" s="145">
        <v>14</v>
      </c>
      <c r="E43" s="145">
        <v>14</v>
      </c>
      <c r="F43" s="56">
        <v>13</v>
      </c>
      <c r="G43" s="145">
        <v>11</v>
      </c>
      <c r="H43" s="325">
        <v>14</v>
      </c>
      <c r="I43" s="54">
        <v>18</v>
      </c>
      <c r="J43" s="54">
        <v>0</v>
      </c>
      <c r="K43" s="79"/>
      <c r="L43" s="78"/>
      <c r="M43" s="78"/>
      <c r="N43" s="78"/>
      <c r="O43" s="79"/>
      <c r="P43" s="80"/>
      <c r="Q43" s="234"/>
    </row>
    <row r="44" spans="1:17" s="235" customFormat="1" ht="15" customHeight="1" x14ac:dyDescent="0.2">
      <c r="A44" s="238"/>
      <c r="B44" s="239" t="s">
        <v>1297</v>
      </c>
      <c r="C44" s="233">
        <v>9</v>
      </c>
      <c r="D44" s="145">
        <v>10</v>
      </c>
      <c r="E44" s="145">
        <v>10</v>
      </c>
      <c r="F44" s="56">
        <v>5</v>
      </c>
      <c r="G44" s="240">
        <v>0</v>
      </c>
      <c r="H44" s="78"/>
      <c r="I44" s="78"/>
      <c r="J44" s="54"/>
      <c r="K44" s="54"/>
      <c r="L44" s="241"/>
      <c r="M44" s="241"/>
      <c r="N44" s="241"/>
      <c r="O44" s="241"/>
      <c r="P44" s="238"/>
      <c r="Q44" s="234"/>
    </row>
    <row r="45" spans="1:17" s="235" customFormat="1" ht="15" customHeight="1" x14ac:dyDescent="0.2">
      <c r="A45" s="238">
        <v>1523</v>
      </c>
      <c r="B45" s="239" t="s">
        <v>1293</v>
      </c>
      <c r="C45" s="354">
        <v>19</v>
      </c>
      <c r="D45" s="145">
        <v>19</v>
      </c>
      <c r="E45" s="145">
        <v>25</v>
      </c>
      <c r="F45" s="348">
        <v>30</v>
      </c>
      <c r="G45" s="240">
        <v>28</v>
      </c>
      <c r="H45" s="78">
        <v>27</v>
      </c>
      <c r="I45" s="78">
        <v>27</v>
      </c>
      <c r="J45" s="346">
        <v>12</v>
      </c>
      <c r="K45" s="346">
        <v>12</v>
      </c>
      <c r="L45" s="241">
        <v>11</v>
      </c>
      <c r="M45" s="241">
        <v>0</v>
      </c>
      <c r="N45" s="241"/>
      <c r="O45" s="79"/>
      <c r="P45" s="80"/>
      <c r="Q45" s="234"/>
    </row>
    <row r="46" spans="1:17" s="235" customFormat="1" ht="15" customHeight="1" x14ac:dyDescent="0.2">
      <c r="A46" s="238">
        <v>1526</v>
      </c>
      <c r="B46" s="239" t="s">
        <v>1276</v>
      </c>
      <c r="C46" s="354">
        <v>19</v>
      </c>
      <c r="D46" s="145">
        <v>16</v>
      </c>
      <c r="E46" s="145">
        <v>13</v>
      </c>
      <c r="F46" s="348">
        <v>13</v>
      </c>
      <c r="G46" s="240">
        <v>12</v>
      </c>
      <c r="H46" s="78">
        <v>8</v>
      </c>
      <c r="I46" s="78">
        <v>7</v>
      </c>
      <c r="J46" s="346">
        <v>7</v>
      </c>
      <c r="K46" s="346">
        <v>7</v>
      </c>
      <c r="L46" s="241">
        <v>7</v>
      </c>
      <c r="M46" s="241">
        <v>0</v>
      </c>
      <c r="N46" s="241"/>
      <c r="O46" s="79"/>
      <c r="P46" s="80"/>
      <c r="Q46" s="234"/>
    </row>
    <row r="47" spans="1:17" s="235" customFormat="1" ht="15" customHeight="1" x14ac:dyDescent="0.2">
      <c r="A47" s="238"/>
      <c r="B47" s="239" t="s">
        <v>1296</v>
      </c>
      <c r="C47" s="233">
        <v>7</v>
      </c>
      <c r="D47" s="145">
        <v>6</v>
      </c>
      <c r="E47" s="145">
        <v>6</v>
      </c>
      <c r="F47" s="56">
        <v>6</v>
      </c>
      <c r="G47" s="145">
        <v>5</v>
      </c>
      <c r="H47" s="56">
        <v>0</v>
      </c>
      <c r="I47" s="127"/>
      <c r="J47" s="54"/>
      <c r="K47" s="54"/>
      <c r="L47" s="241"/>
      <c r="M47" s="241"/>
      <c r="N47" s="241"/>
      <c r="O47" s="241"/>
      <c r="P47" s="238"/>
      <c r="Q47" s="234"/>
    </row>
    <row r="48" spans="1:17" s="235" customFormat="1" ht="15" customHeight="1" x14ac:dyDescent="0.2">
      <c r="A48" s="238"/>
      <c r="B48" s="239" t="s">
        <v>1299</v>
      </c>
      <c r="C48" s="375">
        <v>20</v>
      </c>
      <c r="D48" s="376">
        <v>19</v>
      </c>
      <c r="E48" s="376">
        <v>19</v>
      </c>
      <c r="F48" s="377">
        <v>17</v>
      </c>
      <c r="G48" s="376">
        <v>17</v>
      </c>
      <c r="H48" s="376">
        <v>17</v>
      </c>
      <c r="I48" s="376">
        <v>18</v>
      </c>
      <c r="J48" s="378">
        <v>0</v>
      </c>
      <c r="K48" s="379"/>
      <c r="L48" s="379"/>
      <c r="M48" s="379"/>
      <c r="N48" s="379"/>
      <c r="O48" s="380"/>
      <c r="P48" s="80"/>
      <c r="Q48" s="234"/>
    </row>
    <row r="49" spans="1:20" s="235" customFormat="1" ht="15" customHeight="1" x14ac:dyDescent="0.2">
      <c r="A49" s="324"/>
      <c r="B49" s="239" t="s">
        <v>1298</v>
      </c>
      <c r="C49" s="375">
        <v>25</v>
      </c>
      <c r="D49" s="376">
        <v>25</v>
      </c>
      <c r="E49" s="376">
        <v>29</v>
      </c>
      <c r="F49" s="377">
        <v>27</v>
      </c>
      <c r="G49" s="376">
        <v>23</v>
      </c>
      <c r="H49" s="376">
        <v>20</v>
      </c>
      <c r="I49" s="376">
        <v>14</v>
      </c>
      <c r="J49" s="378">
        <v>0</v>
      </c>
      <c r="K49" s="378"/>
      <c r="L49" s="379"/>
      <c r="M49" s="379"/>
      <c r="N49" s="379"/>
      <c r="O49" s="381"/>
      <c r="P49" s="238"/>
      <c r="Q49" s="234"/>
    </row>
    <row r="50" spans="1:20" s="94" customFormat="1" ht="15" x14ac:dyDescent="0.2">
      <c r="A50" s="9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0"/>
      <c r="Q50" s="93"/>
    </row>
    <row r="51" spans="1:20" s="94" customFormat="1" ht="16" x14ac:dyDescent="0.2">
      <c r="A51" s="90"/>
      <c r="B51" s="242" t="s">
        <v>1526</v>
      </c>
      <c r="C51" s="92">
        <f t="shared" ref="C51:N51" si="2">SUM(C3:C50)</f>
        <v>2152</v>
      </c>
      <c r="D51" s="243">
        <f t="shared" si="2"/>
        <v>2118</v>
      </c>
      <c r="E51" s="243">
        <f t="shared" si="2"/>
        <v>2105</v>
      </c>
      <c r="F51" s="243">
        <f t="shared" si="2"/>
        <v>2095</v>
      </c>
      <c r="G51" s="243">
        <f t="shared" si="2"/>
        <v>2042</v>
      </c>
      <c r="H51" s="243">
        <f t="shared" si="2"/>
        <v>2028</v>
      </c>
      <c r="I51" s="243">
        <f t="shared" si="2"/>
        <v>1996</v>
      </c>
      <c r="J51" s="243">
        <f t="shared" si="2"/>
        <v>1875</v>
      </c>
      <c r="K51" s="244">
        <f t="shared" si="2"/>
        <v>1875</v>
      </c>
      <c r="L51" s="245">
        <f t="shared" si="2"/>
        <v>1817</v>
      </c>
      <c r="M51" s="245">
        <v>1772</v>
      </c>
      <c r="N51" s="82">
        <f t="shared" si="2"/>
        <v>1842</v>
      </c>
      <c r="O51" s="78">
        <f>SUM(O$3:O50)</f>
        <v>70</v>
      </c>
      <c r="P51" s="80">
        <f>(N51/M51)-1</f>
        <v>3.950338600451464E-2</v>
      </c>
      <c r="Q51" s="93"/>
    </row>
    <row r="52" spans="1:20" s="94" customFormat="1" ht="15" x14ac:dyDescent="0.2">
      <c r="A52" s="90"/>
      <c r="B52" s="91"/>
      <c r="C52" s="92"/>
      <c r="D52" s="241">
        <f>D51-C51</f>
        <v>-34</v>
      </c>
      <c r="E52" s="241">
        <f>E51-D51</f>
        <v>-13</v>
      </c>
      <c r="F52" s="241">
        <f>F51-E51</f>
        <v>-10</v>
      </c>
      <c r="G52" s="241">
        <f>G51-F51</f>
        <v>-53</v>
      </c>
      <c r="H52" s="79">
        <f t="shared" ref="H52:L52" si="3">SUM(H51-G51)</f>
        <v>-14</v>
      </c>
      <c r="I52" s="79">
        <f t="shared" si="3"/>
        <v>-32</v>
      </c>
      <c r="J52" s="79">
        <f t="shared" si="3"/>
        <v>-121</v>
      </c>
      <c r="K52" s="79">
        <f t="shared" si="3"/>
        <v>0</v>
      </c>
      <c r="L52" s="79">
        <f t="shared" si="3"/>
        <v>-58</v>
      </c>
      <c r="M52" s="79">
        <v>-45</v>
      </c>
      <c r="N52" s="79">
        <f>SUM(N51-M51)</f>
        <v>70</v>
      </c>
      <c r="O52" s="92"/>
      <c r="P52" s="90"/>
      <c r="Q52" s="93"/>
    </row>
    <row r="53" spans="1:20" s="94" customFormat="1" ht="15" x14ac:dyDescent="0.2">
      <c r="A53" s="90"/>
      <c r="B53" s="246" t="s">
        <v>1456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0"/>
      <c r="Q53" s="93"/>
    </row>
    <row r="54" spans="1:20" s="94" customFormat="1" ht="15" x14ac:dyDescent="0.2">
      <c r="A54" s="90"/>
      <c r="B54" s="247" t="s">
        <v>1457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0"/>
      <c r="Q54" s="93"/>
    </row>
    <row r="55" spans="1:20" s="94" customFormat="1" ht="15" x14ac:dyDescent="0.2">
      <c r="A55" s="90"/>
      <c r="B55" s="248" t="s">
        <v>1458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0"/>
      <c r="Q55" s="93"/>
    </row>
    <row r="56" spans="1:20" s="94" customFormat="1" ht="15" x14ac:dyDescent="0.2">
      <c r="A56" s="90"/>
      <c r="B56" s="249" t="s">
        <v>1459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0"/>
      <c r="Q56" s="93"/>
    </row>
    <row r="57" spans="1:20" s="94" customFormat="1" ht="15" x14ac:dyDescent="0.2">
      <c r="A57" s="90"/>
      <c r="B57" s="250" t="s">
        <v>1460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0"/>
      <c r="Q57" s="93"/>
    </row>
    <row r="58" spans="1:20" s="94" customFormat="1" ht="15" x14ac:dyDescent="0.2">
      <c r="A58" s="90"/>
      <c r="B58" s="251" t="s">
        <v>1461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20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20" s="94" customFormat="1" ht="15" x14ac:dyDescent="0.2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0"/>
    </row>
    <row r="61" spans="1:20" s="94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2"/>
      <c r="L61" s="92"/>
      <c r="M61" s="92"/>
      <c r="N61" s="92"/>
      <c r="O61" s="92"/>
      <c r="P61" s="90"/>
    </row>
    <row r="62" spans="1:20" s="74" customFormat="1" ht="15" x14ac:dyDescent="0.2">
      <c r="A62" s="73"/>
      <c r="B62" s="83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28"/>
      <c r="Q62" s="69"/>
      <c r="R62" s="252"/>
      <c r="S62" s="252"/>
      <c r="T62" s="252"/>
    </row>
    <row r="63" spans="1:20" s="74" customFormat="1" ht="15" x14ac:dyDescent="0.2">
      <c r="A63" s="73"/>
      <c r="B63" s="83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128"/>
      <c r="Q63" s="69"/>
      <c r="R63" s="252"/>
      <c r="S63" s="252"/>
      <c r="T63" s="252"/>
    </row>
    <row r="64" spans="1:20" s="74" customFormat="1" ht="15" x14ac:dyDescent="0.2">
      <c r="A64" s="73"/>
      <c r="B64" s="83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28"/>
      <c r="Q64" s="69"/>
      <c r="R64" s="252"/>
      <c r="S64" s="252"/>
      <c r="T64" s="252"/>
    </row>
    <row r="65" spans="1:20" s="74" customFormat="1" ht="15" x14ac:dyDescent="0.2">
      <c r="A65" s="73"/>
      <c r="B65" s="83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28"/>
      <c r="Q65" s="69"/>
      <c r="R65" s="252"/>
      <c r="S65" s="252"/>
      <c r="T65" s="252"/>
    </row>
    <row r="66" spans="1:20" s="74" customFormat="1" ht="15" x14ac:dyDescent="0.2">
      <c r="A66" s="73"/>
      <c r="B66" s="8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128"/>
      <c r="Q66" s="69"/>
      <c r="R66" s="252"/>
      <c r="S66" s="252"/>
      <c r="T66" s="252"/>
    </row>
    <row r="67" spans="1:20" s="74" customFormat="1" ht="15" x14ac:dyDescent="0.2">
      <c r="A67" s="73"/>
      <c r="B67" s="8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128"/>
      <c r="Q67" s="69"/>
      <c r="R67" s="252"/>
      <c r="S67" s="252"/>
      <c r="T67" s="252"/>
    </row>
    <row r="68" spans="1:20" s="74" customFormat="1" ht="15" x14ac:dyDescent="0.2">
      <c r="A68" s="73"/>
      <c r="B68" s="8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28"/>
      <c r="Q68" s="69"/>
      <c r="R68" s="252"/>
      <c r="S68" s="252"/>
      <c r="T68" s="252"/>
    </row>
    <row r="69" spans="1:20" s="74" customFormat="1" ht="15" x14ac:dyDescent="0.2">
      <c r="A69" s="73"/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28"/>
      <c r="Q69" s="69"/>
      <c r="R69" s="252"/>
      <c r="S69" s="252"/>
      <c r="T69" s="252"/>
    </row>
    <row r="70" spans="1:20" s="74" customFormat="1" ht="15" x14ac:dyDescent="0.2">
      <c r="A70" s="73"/>
      <c r="B70" s="8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28"/>
      <c r="Q70" s="69"/>
      <c r="R70" s="252"/>
      <c r="S70" s="252"/>
      <c r="T70" s="252"/>
    </row>
    <row r="71" spans="1:20" s="74" customFormat="1" ht="15" x14ac:dyDescent="0.2">
      <c r="A71" s="73"/>
      <c r="B71" s="8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8"/>
      <c r="Q71" s="69"/>
      <c r="R71" s="252"/>
      <c r="S71" s="252"/>
      <c r="T71" s="252"/>
    </row>
    <row r="72" spans="1:20" s="74" customFormat="1" ht="15" x14ac:dyDescent="0.2">
      <c r="A72" s="73"/>
      <c r="B72" s="8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128"/>
      <c r="Q72" s="69"/>
      <c r="R72" s="252"/>
      <c r="S72" s="252"/>
      <c r="T72" s="252"/>
    </row>
    <row r="73" spans="1:20" s="74" customFormat="1" ht="15" x14ac:dyDescent="0.2">
      <c r="A73" s="73"/>
      <c r="B73" s="8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128"/>
      <c r="Q73" s="69"/>
      <c r="R73" s="252"/>
      <c r="S73" s="252"/>
      <c r="T73" s="252"/>
    </row>
    <row r="74" spans="1:20" s="74" customFormat="1" ht="15" x14ac:dyDescent="0.2">
      <c r="A74" s="73"/>
      <c r="B74" s="8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28"/>
      <c r="Q74" s="69"/>
      <c r="R74" s="252"/>
      <c r="S74" s="252"/>
      <c r="T74" s="252"/>
    </row>
    <row r="75" spans="1:20" s="74" customFormat="1" ht="15" x14ac:dyDescent="0.2">
      <c r="A75" s="73"/>
      <c r="B75" s="83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  <c r="Q75" s="69"/>
      <c r="R75" s="252"/>
      <c r="S75" s="252"/>
      <c r="T75" s="252"/>
    </row>
    <row r="76" spans="1:20" s="74" customFormat="1" ht="15" x14ac:dyDescent="0.2">
      <c r="A76" s="73"/>
      <c r="B76" s="83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  <c r="Q76" s="69"/>
      <c r="R76" s="252"/>
      <c r="S76" s="252"/>
      <c r="T76" s="252"/>
    </row>
    <row r="77" spans="1:20" s="74" customFormat="1" ht="15" x14ac:dyDescent="0.2">
      <c r="A77" s="73"/>
      <c r="B77" s="83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  <c r="Q77" s="69"/>
      <c r="R77" s="252"/>
      <c r="S77" s="252"/>
      <c r="T77" s="252"/>
    </row>
    <row r="78" spans="1:20" s="74" customFormat="1" ht="15" x14ac:dyDescent="0.2">
      <c r="A78" s="73"/>
      <c r="B78" s="83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  <c r="Q78" s="69"/>
      <c r="R78" s="252"/>
      <c r="S78" s="252"/>
      <c r="T78" s="252"/>
    </row>
    <row r="79" spans="1:20" s="94" customFormat="1" ht="15" x14ac:dyDescent="0.2">
      <c r="A79" s="90"/>
      <c r="B79" s="9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38"/>
      <c r="Q79" s="69"/>
      <c r="R79" s="234"/>
      <c r="S79" s="234"/>
      <c r="T79" s="234"/>
    </row>
    <row r="80" spans="1:20" s="94" customFormat="1" ht="15" x14ac:dyDescent="0.2">
      <c r="A80" s="90"/>
      <c r="B80" s="9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38"/>
      <c r="Q80" s="69"/>
      <c r="R80" s="234"/>
      <c r="S80" s="234"/>
      <c r="T80" s="234"/>
    </row>
    <row r="81" spans="1:20" s="94" customFormat="1" ht="15" x14ac:dyDescent="0.2">
      <c r="A81" s="90"/>
      <c r="B81" s="9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38"/>
      <c r="Q81" s="69"/>
      <c r="R81" s="234"/>
      <c r="S81" s="234"/>
      <c r="T81" s="234"/>
    </row>
    <row r="82" spans="1:20" s="94" customFormat="1" ht="15" x14ac:dyDescent="0.2">
      <c r="A82" s="90"/>
      <c r="B82" s="9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38"/>
      <c r="Q82" s="69"/>
      <c r="R82" s="234"/>
      <c r="S82" s="234"/>
      <c r="T82" s="234"/>
    </row>
    <row r="83" spans="1:20" s="94" customFormat="1" ht="15" x14ac:dyDescent="0.2">
      <c r="A83" s="90"/>
      <c r="B83" s="9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38"/>
      <c r="Q83" s="69"/>
      <c r="R83" s="234"/>
      <c r="S83" s="234"/>
      <c r="T83" s="234"/>
    </row>
    <row r="84" spans="1:20" s="94" customFormat="1" ht="15" x14ac:dyDescent="0.2">
      <c r="A84" s="90"/>
      <c r="B84" s="9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38"/>
      <c r="Q84" s="69"/>
      <c r="R84" s="234"/>
      <c r="S84" s="234"/>
      <c r="T84" s="234"/>
    </row>
    <row r="85" spans="1:20" s="94" customFormat="1" ht="15" x14ac:dyDescent="0.2">
      <c r="A85" s="90"/>
      <c r="B85" s="9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38"/>
      <c r="Q85" s="69"/>
      <c r="R85" s="234"/>
      <c r="S85" s="234"/>
      <c r="T85" s="234"/>
    </row>
    <row r="86" spans="1:20" s="94" customFormat="1" ht="15" x14ac:dyDescent="0.2">
      <c r="A86" s="90"/>
      <c r="B86" s="9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38"/>
      <c r="Q86" s="69"/>
      <c r="R86" s="234"/>
      <c r="S86" s="234"/>
      <c r="T86" s="234"/>
    </row>
    <row r="87" spans="1:20" x14ac:dyDescent="0.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20" x14ac:dyDescent="0.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20" x14ac:dyDescent="0.2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20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20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20" x14ac:dyDescent="0.2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20" x14ac:dyDescent="0.2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20" x14ac:dyDescent="0.2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20" x14ac:dyDescent="0.2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20" x14ac:dyDescent="0.2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x14ac:dyDescent="0.2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3:15" x14ac:dyDescent="0.2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3:15" x14ac:dyDescent="0.2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x14ac:dyDescent="0.2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x14ac:dyDescent="0.2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3:15" x14ac:dyDescent="0.2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x14ac:dyDescent="0.2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3:15" x14ac:dyDescent="0.2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3:15" x14ac:dyDescent="0.2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3:15" x14ac:dyDescent="0.2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3:15" x14ac:dyDescent="0.2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3:15" x14ac:dyDescent="0.2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3:15" x14ac:dyDescent="0.2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3:15" x14ac:dyDescent="0.2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3:15" x14ac:dyDescent="0.2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3:15" x14ac:dyDescent="0.2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3:15" x14ac:dyDescent="0.2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3:15" x14ac:dyDescent="0.2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3:15" x14ac:dyDescent="0.2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3:15" x14ac:dyDescent="0.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3:15" x14ac:dyDescent="0.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3:15" x14ac:dyDescent="0.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3:15" x14ac:dyDescent="0.2"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3:15" x14ac:dyDescent="0.2"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3:15" x14ac:dyDescent="0.2"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3:15" x14ac:dyDescent="0.2"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3:15" x14ac:dyDescent="0.2"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3:15" x14ac:dyDescent="0.2"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3:15" x14ac:dyDescent="0.2"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3:15" x14ac:dyDescent="0.2"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3:15" x14ac:dyDescent="0.2"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3:15" x14ac:dyDescent="0.2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3:15" x14ac:dyDescent="0.2"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3:15" x14ac:dyDescent="0.2"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3:15" x14ac:dyDescent="0.2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3:15" x14ac:dyDescent="0.2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3:15" x14ac:dyDescent="0.2"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3:15" x14ac:dyDescent="0.2"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3:15" x14ac:dyDescent="0.2"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3:15" x14ac:dyDescent="0.2"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3:15" x14ac:dyDescent="0.2"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3:15" x14ac:dyDescent="0.2"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3:15" x14ac:dyDescent="0.2"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3:15" x14ac:dyDescent="0.2"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3:15" x14ac:dyDescent="0.2"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3:15" x14ac:dyDescent="0.2"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3:15" x14ac:dyDescent="0.2"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3:15" x14ac:dyDescent="0.2"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3:15" x14ac:dyDescent="0.2"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3:15" x14ac:dyDescent="0.2"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3:15" x14ac:dyDescent="0.2"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3:15" x14ac:dyDescent="0.2"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3:15" x14ac:dyDescent="0.2"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3:15" x14ac:dyDescent="0.2"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3:15" x14ac:dyDescent="0.2"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3:15" x14ac:dyDescent="0.2"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3:15" x14ac:dyDescent="0.2"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3:15" x14ac:dyDescent="0.2"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3:15" x14ac:dyDescent="0.2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3:15" x14ac:dyDescent="0.2"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3:15" x14ac:dyDescent="0.2"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3:15" x14ac:dyDescent="0.2"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3:15" x14ac:dyDescent="0.2"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3:15" x14ac:dyDescent="0.2"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3:15" x14ac:dyDescent="0.2"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3:15" x14ac:dyDescent="0.2"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3:15" x14ac:dyDescent="0.2"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3:15" x14ac:dyDescent="0.2"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3:15" x14ac:dyDescent="0.2"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3:15" x14ac:dyDescent="0.2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3:15" x14ac:dyDescent="0.2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3:15" x14ac:dyDescent="0.2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3:15" x14ac:dyDescent="0.2"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3:15" x14ac:dyDescent="0.2"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3:15" x14ac:dyDescent="0.2"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3:15" x14ac:dyDescent="0.2"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3:15" x14ac:dyDescent="0.2"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3:15" x14ac:dyDescent="0.2"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3:15" x14ac:dyDescent="0.2"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3:15" x14ac:dyDescent="0.2"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3:15" x14ac:dyDescent="0.2"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3:15" x14ac:dyDescent="0.2"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3:15" x14ac:dyDescent="0.2"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3:15" x14ac:dyDescent="0.2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3:15" x14ac:dyDescent="0.2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3:15" x14ac:dyDescent="0.2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3:15" x14ac:dyDescent="0.2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3:15" x14ac:dyDescent="0.2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3:15" x14ac:dyDescent="0.2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3:15" x14ac:dyDescent="0.2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3:15" x14ac:dyDescent="0.2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3:15" x14ac:dyDescent="0.2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3:15" x14ac:dyDescent="0.2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3:15" x14ac:dyDescent="0.2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3:15" x14ac:dyDescent="0.2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3:15" x14ac:dyDescent="0.2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3:15" x14ac:dyDescent="0.2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3:15" x14ac:dyDescent="0.2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3:15" x14ac:dyDescent="0.2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3:15" x14ac:dyDescent="0.2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3:15" x14ac:dyDescent="0.2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3:15" x14ac:dyDescent="0.2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3:15" x14ac:dyDescent="0.2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3:15" x14ac:dyDescent="0.2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3:15" x14ac:dyDescent="0.2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3:15" x14ac:dyDescent="0.2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3:15" x14ac:dyDescent="0.2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3:15" x14ac:dyDescent="0.2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3:15" x14ac:dyDescent="0.2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3:15" x14ac:dyDescent="0.2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3:15" x14ac:dyDescent="0.2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3:15" x14ac:dyDescent="0.2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3:15" x14ac:dyDescent="0.2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3:15" x14ac:dyDescent="0.2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3:15" x14ac:dyDescent="0.2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3:15" x14ac:dyDescent="0.2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3:15" x14ac:dyDescent="0.2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3:15" x14ac:dyDescent="0.2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3:15" x14ac:dyDescent="0.2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3:15" x14ac:dyDescent="0.2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3:15" x14ac:dyDescent="0.2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3:15" x14ac:dyDescent="0.2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3:15" x14ac:dyDescent="0.2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3:15" x14ac:dyDescent="0.2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3:15" x14ac:dyDescent="0.2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3:15" x14ac:dyDescent="0.2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3:15" x14ac:dyDescent="0.2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3:15" x14ac:dyDescent="0.2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3:15" x14ac:dyDescent="0.2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3:15" x14ac:dyDescent="0.2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3:15" x14ac:dyDescent="0.2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3:15" x14ac:dyDescent="0.2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3:15" x14ac:dyDescent="0.2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3:15" x14ac:dyDescent="0.2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3:15" x14ac:dyDescent="0.2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3:15" x14ac:dyDescent="0.2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3:15" x14ac:dyDescent="0.2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3:15" x14ac:dyDescent="0.2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3:15" x14ac:dyDescent="0.2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3:15" x14ac:dyDescent="0.2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3:15" x14ac:dyDescent="0.2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3:15" x14ac:dyDescent="0.2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3:15" x14ac:dyDescent="0.2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3:15" x14ac:dyDescent="0.2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3:15" x14ac:dyDescent="0.2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3:15" x14ac:dyDescent="0.2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3:15" x14ac:dyDescent="0.2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3:15" x14ac:dyDescent="0.2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3:15" x14ac:dyDescent="0.2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3:15" x14ac:dyDescent="0.2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3:15" x14ac:dyDescent="0.2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3:15" x14ac:dyDescent="0.2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3:15" x14ac:dyDescent="0.2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3:15" x14ac:dyDescent="0.2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3:15" x14ac:dyDescent="0.2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3:15" x14ac:dyDescent="0.2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3:15" x14ac:dyDescent="0.2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3:15" x14ac:dyDescent="0.2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3:15" x14ac:dyDescent="0.2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3:15" x14ac:dyDescent="0.2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3:15" x14ac:dyDescent="0.2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3:15" x14ac:dyDescent="0.2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3:15" x14ac:dyDescent="0.2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3:15" x14ac:dyDescent="0.2"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3:15" x14ac:dyDescent="0.2"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3:15" x14ac:dyDescent="0.2"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3:15" x14ac:dyDescent="0.2"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3:15" x14ac:dyDescent="0.2"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3:15" x14ac:dyDescent="0.2"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3:15" x14ac:dyDescent="0.2"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3:15" x14ac:dyDescent="0.2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3:15" x14ac:dyDescent="0.2"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3:15" x14ac:dyDescent="0.2"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3:15" x14ac:dyDescent="0.2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3:15" x14ac:dyDescent="0.2"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3:15" x14ac:dyDescent="0.2"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3:15" x14ac:dyDescent="0.2"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3:15" x14ac:dyDescent="0.2"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3:15" x14ac:dyDescent="0.2"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3:15" x14ac:dyDescent="0.2"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3:15" x14ac:dyDescent="0.2"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3:15" x14ac:dyDescent="0.2"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3:15" x14ac:dyDescent="0.2"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3:15" x14ac:dyDescent="0.2"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3:15" x14ac:dyDescent="0.2"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3:15" x14ac:dyDescent="0.2"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3:15" x14ac:dyDescent="0.2"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3:15" x14ac:dyDescent="0.2"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3:15" x14ac:dyDescent="0.2"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3:15" x14ac:dyDescent="0.2"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3:15" x14ac:dyDescent="0.2"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3:15" x14ac:dyDescent="0.2"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3:15" x14ac:dyDescent="0.2"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3:15" x14ac:dyDescent="0.2"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3:15" x14ac:dyDescent="0.2"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7" type="noConversion"/>
  <conditionalFormatting sqref="B3:B41">
    <cfRule type="expression" dxfId="191" priority="7">
      <formula>$O3&gt;0</formula>
    </cfRule>
    <cfRule type="expression" dxfId="190" priority="8">
      <formula>$O3=0</formula>
    </cfRule>
    <cfRule type="expression" dxfId="189" priority="9">
      <formula>$O3&lt;0</formula>
    </cfRule>
  </conditionalFormatting>
  <conditionalFormatting sqref="N51">
    <cfRule type="expression" dxfId="188" priority="4">
      <formula>O51&lt;0</formula>
    </cfRule>
    <cfRule type="expression" dxfId="187" priority="5">
      <formula>O51=0</formula>
    </cfRule>
    <cfRule type="expression" dxfId="186" priority="6">
      <formula>O51&gt;0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T292"/>
  <sheetViews>
    <sheetView zoomScaleNormal="80" zoomScalePageLayoutView="80" workbookViewId="0">
      <pane xSplit="2" ySplit="2" topLeftCell="F3" activePane="bottomRight" state="frozen"/>
      <selection sqref="A1:XFD1048576"/>
      <selection pane="topRight" sqref="A1:XFD1048576"/>
      <selection pane="bottomLeft" sqref="A1:XFD1048576"/>
      <selection pane="bottomRight" activeCell="L23" sqref="L23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3" width="11.5" style="2" customWidth="1"/>
    <col min="14" max="14" width="12" style="2" customWidth="1"/>
    <col min="15" max="15" width="8.164062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5" customHeight="1" x14ac:dyDescent="0.2">
      <c r="A1" s="73"/>
      <c r="B1" s="212" t="s">
        <v>1300</v>
      </c>
      <c r="H1" s="75"/>
      <c r="I1" s="75"/>
      <c r="J1" s="75"/>
      <c r="K1" s="75"/>
      <c r="L1" s="43"/>
      <c r="M1" s="363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5" x14ac:dyDescent="0.2">
      <c r="A3" s="307">
        <v>1602</v>
      </c>
      <c r="B3" s="134" t="s">
        <v>1130</v>
      </c>
      <c r="C3" s="135">
        <v>30</v>
      </c>
      <c r="D3" s="135">
        <v>29</v>
      </c>
      <c r="E3" s="135">
        <v>29</v>
      </c>
      <c r="F3" s="135">
        <v>27</v>
      </c>
      <c r="G3" s="135">
        <v>27</v>
      </c>
      <c r="H3" s="308">
        <v>27</v>
      </c>
      <c r="I3" s="309">
        <v>24</v>
      </c>
      <c r="J3" s="10">
        <v>25</v>
      </c>
      <c r="K3" s="309">
        <v>25</v>
      </c>
      <c r="L3" s="311">
        <v>26</v>
      </c>
      <c r="M3" s="311">
        <v>25</v>
      </c>
      <c r="N3" s="78">
        <v>39</v>
      </c>
      <c r="O3" s="79">
        <f t="shared" ref="O3:O34" si="0">N3-M3</f>
        <v>14</v>
      </c>
      <c r="P3" s="80">
        <f t="shared" ref="P3:P34" si="1">(N3/M3)-1</f>
        <v>0.56000000000000005</v>
      </c>
    </row>
    <row r="4" spans="1:16" s="74" customFormat="1" ht="15" x14ac:dyDescent="0.2">
      <c r="A4" s="307">
        <v>1573</v>
      </c>
      <c r="B4" s="134" t="s">
        <v>1303</v>
      </c>
      <c r="C4" s="135">
        <v>20</v>
      </c>
      <c r="D4" s="135">
        <v>21</v>
      </c>
      <c r="E4" s="135">
        <v>20</v>
      </c>
      <c r="F4" s="135">
        <v>19</v>
      </c>
      <c r="G4" s="135">
        <v>18</v>
      </c>
      <c r="H4" s="308">
        <v>17</v>
      </c>
      <c r="I4" s="309">
        <v>15</v>
      </c>
      <c r="J4" s="10">
        <v>17</v>
      </c>
      <c r="K4" s="309">
        <v>17</v>
      </c>
      <c r="L4" s="311">
        <v>20</v>
      </c>
      <c r="M4" s="311">
        <v>14</v>
      </c>
      <c r="N4" s="78">
        <v>19</v>
      </c>
      <c r="O4" s="79">
        <f t="shared" si="0"/>
        <v>5</v>
      </c>
      <c r="P4" s="80">
        <f t="shared" si="1"/>
        <v>0.35714285714285721</v>
      </c>
    </row>
    <row r="5" spans="1:16" s="74" customFormat="1" ht="15" x14ac:dyDescent="0.2">
      <c r="A5" s="307">
        <v>1617</v>
      </c>
      <c r="B5" s="134" t="s">
        <v>1132</v>
      </c>
      <c r="C5" s="135"/>
      <c r="D5" s="135"/>
      <c r="E5" s="135"/>
      <c r="F5" s="135"/>
      <c r="G5" s="135"/>
      <c r="H5" s="308">
        <v>16</v>
      </c>
      <c r="I5" s="309">
        <v>16</v>
      </c>
      <c r="J5" s="10">
        <v>14</v>
      </c>
      <c r="K5" s="309">
        <v>14</v>
      </c>
      <c r="L5" s="311">
        <v>13</v>
      </c>
      <c r="M5" s="311">
        <v>10</v>
      </c>
      <c r="N5" s="78">
        <v>13</v>
      </c>
      <c r="O5" s="79">
        <f t="shared" si="0"/>
        <v>3</v>
      </c>
      <c r="P5" s="80">
        <f t="shared" si="1"/>
        <v>0.30000000000000004</v>
      </c>
    </row>
    <row r="6" spans="1:16" s="74" customFormat="1" ht="15" x14ac:dyDescent="0.2">
      <c r="A6" s="307">
        <v>55937</v>
      </c>
      <c r="B6" s="134" t="s">
        <v>1145</v>
      </c>
      <c r="C6" s="135">
        <v>49</v>
      </c>
      <c r="D6" s="135">
        <v>46</v>
      </c>
      <c r="E6" s="135">
        <v>41</v>
      </c>
      <c r="F6" s="135">
        <v>46</v>
      </c>
      <c r="G6" s="135">
        <v>44</v>
      </c>
      <c r="H6" s="308">
        <v>43</v>
      </c>
      <c r="I6" s="309">
        <v>41</v>
      </c>
      <c r="J6" s="10">
        <v>43</v>
      </c>
      <c r="K6" s="309">
        <v>43</v>
      </c>
      <c r="L6" s="311">
        <v>38</v>
      </c>
      <c r="M6" s="311">
        <v>34</v>
      </c>
      <c r="N6" s="78">
        <v>42</v>
      </c>
      <c r="O6" s="79">
        <f t="shared" si="0"/>
        <v>8</v>
      </c>
      <c r="P6" s="80">
        <f t="shared" si="1"/>
        <v>0.23529411764705888</v>
      </c>
    </row>
    <row r="7" spans="1:16" s="74" customFormat="1" ht="15" x14ac:dyDescent="0.2">
      <c r="A7" s="307">
        <v>1593</v>
      </c>
      <c r="B7" s="134" t="s">
        <v>1139</v>
      </c>
      <c r="C7" s="135">
        <v>69</v>
      </c>
      <c r="D7" s="135">
        <v>70</v>
      </c>
      <c r="E7" s="135">
        <v>67</v>
      </c>
      <c r="F7" s="135">
        <v>64</v>
      </c>
      <c r="G7" s="135">
        <v>60</v>
      </c>
      <c r="H7" s="308">
        <v>54</v>
      </c>
      <c r="I7" s="309">
        <v>59</v>
      </c>
      <c r="J7" s="10">
        <v>56</v>
      </c>
      <c r="K7" s="309">
        <v>56</v>
      </c>
      <c r="L7" s="311">
        <v>53</v>
      </c>
      <c r="M7" s="311">
        <v>51</v>
      </c>
      <c r="N7" s="78">
        <v>61</v>
      </c>
      <c r="O7" s="79">
        <f t="shared" si="0"/>
        <v>10</v>
      </c>
      <c r="P7" s="80">
        <f t="shared" si="1"/>
        <v>0.19607843137254899</v>
      </c>
    </row>
    <row r="8" spans="1:16" s="74" customFormat="1" ht="15" x14ac:dyDescent="0.2">
      <c r="A8" s="307">
        <v>21665</v>
      </c>
      <c r="B8" s="214" t="s">
        <v>1141</v>
      </c>
      <c r="C8" s="135">
        <v>132</v>
      </c>
      <c r="D8" s="135">
        <v>133</v>
      </c>
      <c r="E8" s="135">
        <v>123</v>
      </c>
      <c r="F8" s="135">
        <v>125</v>
      </c>
      <c r="G8" s="135">
        <v>122</v>
      </c>
      <c r="H8" s="308">
        <v>115</v>
      </c>
      <c r="I8" s="309">
        <v>99</v>
      </c>
      <c r="J8" s="10">
        <v>102</v>
      </c>
      <c r="K8" s="309">
        <v>102</v>
      </c>
      <c r="L8" s="311">
        <v>87</v>
      </c>
      <c r="M8" s="311">
        <v>67</v>
      </c>
      <c r="N8" s="78">
        <v>76</v>
      </c>
      <c r="O8" s="79">
        <f t="shared" si="0"/>
        <v>9</v>
      </c>
      <c r="P8" s="80">
        <f t="shared" si="1"/>
        <v>0.13432835820895517</v>
      </c>
    </row>
    <row r="9" spans="1:16" s="74" customFormat="1" ht="15" x14ac:dyDescent="0.2">
      <c r="A9" s="307">
        <v>1555</v>
      </c>
      <c r="B9" s="218" t="s">
        <v>1321</v>
      </c>
      <c r="C9" s="135">
        <v>22</v>
      </c>
      <c r="D9" s="135">
        <v>27</v>
      </c>
      <c r="E9" s="135">
        <v>27</v>
      </c>
      <c r="F9" s="135">
        <v>29</v>
      </c>
      <c r="G9" s="135">
        <v>25</v>
      </c>
      <c r="H9" s="308">
        <v>25</v>
      </c>
      <c r="I9" s="309">
        <v>17</v>
      </c>
      <c r="J9" s="10">
        <v>63</v>
      </c>
      <c r="K9" s="309">
        <v>63</v>
      </c>
      <c r="L9" s="311">
        <v>64</v>
      </c>
      <c r="M9" s="311">
        <v>61</v>
      </c>
      <c r="N9" s="78">
        <v>69</v>
      </c>
      <c r="O9" s="79">
        <f t="shared" si="0"/>
        <v>8</v>
      </c>
      <c r="P9" s="80">
        <f t="shared" si="1"/>
        <v>0.13114754098360648</v>
      </c>
    </row>
    <row r="10" spans="1:16" s="74" customFormat="1" ht="15" x14ac:dyDescent="0.2">
      <c r="A10" s="307">
        <v>61190</v>
      </c>
      <c r="B10" s="134" t="s">
        <v>1138</v>
      </c>
      <c r="C10" s="135">
        <v>28</v>
      </c>
      <c r="D10" s="135">
        <v>19</v>
      </c>
      <c r="E10" s="135">
        <v>22</v>
      </c>
      <c r="F10" s="135">
        <v>23</v>
      </c>
      <c r="G10" s="135">
        <v>23</v>
      </c>
      <c r="H10" s="308">
        <v>27</v>
      </c>
      <c r="I10" s="309">
        <v>31</v>
      </c>
      <c r="J10" s="10">
        <v>32</v>
      </c>
      <c r="K10" s="309">
        <v>32</v>
      </c>
      <c r="L10" s="311">
        <v>26</v>
      </c>
      <c r="M10" s="311">
        <v>23</v>
      </c>
      <c r="N10" s="78">
        <v>26</v>
      </c>
      <c r="O10" s="79">
        <f t="shared" si="0"/>
        <v>3</v>
      </c>
      <c r="P10" s="80">
        <f t="shared" si="1"/>
        <v>0.13043478260869557</v>
      </c>
    </row>
    <row r="11" spans="1:16" s="74" customFormat="1" ht="15" x14ac:dyDescent="0.2">
      <c r="A11" s="307">
        <v>1543</v>
      </c>
      <c r="B11" s="134" t="s">
        <v>1310</v>
      </c>
      <c r="C11" s="352">
        <v>70</v>
      </c>
      <c r="D11" s="352">
        <v>70</v>
      </c>
      <c r="E11" s="352">
        <v>72</v>
      </c>
      <c r="F11" s="352">
        <v>70</v>
      </c>
      <c r="G11" s="352">
        <v>66</v>
      </c>
      <c r="H11" s="308">
        <v>65</v>
      </c>
      <c r="I11" s="309">
        <v>60</v>
      </c>
      <c r="J11" s="341">
        <v>56</v>
      </c>
      <c r="K11" s="309">
        <v>56</v>
      </c>
      <c r="L11" s="311">
        <v>59</v>
      </c>
      <c r="M11" s="311">
        <v>47</v>
      </c>
      <c r="N11" s="78">
        <v>53</v>
      </c>
      <c r="O11" s="79">
        <f t="shared" si="0"/>
        <v>6</v>
      </c>
      <c r="P11" s="80">
        <f t="shared" si="1"/>
        <v>0.12765957446808507</v>
      </c>
    </row>
    <row r="12" spans="1:16" s="74" customFormat="1" ht="15" x14ac:dyDescent="0.2">
      <c r="A12" s="307">
        <v>1551</v>
      </c>
      <c r="B12" s="134" t="s">
        <v>1318</v>
      </c>
      <c r="C12" s="135">
        <v>20</v>
      </c>
      <c r="D12" s="135">
        <v>21</v>
      </c>
      <c r="E12" s="135">
        <v>19</v>
      </c>
      <c r="F12" s="135">
        <v>17</v>
      </c>
      <c r="G12" s="135">
        <v>17</v>
      </c>
      <c r="H12" s="308">
        <v>19</v>
      </c>
      <c r="I12" s="309">
        <v>22</v>
      </c>
      <c r="J12" s="10">
        <v>20</v>
      </c>
      <c r="K12" s="309">
        <v>20</v>
      </c>
      <c r="L12" s="311">
        <v>20</v>
      </c>
      <c r="M12" s="311">
        <v>16</v>
      </c>
      <c r="N12" s="78">
        <v>18</v>
      </c>
      <c r="O12" s="79">
        <f t="shared" si="0"/>
        <v>2</v>
      </c>
      <c r="P12" s="80">
        <f t="shared" si="1"/>
        <v>0.125</v>
      </c>
    </row>
    <row r="13" spans="1:16" s="74" customFormat="1" ht="15" x14ac:dyDescent="0.2">
      <c r="A13" s="307">
        <v>1582</v>
      </c>
      <c r="B13" s="134" t="s">
        <v>1149</v>
      </c>
      <c r="C13" s="135">
        <v>57</v>
      </c>
      <c r="D13" s="135">
        <v>52</v>
      </c>
      <c r="E13" s="135">
        <v>48</v>
      </c>
      <c r="F13" s="135">
        <v>49</v>
      </c>
      <c r="G13" s="135">
        <v>49</v>
      </c>
      <c r="H13" s="308">
        <v>50</v>
      </c>
      <c r="I13" s="309">
        <v>46</v>
      </c>
      <c r="J13" s="10">
        <v>41</v>
      </c>
      <c r="K13" s="309">
        <v>41</v>
      </c>
      <c r="L13" s="311">
        <v>36</v>
      </c>
      <c r="M13" s="311">
        <v>30</v>
      </c>
      <c r="N13" s="78">
        <v>33</v>
      </c>
      <c r="O13" s="79">
        <f t="shared" si="0"/>
        <v>3</v>
      </c>
      <c r="P13" s="80">
        <f t="shared" si="1"/>
        <v>0.10000000000000009</v>
      </c>
    </row>
    <row r="14" spans="1:16" s="74" customFormat="1" ht="15" x14ac:dyDescent="0.2">
      <c r="A14" s="307">
        <v>24865</v>
      </c>
      <c r="B14" s="218" t="s">
        <v>1135</v>
      </c>
      <c r="C14" s="135">
        <v>66</v>
      </c>
      <c r="D14" s="135">
        <v>64</v>
      </c>
      <c r="E14" s="135">
        <v>66</v>
      </c>
      <c r="F14" s="135">
        <v>63</v>
      </c>
      <c r="G14" s="135">
        <v>63</v>
      </c>
      <c r="H14" s="308">
        <v>65</v>
      </c>
      <c r="I14" s="309">
        <v>60</v>
      </c>
      <c r="J14" s="10">
        <v>61</v>
      </c>
      <c r="K14" s="309">
        <v>61</v>
      </c>
      <c r="L14" s="311">
        <v>61</v>
      </c>
      <c r="M14" s="311">
        <v>59</v>
      </c>
      <c r="N14" s="78">
        <v>64</v>
      </c>
      <c r="O14" s="79">
        <f t="shared" si="0"/>
        <v>5</v>
      </c>
      <c r="P14" s="80">
        <f t="shared" si="1"/>
        <v>8.4745762711864403E-2</v>
      </c>
    </row>
    <row r="15" spans="1:16" s="74" customFormat="1" ht="15" x14ac:dyDescent="0.2">
      <c r="A15" s="307">
        <v>1592</v>
      </c>
      <c r="B15" s="214" t="s">
        <v>1146</v>
      </c>
      <c r="C15" s="135">
        <v>53</v>
      </c>
      <c r="D15" s="135">
        <v>55</v>
      </c>
      <c r="E15" s="135">
        <v>51</v>
      </c>
      <c r="F15" s="135">
        <v>51</v>
      </c>
      <c r="G15" s="135">
        <v>53</v>
      </c>
      <c r="H15" s="308">
        <v>56</v>
      </c>
      <c r="I15" s="309">
        <v>60</v>
      </c>
      <c r="J15" s="10">
        <v>57</v>
      </c>
      <c r="K15" s="309">
        <v>57</v>
      </c>
      <c r="L15" s="311">
        <v>53</v>
      </c>
      <c r="M15" s="311">
        <v>60</v>
      </c>
      <c r="N15" s="78">
        <v>64</v>
      </c>
      <c r="O15" s="79">
        <f t="shared" si="0"/>
        <v>4</v>
      </c>
      <c r="P15" s="80">
        <f t="shared" si="1"/>
        <v>6.6666666666666652E-2</v>
      </c>
    </row>
    <row r="16" spans="1:16" s="74" customFormat="1" ht="15" x14ac:dyDescent="0.2">
      <c r="A16" s="307">
        <v>1546</v>
      </c>
      <c r="B16" s="134" t="s">
        <v>1313</v>
      </c>
      <c r="C16" s="135">
        <v>62</v>
      </c>
      <c r="D16" s="135">
        <v>62</v>
      </c>
      <c r="E16" s="135">
        <v>58</v>
      </c>
      <c r="F16" s="135">
        <v>56</v>
      </c>
      <c r="G16" s="135">
        <v>52</v>
      </c>
      <c r="H16" s="308">
        <v>50</v>
      </c>
      <c r="I16" s="309">
        <v>55</v>
      </c>
      <c r="J16" s="10">
        <v>45</v>
      </c>
      <c r="K16" s="309">
        <v>45</v>
      </c>
      <c r="L16" s="311">
        <v>47</v>
      </c>
      <c r="M16" s="311">
        <v>55</v>
      </c>
      <c r="N16" s="78">
        <v>58</v>
      </c>
      <c r="O16" s="79">
        <f t="shared" si="0"/>
        <v>3</v>
      </c>
      <c r="P16" s="80">
        <f t="shared" si="1"/>
        <v>5.4545454545454453E-2</v>
      </c>
    </row>
    <row r="17" spans="1:16" s="74" customFormat="1" ht="15" x14ac:dyDescent="0.2">
      <c r="A17" s="307">
        <v>1568</v>
      </c>
      <c r="B17" s="134" t="s">
        <v>1328</v>
      </c>
      <c r="C17" s="352">
        <v>46</v>
      </c>
      <c r="D17" s="352">
        <v>53</v>
      </c>
      <c r="E17" s="352">
        <v>42</v>
      </c>
      <c r="F17" s="352">
        <v>41</v>
      </c>
      <c r="G17" s="352">
        <v>44</v>
      </c>
      <c r="H17" s="308">
        <v>43</v>
      </c>
      <c r="I17" s="309">
        <v>37</v>
      </c>
      <c r="J17" s="341">
        <v>37</v>
      </c>
      <c r="K17" s="309">
        <v>37</v>
      </c>
      <c r="L17" s="311">
        <v>39</v>
      </c>
      <c r="M17" s="311">
        <v>37</v>
      </c>
      <c r="N17" s="78">
        <v>39</v>
      </c>
      <c r="O17" s="79">
        <f t="shared" si="0"/>
        <v>2</v>
      </c>
      <c r="P17" s="80">
        <f t="shared" si="1"/>
        <v>5.4054054054053946E-2</v>
      </c>
    </row>
    <row r="18" spans="1:16" s="74" customFormat="1" ht="15" x14ac:dyDescent="0.2">
      <c r="A18" s="307">
        <v>1598</v>
      </c>
      <c r="B18" s="218" t="s">
        <v>1315</v>
      </c>
      <c r="C18" s="352">
        <v>364</v>
      </c>
      <c r="D18" s="352">
        <v>368</v>
      </c>
      <c r="E18" s="352">
        <v>378</v>
      </c>
      <c r="F18" s="352">
        <v>390</v>
      </c>
      <c r="G18" s="352">
        <v>384</v>
      </c>
      <c r="H18" s="308">
        <v>372</v>
      </c>
      <c r="I18" s="309">
        <v>395</v>
      </c>
      <c r="J18" s="341">
        <v>412</v>
      </c>
      <c r="K18" s="309">
        <v>412</v>
      </c>
      <c r="L18" s="311">
        <v>410</v>
      </c>
      <c r="M18" s="311">
        <v>378</v>
      </c>
      <c r="N18" s="78">
        <v>378</v>
      </c>
      <c r="O18" s="79">
        <f t="shared" si="0"/>
        <v>0</v>
      </c>
      <c r="P18" s="80">
        <f t="shared" si="1"/>
        <v>0</v>
      </c>
    </row>
    <row r="19" spans="1:16" s="74" customFormat="1" ht="15" x14ac:dyDescent="0.2">
      <c r="A19" s="307">
        <v>1580</v>
      </c>
      <c r="B19" s="218" t="s">
        <v>1308</v>
      </c>
      <c r="C19" s="382">
        <v>66</v>
      </c>
      <c r="D19" s="382">
        <v>62</v>
      </c>
      <c r="E19" s="382">
        <v>64</v>
      </c>
      <c r="F19" s="382">
        <v>68</v>
      </c>
      <c r="G19" s="382">
        <v>65</v>
      </c>
      <c r="H19" s="383">
        <v>61</v>
      </c>
      <c r="I19" s="379">
        <v>59</v>
      </c>
      <c r="J19" s="384">
        <v>67</v>
      </c>
      <c r="K19" s="379">
        <v>67</v>
      </c>
      <c r="L19" s="379">
        <v>70</v>
      </c>
      <c r="M19" s="379">
        <v>57</v>
      </c>
      <c r="N19" s="78">
        <v>57</v>
      </c>
      <c r="O19" s="79">
        <f t="shared" si="0"/>
        <v>0</v>
      </c>
      <c r="P19" s="80">
        <f t="shared" si="1"/>
        <v>0</v>
      </c>
    </row>
    <row r="20" spans="1:16" s="74" customFormat="1" ht="15" x14ac:dyDescent="0.2">
      <c r="A20" s="307">
        <v>1566</v>
      </c>
      <c r="B20" s="218" t="s">
        <v>1327</v>
      </c>
      <c r="C20" s="352">
        <v>36</v>
      </c>
      <c r="D20" s="352">
        <v>43</v>
      </c>
      <c r="E20" s="352">
        <v>42</v>
      </c>
      <c r="F20" s="352">
        <v>37</v>
      </c>
      <c r="G20" s="352">
        <v>41</v>
      </c>
      <c r="H20" s="308">
        <v>48</v>
      </c>
      <c r="I20" s="309">
        <v>46</v>
      </c>
      <c r="J20" s="341">
        <v>49</v>
      </c>
      <c r="K20" s="309">
        <v>49</v>
      </c>
      <c r="L20" s="311">
        <v>49</v>
      </c>
      <c r="M20" s="311">
        <v>48</v>
      </c>
      <c r="N20" s="78">
        <v>48</v>
      </c>
      <c r="O20" s="79">
        <f t="shared" si="0"/>
        <v>0</v>
      </c>
      <c r="P20" s="80">
        <f t="shared" si="1"/>
        <v>0</v>
      </c>
    </row>
    <row r="21" spans="1:16" s="74" customFormat="1" ht="15" x14ac:dyDescent="0.2">
      <c r="A21" s="307">
        <v>1545</v>
      </c>
      <c r="B21" s="134" t="s">
        <v>1316</v>
      </c>
      <c r="C21" s="135">
        <v>37</v>
      </c>
      <c r="D21" s="135">
        <v>44</v>
      </c>
      <c r="E21" s="135">
        <v>51</v>
      </c>
      <c r="F21" s="135">
        <v>51</v>
      </c>
      <c r="G21" s="135">
        <v>46</v>
      </c>
      <c r="H21" s="308">
        <v>47</v>
      </c>
      <c r="I21" s="309">
        <v>48</v>
      </c>
      <c r="J21" s="10">
        <v>43</v>
      </c>
      <c r="K21" s="309">
        <v>43</v>
      </c>
      <c r="L21" s="311">
        <v>40</v>
      </c>
      <c r="M21" s="311">
        <v>39</v>
      </c>
      <c r="N21" s="78">
        <v>39</v>
      </c>
      <c r="O21" s="79">
        <f t="shared" si="0"/>
        <v>0</v>
      </c>
      <c r="P21" s="80">
        <f t="shared" si="1"/>
        <v>0</v>
      </c>
    </row>
    <row r="22" spans="1:16" s="74" customFormat="1" ht="15" x14ac:dyDescent="0.2">
      <c r="A22" s="307">
        <v>1576</v>
      </c>
      <c r="B22" s="134" t="s">
        <v>1312</v>
      </c>
      <c r="C22" s="135">
        <v>36</v>
      </c>
      <c r="D22" s="135">
        <v>40</v>
      </c>
      <c r="E22" s="135">
        <v>38</v>
      </c>
      <c r="F22" s="135">
        <v>33</v>
      </c>
      <c r="G22" s="135">
        <v>32</v>
      </c>
      <c r="H22" s="308">
        <v>34</v>
      </c>
      <c r="I22" s="309">
        <v>34</v>
      </c>
      <c r="J22" s="10">
        <v>36</v>
      </c>
      <c r="K22" s="309">
        <v>36</v>
      </c>
      <c r="L22" s="311">
        <v>35</v>
      </c>
      <c r="M22" s="311">
        <v>33</v>
      </c>
      <c r="N22" s="78">
        <v>33</v>
      </c>
      <c r="O22" s="79">
        <f t="shared" si="0"/>
        <v>0</v>
      </c>
      <c r="P22" s="80">
        <f t="shared" si="1"/>
        <v>0</v>
      </c>
    </row>
    <row r="23" spans="1:16" s="74" customFormat="1" ht="15" x14ac:dyDescent="0.2">
      <c r="A23" s="310">
        <v>1579</v>
      </c>
      <c r="B23" s="224" t="s">
        <v>1148</v>
      </c>
      <c r="C23" s="135">
        <v>28</v>
      </c>
      <c r="D23" s="135">
        <v>27</v>
      </c>
      <c r="E23" s="135">
        <v>26</v>
      </c>
      <c r="F23" s="135">
        <v>26</v>
      </c>
      <c r="G23" s="135">
        <v>26</v>
      </c>
      <c r="H23" s="308">
        <v>23</v>
      </c>
      <c r="I23" s="309">
        <v>22</v>
      </c>
      <c r="J23" s="10">
        <v>22</v>
      </c>
      <c r="K23" s="309">
        <v>22</v>
      </c>
      <c r="L23" s="311">
        <v>20</v>
      </c>
      <c r="M23" s="311">
        <v>23</v>
      </c>
      <c r="N23" s="78">
        <v>23</v>
      </c>
      <c r="O23" s="79">
        <f t="shared" si="0"/>
        <v>0</v>
      </c>
      <c r="P23" s="80">
        <f t="shared" si="1"/>
        <v>0</v>
      </c>
    </row>
    <row r="24" spans="1:16" s="74" customFormat="1" ht="15" x14ac:dyDescent="0.2">
      <c r="A24" s="307">
        <v>1562</v>
      </c>
      <c r="B24" s="134" t="s">
        <v>1324</v>
      </c>
      <c r="C24" s="135">
        <v>24</v>
      </c>
      <c r="D24" s="135">
        <v>25</v>
      </c>
      <c r="E24" s="135">
        <v>25</v>
      </c>
      <c r="F24" s="135">
        <v>23</v>
      </c>
      <c r="G24" s="135">
        <v>24</v>
      </c>
      <c r="H24" s="308">
        <v>25</v>
      </c>
      <c r="I24" s="309">
        <v>21</v>
      </c>
      <c r="J24" s="10">
        <v>17</v>
      </c>
      <c r="K24" s="309">
        <v>17</v>
      </c>
      <c r="L24" s="311">
        <v>21</v>
      </c>
      <c r="M24" s="311">
        <v>23</v>
      </c>
      <c r="N24" s="78">
        <v>23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307">
        <v>1594</v>
      </c>
      <c r="B25" s="218" t="s">
        <v>1142</v>
      </c>
      <c r="C25" s="135">
        <v>18</v>
      </c>
      <c r="D25" s="135">
        <v>18</v>
      </c>
      <c r="E25" s="135">
        <v>16</v>
      </c>
      <c r="F25" s="135">
        <v>16</v>
      </c>
      <c r="G25" s="135">
        <v>14</v>
      </c>
      <c r="H25" s="308">
        <v>14</v>
      </c>
      <c r="I25" s="309">
        <v>15</v>
      </c>
      <c r="J25" s="10">
        <v>18</v>
      </c>
      <c r="K25" s="309">
        <v>18</v>
      </c>
      <c r="L25" s="311">
        <v>18</v>
      </c>
      <c r="M25" s="311">
        <v>17</v>
      </c>
      <c r="N25" s="78">
        <v>17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307">
        <v>1585</v>
      </c>
      <c r="B26" s="134" t="s">
        <v>1331</v>
      </c>
      <c r="C26" s="135">
        <v>28</v>
      </c>
      <c r="D26" s="135">
        <v>27</v>
      </c>
      <c r="E26" s="135">
        <v>25</v>
      </c>
      <c r="F26" s="135">
        <v>25</v>
      </c>
      <c r="G26" s="135">
        <v>22</v>
      </c>
      <c r="H26" s="308">
        <v>22</v>
      </c>
      <c r="I26" s="309">
        <v>19</v>
      </c>
      <c r="J26" s="10">
        <v>16</v>
      </c>
      <c r="K26" s="309">
        <v>16</v>
      </c>
      <c r="L26" s="311">
        <v>15</v>
      </c>
      <c r="M26" s="311">
        <v>16</v>
      </c>
      <c r="N26" s="78">
        <v>16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307">
        <v>85714</v>
      </c>
      <c r="B27" s="134" t="s">
        <v>1304</v>
      </c>
      <c r="C27" s="135"/>
      <c r="D27" s="135"/>
      <c r="E27" s="135"/>
      <c r="F27" s="135">
        <v>20</v>
      </c>
      <c r="G27" s="135">
        <v>28</v>
      </c>
      <c r="H27" s="308">
        <v>20</v>
      </c>
      <c r="I27" s="309">
        <v>18</v>
      </c>
      <c r="J27" s="10">
        <v>18</v>
      </c>
      <c r="K27" s="309">
        <v>18</v>
      </c>
      <c r="L27" s="311">
        <v>20</v>
      </c>
      <c r="M27" s="311">
        <v>16</v>
      </c>
      <c r="N27" s="78">
        <v>16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307">
        <v>1595</v>
      </c>
      <c r="B28" s="214" t="s">
        <v>1336</v>
      </c>
      <c r="C28" s="382">
        <v>18</v>
      </c>
      <c r="D28" s="382">
        <v>14</v>
      </c>
      <c r="E28" s="382">
        <v>22</v>
      </c>
      <c r="F28" s="382">
        <v>21</v>
      </c>
      <c r="G28" s="382">
        <v>15</v>
      </c>
      <c r="H28" s="383">
        <v>15</v>
      </c>
      <c r="I28" s="379">
        <v>18</v>
      </c>
      <c r="J28" s="384">
        <v>18</v>
      </c>
      <c r="K28" s="379">
        <v>18</v>
      </c>
      <c r="L28" s="379">
        <v>16</v>
      </c>
      <c r="M28" s="379">
        <v>16</v>
      </c>
      <c r="N28" s="78">
        <v>16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307">
        <v>83151</v>
      </c>
      <c r="B29" s="134" t="s">
        <v>1133</v>
      </c>
      <c r="C29" s="135">
        <v>79</v>
      </c>
      <c r="D29" s="135">
        <v>76</v>
      </c>
      <c r="E29" s="135">
        <v>74</v>
      </c>
      <c r="F29" s="135">
        <v>65</v>
      </c>
      <c r="G29" s="135">
        <v>69</v>
      </c>
      <c r="H29" s="308">
        <v>69</v>
      </c>
      <c r="I29" s="309">
        <v>69</v>
      </c>
      <c r="J29" s="10">
        <v>17</v>
      </c>
      <c r="K29" s="309">
        <v>17</v>
      </c>
      <c r="L29" s="311">
        <v>15</v>
      </c>
      <c r="M29" s="311">
        <v>15</v>
      </c>
      <c r="N29" s="78">
        <v>15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307">
        <v>1587</v>
      </c>
      <c r="B30" s="134" t="s">
        <v>1144</v>
      </c>
      <c r="C30" s="135">
        <v>23</v>
      </c>
      <c r="D30" s="135">
        <v>21</v>
      </c>
      <c r="E30" s="135">
        <v>17</v>
      </c>
      <c r="F30" s="135">
        <v>17</v>
      </c>
      <c r="G30" s="135">
        <v>16</v>
      </c>
      <c r="H30" s="308">
        <v>18</v>
      </c>
      <c r="I30" s="309">
        <v>16</v>
      </c>
      <c r="J30" s="10">
        <v>16</v>
      </c>
      <c r="K30" s="309">
        <v>16</v>
      </c>
      <c r="L30" s="311">
        <v>15</v>
      </c>
      <c r="M30" s="311">
        <v>13</v>
      </c>
      <c r="N30" s="78">
        <v>13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307">
        <v>1603</v>
      </c>
      <c r="B31" s="218" t="s">
        <v>1131</v>
      </c>
      <c r="C31" s="352">
        <v>16</v>
      </c>
      <c r="D31" s="352">
        <v>19</v>
      </c>
      <c r="E31" s="352">
        <v>18</v>
      </c>
      <c r="F31" s="352">
        <v>16</v>
      </c>
      <c r="G31" s="352">
        <v>19</v>
      </c>
      <c r="H31" s="308">
        <v>19</v>
      </c>
      <c r="I31" s="309">
        <v>12</v>
      </c>
      <c r="J31" s="341">
        <v>15</v>
      </c>
      <c r="K31" s="309">
        <v>15</v>
      </c>
      <c r="L31" s="311">
        <v>15</v>
      </c>
      <c r="M31" s="311">
        <v>12</v>
      </c>
      <c r="N31" s="78">
        <v>12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307">
        <v>1552</v>
      </c>
      <c r="B32" s="134" t="s">
        <v>1319</v>
      </c>
      <c r="C32" s="135">
        <v>10</v>
      </c>
      <c r="D32" s="135">
        <v>10</v>
      </c>
      <c r="E32" s="135">
        <v>10</v>
      </c>
      <c r="F32" s="135">
        <v>10</v>
      </c>
      <c r="G32" s="135">
        <v>10</v>
      </c>
      <c r="H32" s="308">
        <v>10</v>
      </c>
      <c r="I32" s="309">
        <v>11</v>
      </c>
      <c r="J32" s="10">
        <v>9</v>
      </c>
      <c r="K32" s="309">
        <v>9</v>
      </c>
      <c r="L32" s="311">
        <v>9</v>
      </c>
      <c r="M32" s="311">
        <v>11</v>
      </c>
      <c r="N32" s="78">
        <v>11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307">
        <v>1550</v>
      </c>
      <c r="B33" s="134" t="s">
        <v>1301</v>
      </c>
      <c r="C33" s="135">
        <v>13</v>
      </c>
      <c r="D33" s="135">
        <v>11</v>
      </c>
      <c r="E33" s="135">
        <v>12</v>
      </c>
      <c r="F33" s="135">
        <v>12</v>
      </c>
      <c r="G33" s="135">
        <v>12</v>
      </c>
      <c r="H33" s="308">
        <v>12</v>
      </c>
      <c r="I33" s="309">
        <v>9</v>
      </c>
      <c r="J33" s="10">
        <v>7</v>
      </c>
      <c r="K33" s="309">
        <v>7</v>
      </c>
      <c r="L33" s="311">
        <v>9</v>
      </c>
      <c r="M33" s="311">
        <v>10</v>
      </c>
      <c r="N33" s="78">
        <v>10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307">
        <v>1571</v>
      </c>
      <c r="B34" s="134" t="s">
        <v>1329</v>
      </c>
      <c r="C34" s="352">
        <v>13</v>
      </c>
      <c r="D34" s="352">
        <v>12</v>
      </c>
      <c r="E34" s="352">
        <v>11</v>
      </c>
      <c r="F34" s="352">
        <v>10</v>
      </c>
      <c r="G34" s="352">
        <v>10</v>
      </c>
      <c r="H34" s="308">
        <v>10</v>
      </c>
      <c r="I34" s="309">
        <v>10</v>
      </c>
      <c r="J34" s="341">
        <v>10</v>
      </c>
      <c r="K34" s="309">
        <v>10</v>
      </c>
      <c r="L34" s="311">
        <v>10</v>
      </c>
      <c r="M34" s="311">
        <v>6</v>
      </c>
      <c r="N34" s="78">
        <v>6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07">
        <v>1547</v>
      </c>
      <c r="B35" s="134" t="s">
        <v>1136</v>
      </c>
      <c r="C35" s="352">
        <v>44</v>
      </c>
      <c r="D35" s="352">
        <v>47</v>
      </c>
      <c r="E35" s="352">
        <v>48</v>
      </c>
      <c r="F35" s="352">
        <v>56</v>
      </c>
      <c r="G35" s="352">
        <v>60</v>
      </c>
      <c r="H35" s="308">
        <v>63</v>
      </c>
      <c r="I35" s="309">
        <v>64</v>
      </c>
      <c r="J35" s="341">
        <v>57</v>
      </c>
      <c r="K35" s="309">
        <v>57</v>
      </c>
      <c r="L35" s="311">
        <v>54</v>
      </c>
      <c r="M35" s="311">
        <v>46</v>
      </c>
      <c r="N35" s="78">
        <v>45</v>
      </c>
      <c r="O35" s="79">
        <f t="shared" ref="O35:O66" si="2">N35-M35</f>
        <v>-1</v>
      </c>
      <c r="P35" s="80">
        <f t="shared" ref="P35:P59" si="3">(N35/M35)-1</f>
        <v>-2.1739130434782594E-2</v>
      </c>
    </row>
    <row r="36" spans="1:16" s="74" customFormat="1" ht="15" x14ac:dyDescent="0.2">
      <c r="A36" s="307">
        <v>1596</v>
      </c>
      <c r="B36" s="218" t="s">
        <v>1126</v>
      </c>
      <c r="C36" s="135">
        <v>50</v>
      </c>
      <c r="D36" s="135">
        <v>45</v>
      </c>
      <c r="E36" s="135">
        <v>41</v>
      </c>
      <c r="F36" s="135">
        <v>37</v>
      </c>
      <c r="G36" s="135">
        <v>38</v>
      </c>
      <c r="H36" s="308">
        <v>36</v>
      </c>
      <c r="I36" s="309">
        <v>32</v>
      </c>
      <c r="J36" s="10">
        <v>30</v>
      </c>
      <c r="K36" s="309">
        <v>30</v>
      </c>
      <c r="L36" s="311">
        <v>28</v>
      </c>
      <c r="M36" s="311">
        <v>25</v>
      </c>
      <c r="N36" s="78">
        <v>24</v>
      </c>
      <c r="O36" s="79">
        <f t="shared" si="2"/>
        <v>-1</v>
      </c>
      <c r="P36" s="80">
        <f t="shared" si="3"/>
        <v>-4.0000000000000036E-2</v>
      </c>
    </row>
    <row r="37" spans="1:16" s="74" customFormat="1" ht="15" x14ac:dyDescent="0.2">
      <c r="A37" s="307">
        <v>1544</v>
      </c>
      <c r="B37" s="134" t="s">
        <v>1147</v>
      </c>
      <c r="C37" s="352">
        <v>30</v>
      </c>
      <c r="D37" s="352">
        <v>29</v>
      </c>
      <c r="E37" s="352">
        <v>26</v>
      </c>
      <c r="F37" s="352">
        <v>24</v>
      </c>
      <c r="G37" s="352">
        <v>23</v>
      </c>
      <c r="H37" s="308">
        <v>22</v>
      </c>
      <c r="I37" s="309">
        <v>21</v>
      </c>
      <c r="J37" s="341">
        <v>26</v>
      </c>
      <c r="K37" s="309">
        <v>26</v>
      </c>
      <c r="L37" s="311">
        <v>23</v>
      </c>
      <c r="M37" s="311">
        <v>25</v>
      </c>
      <c r="N37" s="78">
        <v>24</v>
      </c>
      <c r="O37" s="79">
        <f t="shared" si="2"/>
        <v>-1</v>
      </c>
      <c r="P37" s="80">
        <f t="shared" si="3"/>
        <v>-4.0000000000000036E-2</v>
      </c>
    </row>
    <row r="38" spans="1:16" s="74" customFormat="1" ht="15" x14ac:dyDescent="0.2">
      <c r="A38" s="310">
        <v>1570</v>
      </c>
      <c r="B38" s="134" t="s">
        <v>1314</v>
      </c>
      <c r="C38" s="352">
        <v>166</v>
      </c>
      <c r="D38" s="352">
        <v>165</v>
      </c>
      <c r="E38" s="352">
        <v>169</v>
      </c>
      <c r="F38" s="352">
        <v>162</v>
      </c>
      <c r="G38" s="352">
        <v>161</v>
      </c>
      <c r="H38" s="308">
        <v>172</v>
      </c>
      <c r="I38" s="309">
        <v>160</v>
      </c>
      <c r="J38" s="341">
        <v>139</v>
      </c>
      <c r="K38" s="309">
        <v>139</v>
      </c>
      <c r="L38" s="311">
        <v>123</v>
      </c>
      <c r="M38" s="311">
        <v>117</v>
      </c>
      <c r="N38" s="78">
        <v>112</v>
      </c>
      <c r="O38" s="79">
        <f t="shared" si="2"/>
        <v>-5</v>
      </c>
      <c r="P38" s="80">
        <f t="shared" si="3"/>
        <v>-4.2735042735042694E-2</v>
      </c>
    </row>
    <row r="39" spans="1:16" s="74" customFormat="1" ht="15" x14ac:dyDescent="0.2">
      <c r="A39" s="307">
        <v>1588</v>
      </c>
      <c r="B39" s="134" t="s">
        <v>1332</v>
      </c>
      <c r="C39" s="135">
        <v>32</v>
      </c>
      <c r="D39" s="135">
        <v>34</v>
      </c>
      <c r="E39" s="135">
        <v>34</v>
      </c>
      <c r="F39" s="135">
        <v>32</v>
      </c>
      <c r="G39" s="135">
        <v>32</v>
      </c>
      <c r="H39" s="308">
        <v>32</v>
      </c>
      <c r="I39" s="309">
        <v>32</v>
      </c>
      <c r="J39" s="10">
        <v>24</v>
      </c>
      <c r="K39" s="309">
        <v>24</v>
      </c>
      <c r="L39" s="311">
        <v>25</v>
      </c>
      <c r="M39" s="311">
        <v>22</v>
      </c>
      <c r="N39" s="78">
        <v>21</v>
      </c>
      <c r="O39" s="79">
        <f t="shared" si="2"/>
        <v>-1</v>
      </c>
      <c r="P39" s="80">
        <f t="shared" si="3"/>
        <v>-4.5454545454545414E-2</v>
      </c>
    </row>
    <row r="40" spans="1:16" s="74" customFormat="1" ht="15" x14ac:dyDescent="0.2">
      <c r="A40" s="310">
        <v>1557</v>
      </c>
      <c r="B40" s="134" t="s">
        <v>1322</v>
      </c>
      <c r="C40" s="352">
        <v>23</v>
      </c>
      <c r="D40" s="352">
        <v>24</v>
      </c>
      <c r="E40" s="352">
        <v>21</v>
      </c>
      <c r="F40" s="352">
        <v>21</v>
      </c>
      <c r="G40" s="352">
        <v>20</v>
      </c>
      <c r="H40" s="308">
        <v>22</v>
      </c>
      <c r="I40" s="309">
        <v>19</v>
      </c>
      <c r="J40" s="341">
        <v>20</v>
      </c>
      <c r="K40" s="309">
        <v>20</v>
      </c>
      <c r="L40" s="311">
        <v>20</v>
      </c>
      <c r="M40" s="311">
        <v>20</v>
      </c>
      <c r="N40" s="78">
        <v>19</v>
      </c>
      <c r="O40" s="79">
        <f t="shared" si="2"/>
        <v>-1</v>
      </c>
      <c r="P40" s="80">
        <f t="shared" si="3"/>
        <v>-5.0000000000000044E-2</v>
      </c>
    </row>
    <row r="41" spans="1:16" s="74" customFormat="1" ht="15" x14ac:dyDescent="0.2">
      <c r="A41" s="307">
        <v>1581</v>
      </c>
      <c r="B41" s="218" t="s">
        <v>1309</v>
      </c>
      <c r="C41" s="135">
        <v>28</v>
      </c>
      <c r="D41" s="135">
        <v>26</v>
      </c>
      <c r="E41" s="135">
        <v>38</v>
      </c>
      <c r="F41" s="135">
        <v>38</v>
      </c>
      <c r="G41" s="135">
        <v>34</v>
      </c>
      <c r="H41" s="308">
        <v>32</v>
      </c>
      <c r="I41" s="309">
        <v>32</v>
      </c>
      <c r="J41" s="10">
        <v>38</v>
      </c>
      <c r="K41" s="309">
        <v>38</v>
      </c>
      <c r="L41" s="311">
        <v>38</v>
      </c>
      <c r="M41" s="311">
        <v>38</v>
      </c>
      <c r="N41" s="78">
        <v>36</v>
      </c>
      <c r="O41" s="79">
        <f t="shared" si="2"/>
        <v>-2</v>
      </c>
      <c r="P41" s="80">
        <f t="shared" si="3"/>
        <v>-5.2631578947368474E-2</v>
      </c>
    </row>
    <row r="42" spans="1:16" s="74" customFormat="1" ht="15" x14ac:dyDescent="0.2">
      <c r="A42" s="307">
        <v>1599</v>
      </c>
      <c r="B42" s="134" t="s">
        <v>1143</v>
      </c>
      <c r="C42" s="352">
        <v>70</v>
      </c>
      <c r="D42" s="352">
        <v>74</v>
      </c>
      <c r="E42" s="352">
        <v>75</v>
      </c>
      <c r="F42" s="352">
        <v>84</v>
      </c>
      <c r="G42" s="352">
        <v>88</v>
      </c>
      <c r="H42" s="308">
        <v>85</v>
      </c>
      <c r="I42" s="309">
        <v>90</v>
      </c>
      <c r="J42" s="341">
        <v>84</v>
      </c>
      <c r="K42" s="309">
        <v>84</v>
      </c>
      <c r="L42" s="311">
        <v>74</v>
      </c>
      <c r="M42" s="311">
        <v>74</v>
      </c>
      <c r="N42" s="78">
        <v>70</v>
      </c>
      <c r="O42" s="79">
        <f t="shared" si="2"/>
        <v>-4</v>
      </c>
      <c r="P42" s="80">
        <f t="shared" si="3"/>
        <v>-5.4054054054054057E-2</v>
      </c>
    </row>
    <row r="43" spans="1:16" s="74" customFormat="1" ht="15" x14ac:dyDescent="0.2">
      <c r="A43" s="307">
        <v>1577</v>
      </c>
      <c r="B43" s="134" t="s">
        <v>1311</v>
      </c>
      <c r="C43" s="135">
        <v>61</v>
      </c>
      <c r="D43" s="135">
        <v>59</v>
      </c>
      <c r="E43" s="135">
        <v>54</v>
      </c>
      <c r="F43" s="135">
        <v>57</v>
      </c>
      <c r="G43" s="135">
        <v>61</v>
      </c>
      <c r="H43" s="308">
        <v>61</v>
      </c>
      <c r="I43" s="309">
        <v>60</v>
      </c>
      <c r="J43" s="10">
        <v>68</v>
      </c>
      <c r="K43" s="309">
        <v>68</v>
      </c>
      <c r="L43" s="311">
        <v>59</v>
      </c>
      <c r="M43" s="311">
        <v>58</v>
      </c>
      <c r="N43" s="78">
        <v>54</v>
      </c>
      <c r="O43" s="79">
        <f t="shared" si="2"/>
        <v>-4</v>
      </c>
      <c r="P43" s="80">
        <f t="shared" si="3"/>
        <v>-6.8965517241379337E-2</v>
      </c>
    </row>
    <row r="44" spans="1:16" s="74" customFormat="1" ht="15" x14ac:dyDescent="0.2">
      <c r="A44" s="307">
        <v>1556</v>
      </c>
      <c r="B44" s="218" t="s">
        <v>1305</v>
      </c>
      <c r="C44" s="135">
        <v>22</v>
      </c>
      <c r="D44" s="135">
        <v>20</v>
      </c>
      <c r="E44" s="135">
        <v>21</v>
      </c>
      <c r="F44" s="135">
        <v>20</v>
      </c>
      <c r="G44" s="135">
        <v>24</v>
      </c>
      <c r="H44" s="308">
        <v>17</v>
      </c>
      <c r="I44" s="309">
        <v>14</v>
      </c>
      <c r="J44" s="10">
        <v>10</v>
      </c>
      <c r="K44" s="309">
        <v>10</v>
      </c>
      <c r="L44" s="311">
        <v>13</v>
      </c>
      <c r="M44" s="311">
        <v>14</v>
      </c>
      <c r="N44" s="78">
        <v>13</v>
      </c>
      <c r="O44" s="79">
        <f t="shared" si="2"/>
        <v>-1</v>
      </c>
      <c r="P44" s="80">
        <f t="shared" si="3"/>
        <v>-7.1428571428571397E-2</v>
      </c>
    </row>
    <row r="45" spans="1:16" s="74" customFormat="1" ht="15" x14ac:dyDescent="0.2">
      <c r="A45" s="307">
        <v>1563</v>
      </c>
      <c r="B45" s="214" t="s">
        <v>1325</v>
      </c>
      <c r="C45" s="352">
        <v>29</v>
      </c>
      <c r="D45" s="352">
        <v>28</v>
      </c>
      <c r="E45" s="352">
        <v>26</v>
      </c>
      <c r="F45" s="352">
        <v>20</v>
      </c>
      <c r="G45" s="352">
        <v>25</v>
      </c>
      <c r="H45" s="308">
        <v>19</v>
      </c>
      <c r="I45" s="309">
        <v>22</v>
      </c>
      <c r="J45" s="341">
        <v>13</v>
      </c>
      <c r="K45" s="309">
        <v>13</v>
      </c>
      <c r="L45" s="311">
        <v>13</v>
      </c>
      <c r="M45" s="311">
        <v>14</v>
      </c>
      <c r="N45" s="78">
        <v>13</v>
      </c>
      <c r="O45" s="79">
        <f t="shared" si="2"/>
        <v>-1</v>
      </c>
      <c r="P45" s="80">
        <f t="shared" si="3"/>
        <v>-7.1428571428571397E-2</v>
      </c>
    </row>
    <row r="46" spans="1:16" s="74" customFormat="1" ht="15" x14ac:dyDescent="0.2">
      <c r="A46" s="307">
        <v>1591</v>
      </c>
      <c r="B46" s="214" t="s">
        <v>1335</v>
      </c>
      <c r="C46" s="135">
        <v>48</v>
      </c>
      <c r="D46" s="135">
        <v>46</v>
      </c>
      <c r="E46" s="135">
        <v>49</v>
      </c>
      <c r="F46" s="135">
        <v>46</v>
      </c>
      <c r="G46" s="135">
        <v>44</v>
      </c>
      <c r="H46" s="308">
        <v>45</v>
      </c>
      <c r="I46" s="309">
        <v>45</v>
      </c>
      <c r="J46" s="10">
        <v>54</v>
      </c>
      <c r="K46" s="309">
        <v>54</v>
      </c>
      <c r="L46" s="311">
        <v>43</v>
      </c>
      <c r="M46" s="311">
        <v>39</v>
      </c>
      <c r="N46" s="78">
        <v>36</v>
      </c>
      <c r="O46" s="79">
        <f t="shared" si="2"/>
        <v>-3</v>
      </c>
      <c r="P46" s="80">
        <f t="shared" si="3"/>
        <v>-7.6923076923076872E-2</v>
      </c>
    </row>
    <row r="47" spans="1:16" s="74" customFormat="1" ht="15" x14ac:dyDescent="0.2">
      <c r="A47" s="307">
        <v>1583</v>
      </c>
      <c r="B47" s="218" t="s">
        <v>1330</v>
      </c>
      <c r="C47" s="135">
        <v>38</v>
      </c>
      <c r="D47" s="135">
        <v>43</v>
      </c>
      <c r="E47" s="135">
        <v>45</v>
      </c>
      <c r="F47" s="135">
        <v>41</v>
      </c>
      <c r="G47" s="135">
        <v>42</v>
      </c>
      <c r="H47" s="308">
        <v>41</v>
      </c>
      <c r="I47" s="309">
        <v>48</v>
      </c>
      <c r="J47" s="10">
        <v>47</v>
      </c>
      <c r="K47" s="309">
        <v>47</v>
      </c>
      <c r="L47" s="311">
        <v>45</v>
      </c>
      <c r="M47" s="311">
        <v>38</v>
      </c>
      <c r="N47" s="78">
        <v>35</v>
      </c>
      <c r="O47" s="79">
        <f t="shared" si="2"/>
        <v>-3</v>
      </c>
      <c r="P47" s="80">
        <f t="shared" si="3"/>
        <v>-7.8947368421052655E-2</v>
      </c>
    </row>
    <row r="48" spans="1:16" s="74" customFormat="1" ht="15" x14ac:dyDescent="0.2">
      <c r="A48" s="307">
        <v>1560</v>
      </c>
      <c r="B48" s="134" t="s">
        <v>1306</v>
      </c>
      <c r="C48" s="352">
        <v>28</v>
      </c>
      <c r="D48" s="352">
        <v>34</v>
      </c>
      <c r="E48" s="352">
        <v>32</v>
      </c>
      <c r="F48" s="352">
        <v>34</v>
      </c>
      <c r="G48" s="352">
        <v>32</v>
      </c>
      <c r="H48" s="308">
        <v>26</v>
      </c>
      <c r="I48" s="309">
        <v>26</v>
      </c>
      <c r="J48" s="341">
        <v>22</v>
      </c>
      <c r="K48" s="309">
        <v>22</v>
      </c>
      <c r="L48" s="311">
        <v>23</v>
      </c>
      <c r="M48" s="311">
        <v>23</v>
      </c>
      <c r="N48" s="78">
        <v>21</v>
      </c>
      <c r="O48" s="79">
        <f t="shared" si="2"/>
        <v>-2</v>
      </c>
      <c r="P48" s="80">
        <f t="shared" si="3"/>
        <v>-8.6956521739130488E-2</v>
      </c>
    </row>
    <row r="49" spans="1:18" s="74" customFormat="1" ht="15" x14ac:dyDescent="0.2">
      <c r="A49" s="307">
        <v>1565</v>
      </c>
      <c r="B49" s="134" t="s">
        <v>1302</v>
      </c>
      <c r="C49" s="352">
        <v>13</v>
      </c>
      <c r="D49" s="352">
        <v>15</v>
      </c>
      <c r="E49" s="352">
        <v>14</v>
      </c>
      <c r="F49" s="352">
        <v>14</v>
      </c>
      <c r="G49" s="352">
        <v>14</v>
      </c>
      <c r="H49" s="308">
        <v>16</v>
      </c>
      <c r="I49" s="309">
        <v>15</v>
      </c>
      <c r="J49" s="341">
        <v>13</v>
      </c>
      <c r="K49" s="309">
        <v>13</v>
      </c>
      <c r="L49" s="311">
        <v>14</v>
      </c>
      <c r="M49" s="311">
        <v>11</v>
      </c>
      <c r="N49" s="78">
        <v>10</v>
      </c>
      <c r="O49" s="79">
        <f t="shared" si="2"/>
        <v>-1</v>
      </c>
      <c r="P49" s="80">
        <f t="shared" si="3"/>
        <v>-9.0909090909090939E-2</v>
      </c>
    </row>
    <row r="50" spans="1:18" s="74" customFormat="1" ht="15" x14ac:dyDescent="0.2">
      <c r="A50" s="307">
        <v>1553</v>
      </c>
      <c r="B50" s="218" t="s">
        <v>1320</v>
      </c>
      <c r="C50" s="135">
        <v>44</v>
      </c>
      <c r="D50" s="135">
        <v>44</v>
      </c>
      <c r="E50" s="135">
        <v>45</v>
      </c>
      <c r="F50" s="135">
        <v>37</v>
      </c>
      <c r="G50" s="135">
        <v>36</v>
      </c>
      <c r="H50" s="308">
        <v>36</v>
      </c>
      <c r="I50" s="309">
        <v>36</v>
      </c>
      <c r="J50" s="10">
        <v>37</v>
      </c>
      <c r="K50" s="309">
        <v>37</v>
      </c>
      <c r="L50" s="311">
        <v>36</v>
      </c>
      <c r="M50" s="311">
        <v>21</v>
      </c>
      <c r="N50" s="78">
        <v>19</v>
      </c>
      <c r="O50" s="79">
        <f t="shared" si="2"/>
        <v>-2</v>
      </c>
      <c r="P50" s="80">
        <f t="shared" si="3"/>
        <v>-9.5238095238095233E-2</v>
      </c>
    </row>
    <row r="51" spans="1:18" s="74" customFormat="1" ht="15" x14ac:dyDescent="0.2">
      <c r="A51" s="72">
        <v>1564</v>
      </c>
      <c r="B51" s="134" t="s">
        <v>1326</v>
      </c>
      <c r="C51" s="135">
        <v>42</v>
      </c>
      <c r="D51" s="135">
        <v>38</v>
      </c>
      <c r="E51" s="135">
        <v>35</v>
      </c>
      <c r="F51" s="135">
        <v>37</v>
      </c>
      <c r="G51" s="135">
        <v>37</v>
      </c>
      <c r="H51" s="308">
        <v>38</v>
      </c>
      <c r="I51" s="309">
        <v>41</v>
      </c>
      <c r="J51" s="10">
        <v>37</v>
      </c>
      <c r="K51" s="309">
        <v>37</v>
      </c>
      <c r="L51" s="311">
        <v>33</v>
      </c>
      <c r="M51" s="311">
        <v>31</v>
      </c>
      <c r="N51" s="78">
        <v>28</v>
      </c>
      <c r="O51" s="79">
        <f t="shared" si="2"/>
        <v>-3</v>
      </c>
      <c r="P51" s="80">
        <f t="shared" si="3"/>
        <v>-9.6774193548387122E-2</v>
      </c>
    </row>
    <row r="52" spans="1:18" s="74" customFormat="1" ht="15" x14ac:dyDescent="0.2">
      <c r="A52" s="307">
        <v>1554</v>
      </c>
      <c r="B52" s="134" t="s">
        <v>1307</v>
      </c>
      <c r="C52" s="135">
        <v>46</v>
      </c>
      <c r="D52" s="135">
        <v>45</v>
      </c>
      <c r="E52" s="135">
        <v>40</v>
      </c>
      <c r="F52" s="135">
        <v>44</v>
      </c>
      <c r="G52" s="135">
        <v>48</v>
      </c>
      <c r="H52" s="308">
        <v>34</v>
      </c>
      <c r="I52" s="309">
        <v>31</v>
      </c>
      <c r="J52" s="10">
        <v>38</v>
      </c>
      <c r="K52" s="309">
        <v>38</v>
      </c>
      <c r="L52" s="311">
        <v>46</v>
      </c>
      <c r="M52" s="311">
        <v>41</v>
      </c>
      <c r="N52" s="78">
        <v>37</v>
      </c>
      <c r="O52" s="79">
        <f t="shared" si="2"/>
        <v>-4</v>
      </c>
      <c r="P52" s="80">
        <f t="shared" si="3"/>
        <v>-9.7560975609756073E-2</v>
      </c>
    </row>
    <row r="53" spans="1:18" s="74" customFormat="1" ht="15" x14ac:dyDescent="0.2">
      <c r="A53" s="307">
        <v>1601</v>
      </c>
      <c r="B53" s="134" t="s">
        <v>1129</v>
      </c>
      <c r="C53" s="135">
        <v>14</v>
      </c>
      <c r="D53" s="135">
        <v>15</v>
      </c>
      <c r="E53" s="135">
        <v>16</v>
      </c>
      <c r="F53" s="135">
        <v>14</v>
      </c>
      <c r="G53" s="135">
        <v>15</v>
      </c>
      <c r="H53" s="308">
        <v>18</v>
      </c>
      <c r="I53" s="309">
        <v>17</v>
      </c>
      <c r="J53" s="10">
        <v>20</v>
      </c>
      <c r="K53" s="309">
        <v>20</v>
      </c>
      <c r="L53" s="311">
        <v>20</v>
      </c>
      <c r="M53" s="311">
        <v>20</v>
      </c>
      <c r="N53" s="78">
        <v>18</v>
      </c>
      <c r="O53" s="79">
        <f t="shared" si="2"/>
        <v>-2</v>
      </c>
      <c r="P53" s="80">
        <f t="shared" si="3"/>
        <v>-9.9999999999999978E-2</v>
      </c>
    </row>
    <row r="54" spans="1:18" s="74" customFormat="1" ht="15" x14ac:dyDescent="0.2">
      <c r="A54" s="307">
        <v>1586</v>
      </c>
      <c r="B54" s="214" t="s">
        <v>1140</v>
      </c>
      <c r="C54" s="135">
        <v>123</v>
      </c>
      <c r="D54" s="135">
        <v>128</v>
      </c>
      <c r="E54" s="135">
        <v>118</v>
      </c>
      <c r="F54" s="135">
        <v>123</v>
      </c>
      <c r="G54" s="135">
        <v>120</v>
      </c>
      <c r="H54" s="308">
        <v>114</v>
      </c>
      <c r="I54" s="309">
        <v>113</v>
      </c>
      <c r="J54" s="10">
        <v>100</v>
      </c>
      <c r="K54" s="309">
        <v>100</v>
      </c>
      <c r="L54" s="311">
        <v>100</v>
      </c>
      <c r="M54" s="311">
        <v>94</v>
      </c>
      <c r="N54" s="78">
        <v>82</v>
      </c>
      <c r="O54" s="79">
        <f t="shared" si="2"/>
        <v>-12</v>
      </c>
      <c r="P54" s="80">
        <f t="shared" si="3"/>
        <v>-0.12765957446808507</v>
      </c>
    </row>
    <row r="55" spans="1:18" s="74" customFormat="1" ht="15" x14ac:dyDescent="0.2">
      <c r="A55" s="307">
        <v>1548</v>
      </c>
      <c r="B55" s="134" t="s">
        <v>1317</v>
      </c>
      <c r="C55" s="135">
        <v>42</v>
      </c>
      <c r="D55" s="135">
        <v>42</v>
      </c>
      <c r="E55" s="135">
        <v>39</v>
      </c>
      <c r="F55" s="135">
        <v>42</v>
      </c>
      <c r="G55" s="135">
        <v>39</v>
      </c>
      <c r="H55" s="308">
        <v>34</v>
      </c>
      <c r="I55" s="309">
        <v>36</v>
      </c>
      <c r="J55" s="10">
        <v>31</v>
      </c>
      <c r="K55" s="309">
        <v>31</v>
      </c>
      <c r="L55" s="311">
        <v>31</v>
      </c>
      <c r="M55" s="311">
        <v>35</v>
      </c>
      <c r="N55" s="78">
        <v>30</v>
      </c>
      <c r="O55" s="79">
        <f t="shared" si="2"/>
        <v>-5</v>
      </c>
      <c r="P55" s="80">
        <f t="shared" si="3"/>
        <v>-0.1428571428571429</v>
      </c>
    </row>
    <row r="56" spans="1:18" s="74" customFormat="1" ht="15" x14ac:dyDescent="0.2">
      <c r="A56" s="307">
        <v>1561</v>
      </c>
      <c r="B56" s="218" t="s">
        <v>1137</v>
      </c>
      <c r="C56" s="135">
        <v>45</v>
      </c>
      <c r="D56" s="135">
        <v>43</v>
      </c>
      <c r="E56" s="135">
        <v>45</v>
      </c>
      <c r="F56" s="135">
        <v>44</v>
      </c>
      <c r="G56" s="135">
        <v>45</v>
      </c>
      <c r="H56" s="308">
        <v>46</v>
      </c>
      <c r="I56" s="309">
        <v>43</v>
      </c>
      <c r="J56" s="10">
        <v>45</v>
      </c>
      <c r="K56" s="309">
        <v>45</v>
      </c>
      <c r="L56" s="311">
        <v>39</v>
      </c>
      <c r="M56" s="311">
        <v>35</v>
      </c>
      <c r="N56" s="78">
        <v>30</v>
      </c>
      <c r="O56" s="79">
        <f t="shared" si="2"/>
        <v>-5</v>
      </c>
      <c r="P56" s="80">
        <f t="shared" si="3"/>
        <v>-0.1428571428571429</v>
      </c>
    </row>
    <row r="57" spans="1:18" s="74" customFormat="1" ht="15" x14ac:dyDescent="0.2">
      <c r="A57" s="307">
        <v>1589</v>
      </c>
      <c r="B57" s="218" t="s">
        <v>1333</v>
      </c>
      <c r="C57" s="135">
        <v>20</v>
      </c>
      <c r="D57" s="135">
        <v>15</v>
      </c>
      <c r="E57" s="135">
        <v>13</v>
      </c>
      <c r="F57" s="135">
        <v>14</v>
      </c>
      <c r="G57" s="135">
        <v>14</v>
      </c>
      <c r="H57" s="308">
        <v>15</v>
      </c>
      <c r="I57" s="309">
        <v>15</v>
      </c>
      <c r="J57" s="10">
        <v>8</v>
      </c>
      <c r="K57" s="309">
        <v>8</v>
      </c>
      <c r="L57" s="311">
        <v>15</v>
      </c>
      <c r="M57" s="311">
        <v>6</v>
      </c>
      <c r="N57" s="78">
        <v>5</v>
      </c>
      <c r="O57" s="79">
        <f t="shared" si="2"/>
        <v>-1</v>
      </c>
      <c r="P57" s="80">
        <f t="shared" si="3"/>
        <v>-0.16666666666666663</v>
      </c>
    </row>
    <row r="58" spans="1:18" s="74" customFormat="1" ht="15" x14ac:dyDescent="0.2">
      <c r="A58" s="344">
        <v>83429</v>
      </c>
      <c r="B58" s="134" t="s">
        <v>1134</v>
      </c>
      <c r="C58" s="135">
        <v>20</v>
      </c>
      <c r="D58" s="135">
        <v>21</v>
      </c>
      <c r="E58" s="135">
        <v>18</v>
      </c>
      <c r="F58" s="135">
        <v>17</v>
      </c>
      <c r="G58" s="135">
        <v>13</v>
      </c>
      <c r="H58" s="308">
        <v>10</v>
      </c>
      <c r="I58" s="309">
        <v>8</v>
      </c>
      <c r="J58" s="10">
        <v>8</v>
      </c>
      <c r="K58" s="309">
        <v>8</v>
      </c>
      <c r="L58" s="311">
        <v>9</v>
      </c>
      <c r="M58" s="311">
        <v>13</v>
      </c>
      <c r="N58" s="78">
        <v>10</v>
      </c>
      <c r="O58" s="79">
        <f t="shared" si="2"/>
        <v>-3</v>
      </c>
      <c r="P58" s="80">
        <f t="shared" si="3"/>
        <v>-0.23076923076923073</v>
      </c>
    </row>
    <row r="59" spans="1:18" s="74" customFormat="1" ht="15" x14ac:dyDescent="0.2">
      <c r="A59" s="307">
        <v>1597</v>
      </c>
      <c r="B59" s="134" t="s">
        <v>1127</v>
      </c>
      <c r="C59" s="135">
        <v>26</v>
      </c>
      <c r="D59" s="135">
        <v>26</v>
      </c>
      <c r="E59" s="135">
        <v>20</v>
      </c>
      <c r="F59" s="135">
        <v>19</v>
      </c>
      <c r="G59" s="135">
        <v>19</v>
      </c>
      <c r="H59" s="308">
        <v>20</v>
      </c>
      <c r="I59" s="309">
        <v>18</v>
      </c>
      <c r="J59" s="10">
        <v>12</v>
      </c>
      <c r="K59" s="309">
        <v>12</v>
      </c>
      <c r="L59" s="311">
        <v>12</v>
      </c>
      <c r="M59" s="311">
        <v>10</v>
      </c>
      <c r="N59" s="78">
        <v>7</v>
      </c>
      <c r="O59" s="79">
        <f t="shared" si="2"/>
        <v>-3</v>
      </c>
      <c r="P59" s="80">
        <f t="shared" si="3"/>
        <v>-0.30000000000000004</v>
      </c>
    </row>
    <row r="60" spans="1:18" s="74" customFormat="1" ht="15" x14ac:dyDescent="0.2">
      <c r="A60" s="307"/>
      <c r="B60" s="83"/>
      <c r="C60" s="135"/>
      <c r="D60" s="135"/>
      <c r="E60" s="135"/>
      <c r="F60" s="135"/>
      <c r="G60" s="135"/>
      <c r="H60" s="308"/>
      <c r="I60" s="309"/>
      <c r="J60" s="10"/>
      <c r="K60" s="309"/>
      <c r="L60" s="311"/>
      <c r="M60" s="311"/>
      <c r="N60" s="78"/>
      <c r="O60" s="79"/>
      <c r="P60" s="80"/>
      <c r="Q60" s="338"/>
    </row>
    <row r="61" spans="1:18" s="74" customFormat="1" ht="15" x14ac:dyDescent="0.2">
      <c r="A61" s="307"/>
      <c r="B61" s="83"/>
      <c r="C61" s="352"/>
      <c r="D61" s="352"/>
      <c r="E61" s="352"/>
      <c r="F61" s="352"/>
      <c r="G61" s="352"/>
      <c r="H61" s="308"/>
      <c r="I61" s="309"/>
      <c r="J61" s="341"/>
      <c r="K61" s="309"/>
      <c r="L61" s="311"/>
      <c r="M61" s="311"/>
      <c r="N61" s="78"/>
      <c r="O61" s="79"/>
      <c r="P61" s="80"/>
    </row>
    <row r="62" spans="1:18" s="74" customFormat="1" ht="15" x14ac:dyDescent="0.2">
      <c r="A62" s="223"/>
      <c r="B62" s="219" t="s">
        <v>1150</v>
      </c>
      <c r="C62" s="53"/>
      <c r="D62" s="53"/>
      <c r="E62" s="53"/>
      <c r="F62" s="53"/>
      <c r="G62" s="53"/>
      <c r="H62" s="53"/>
      <c r="I62" s="10"/>
      <c r="J62" s="10"/>
      <c r="K62" s="10"/>
      <c r="L62" s="209"/>
      <c r="M62" s="209"/>
      <c r="N62" s="209"/>
      <c r="O62" s="78"/>
      <c r="P62" s="225"/>
      <c r="Q62" s="100"/>
      <c r="R62" s="100"/>
    </row>
    <row r="63" spans="1:18" s="74" customFormat="1" ht="15" x14ac:dyDescent="0.2">
      <c r="A63" s="223">
        <v>1600</v>
      </c>
      <c r="B63" s="219" t="s">
        <v>1128</v>
      </c>
      <c r="C63" s="345">
        <v>23</v>
      </c>
      <c r="D63" s="345">
        <v>21</v>
      </c>
      <c r="E63" s="345">
        <v>26</v>
      </c>
      <c r="F63" s="345">
        <v>18</v>
      </c>
      <c r="G63" s="345">
        <v>24</v>
      </c>
      <c r="H63" s="345">
        <v>22</v>
      </c>
      <c r="I63" s="341">
        <v>21</v>
      </c>
      <c r="J63" s="341">
        <v>19</v>
      </c>
      <c r="K63" s="341">
        <v>19</v>
      </c>
      <c r="L63" s="341">
        <v>15</v>
      </c>
      <c r="M63" s="341">
        <v>0</v>
      </c>
      <c r="N63" s="209"/>
      <c r="O63" s="78"/>
      <c r="P63" s="225"/>
      <c r="Q63" s="338" t="s">
        <v>1588</v>
      </c>
      <c r="R63" s="100"/>
    </row>
    <row r="64" spans="1:18" s="74" customFormat="1" ht="15" x14ac:dyDescent="0.2">
      <c r="A64" s="223"/>
      <c r="B64" s="219" t="s">
        <v>1151</v>
      </c>
      <c r="C64" s="53"/>
      <c r="D64" s="53"/>
      <c r="E64" s="53"/>
      <c r="F64" s="53"/>
      <c r="G64" s="53"/>
      <c r="H64" s="53"/>
      <c r="I64" s="10"/>
      <c r="J64" s="10"/>
      <c r="K64" s="10"/>
      <c r="L64" s="209"/>
      <c r="M64" s="209"/>
      <c r="N64" s="209"/>
      <c r="O64" s="78"/>
      <c r="P64" s="225"/>
      <c r="Q64" s="100"/>
      <c r="R64" s="100"/>
    </row>
    <row r="65" spans="1:18" s="74" customFormat="1" ht="15" x14ac:dyDescent="0.2">
      <c r="A65" s="223"/>
      <c r="B65" s="219" t="s">
        <v>1152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78">
        <v>0</v>
      </c>
      <c r="I65" s="10"/>
      <c r="J65" s="10"/>
      <c r="K65" s="10"/>
      <c r="L65" s="209"/>
      <c r="M65" s="209"/>
      <c r="N65" s="209"/>
      <c r="O65" s="78"/>
      <c r="P65" s="225"/>
      <c r="Q65" s="100"/>
      <c r="R65" s="100"/>
    </row>
    <row r="66" spans="1:18" s="74" customFormat="1" ht="15" x14ac:dyDescent="0.2">
      <c r="A66" s="223">
        <v>1590</v>
      </c>
      <c r="B66" s="219" t="s">
        <v>1334</v>
      </c>
      <c r="C66" s="345">
        <v>26</v>
      </c>
      <c r="D66" s="345">
        <v>24</v>
      </c>
      <c r="E66" s="345">
        <v>22</v>
      </c>
      <c r="F66" s="345">
        <v>22</v>
      </c>
      <c r="G66" s="345">
        <v>19</v>
      </c>
      <c r="H66" s="345">
        <v>18</v>
      </c>
      <c r="I66" s="341">
        <v>18</v>
      </c>
      <c r="J66" s="341">
        <v>17</v>
      </c>
      <c r="K66" s="341">
        <v>17</v>
      </c>
      <c r="L66" s="341">
        <v>16</v>
      </c>
      <c r="M66" s="341">
        <v>0</v>
      </c>
      <c r="N66" s="209"/>
      <c r="O66" s="78"/>
      <c r="P66" s="225"/>
      <c r="Q66" s="338" t="s">
        <v>1588</v>
      </c>
      <c r="R66" s="100"/>
    </row>
    <row r="67" spans="1:18" s="74" customFormat="1" ht="15" x14ac:dyDescent="0.2">
      <c r="A67" s="223"/>
      <c r="B67" s="219" t="s">
        <v>1153</v>
      </c>
      <c r="C67" s="53"/>
      <c r="D67" s="53"/>
      <c r="E67" s="53"/>
      <c r="F67" s="53"/>
      <c r="G67" s="53"/>
      <c r="H67" s="53"/>
      <c r="I67" s="10"/>
      <c r="J67" s="10"/>
      <c r="K67" s="10"/>
      <c r="L67" s="209"/>
      <c r="M67" s="209"/>
      <c r="N67" s="209"/>
      <c r="O67" s="78"/>
      <c r="P67" s="225"/>
      <c r="Q67" s="100"/>
      <c r="R67" s="100"/>
    </row>
    <row r="68" spans="1:18" s="74" customFormat="1" ht="15" x14ac:dyDescent="0.2">
      <c r="A68" s="223">
        <v>1559</v>
      </c>
      <c r="B68" s="219" t="s">
        <v>1323</v>
      </c>
      <c r="C68" s="345">
        <v>17</v>
      </c>
      <c r="D68" s="345">
        <v>14</v>
      </c>
      <c r="E68" s="345">
        <v>12</v>
      </c>
      <c r="F68" s="345">
        <v>10</v>
      </c>
      <c r="G68" s="345">
        <v>10</v>
      </c>
      <c r="H68" s="345">
        <v>12</v>
      </c>
      <c r="I68" s="341">
        <v>12</v>
      </c>
      <c r="J68" s="341">
        <v>9</v>
      </c>
      <c r="K68" s="341">
        <v>9</v>
      </c>
      <c r="L68" s="209">
        <v>8</v>
      </c>
      <c r="M68" s="209">
        <v>7</v>
      </c>
      <c r="N68" s="209">
        <v>0</v>
      </c>
      <c r="O68" s="78">
        <v>-7</v>
      </c>
      <c r="P68" s="225">
        <v>-1</v>
      </c>
      <c r="Q68" s="100" t="s">
        <v>1588</v>
      </c>
      <c r="R68" s="100"/>
    </row>
    <row r="69" spans="1:18" s="74" customFormat="1" ht="15" x14ac:dyDescent="0.2">
      <c r="A69" s="223"/>
      <c r="B69" s="219" t="s">
        <v>1154</v>
      </c>
      <c r="C69" s="53"/>
      <c r="D69" s="53"/>
      <c r="E69" s="53"/>
      <c r="F69" s="53"/>
      <c r="G69" s="53"/>
      <c r="H69" s="53"/>
      <c r="I69" s="10"/>
      <c r="J69" s="10"/>
      <c r="K69" s="10"/>
      <c r="L69" s="209"/>
      <c r="M69" s="209"/>
      <c r="N69" s="209"/>
      <c r="O69" s="78"/>
      <c r="P69" s="225"/>
      <c r="Q69" s="100"/>
      <c r="R69" s="100"/>
    </row>
    <row r="70" spans="1:18" s="74" customFormat="1" ht="15" x14ac:dyDescent="0.2">
      <c r="A70" s="223"/>
      <c r="B70" s="219" t="s">
        <v>1155</v>
      </c>
      <c r="C70" s="53">
        <v>8</v>
      </c>
      <c r="D70" s="53">
        <v>10</v>
      </c>
      <c r="E70" s="53">
        <v>0</v>
      </c>
      <c r="F70" s="53"/>
      <c r="G70" s="53"/>
      <c r="H70" s="53"/>
      <c r="I70" s="10"/>
      <c r="J70" s="10"/>
      <c r="K70" s="10"/>
      <c r="L70" s="209"/>
      <c r="M70" s="209"/>
      <c r="N70" s="209"/>
      <c r="O70" s="78"/>
      <c r="P70" s="225"/>
      <c r="Q70" s="100"/>
      <c r="R70" s="100"/>
    </row>
    <row r="71" spans="1:18" s="74" customFormat="1" ht="15" x14ac:dyDescent="0.2">
      <c r="A71" s="223"/>
      <c r="B71" s="219" t="s">
        <v>1156</v>
      </c>
      <c r="C71" s="53">
        <v>20</v>
      </c>
      <c r="D71" s="53">
        <v>25</v>
      </c>
      <c r="E71" s="53">
        <v>14</v>
      </c>
      <c r="F71" s="53">
        <v>13</v>
      </c>
      <c r="G71" s="53">
        <v>14</v>
      </c>
      <c r="H71" s="53">
        <v>0</v>
      </c>
      <c r="I71" s="10"/>
      <c r="J71" s="10"/>
      <c r="K71" s="10"/>
      <c r="L71" s="209"/>
      <c r="M71" s="209"/>
      <c r="N71" s="209"/>
      <c r="O71" s="78"/>
      <c r="P71" s="225"/>
      <c r="Q71" s="100"/>
      <c r="R71" s="100"/>
    </row>
    <row r="72" spans="1:18" s="74" customFormat="1" ht="15" x14ac:dyDescent="0.2">
      <c r="A72" s="223"/>
      <c r="B72" s="219" t="s">
        <v>1483</v>
      </c>
      <c r="C72" s="53">
        <v>13</v>
      </c>
      <c r="D72" s="53">
        <v>13</v>
      </c>
      <c r="E72" s="53">
        <v>16</v>
      </c>
      <c r="F72" s="53">
        <v>14</v>
      </c>
      <c r="G72" s="53">
        <v>14</v>
      </c>
      <c r="H72" s="78">
        <v>14</v>
      </c>
      <c r="I72" s="10">
        <v>0</v>
      </c>
      <c r="J72" s="10"/>
      <c r="K72" s="10"/>
      <c r="L72" s="209"/>
      <c r="M72" s="209"/>
      <c r="N72" s="209"/>
      <c r="O72" s="10"/>
      <c r="P72" s="225"/>
      <c r="Q72" s="100"/>
      <c r="R72" s="100"/>
    </row>
    <row r="73" spans="1:18" s="74" customFormat="1" ht="15" x14ac:dyDescent="0.2">
      <c r="A73" s="223"/>
      <c r="B73" s="219" t="s">
        <v>1157</v>
      </c>
      <c r="C73" s="53"/>
      <c r="D73" s="53"/>
      <c r="E73" s="53"/>
      <c r="F73" s="53"/>
      <c r="G73" s="53"/>
      <c r="H73" s="53"/>
      <c r="I73" s="10"/>
      <c r="J73" s="10"/>
      <c r="K73" s="10"/>
      <c r="L73" s="209"/>
      <c r="M73" s="209"/>
      <c r="N73" s="209"/>
      <c r="O73" s="78"/>
      <c r="P73" s="225"/>
      <c r="Q73" s="100"/>
      <c r="R73" s="100"/>
    </row>
    <row r="74" spans="1:18" s="74" customFormat="1" ht="15" x14ac:dyDescent="0.2">
      <c r="A74" s="73"/>
      <c r="B74" s="110"/>
      <c r="C74" s="53"/>
      <c r="D74" s="53"/>
      <c r="E74" s="53"/>
      <c r="F74" s="53"/>
      <c r="G74" s="53"/>
      <c r="H74" s="53"/>
      <c r="I74" s="53"/>
      <c r="J74" s="78"/>
      <c r="K74" s="78"/>
      <c r="L74" s="78"/>
      <c r="M74" s="78"/>
      <c r="N74" s="78"/>
      <c r="O74" s="78"/>
      <c r="P74" s="225"/>
      <c r="Q74" s="100"/>
      <c r="R74" s="100"/>
    </row>
    <row r="75" spans="1:18" s="74" customFormat="1" ht="15" x14ac:dyDescent="0.2">
      <c r="A75" s="73"/>
      <c r="B75" s="220"/>
      <c r="C75" s="53"/>
      <c r="D75" s="53"/>
      <c r="E75" s="53"/>
      <c r="F75" s="53"/>
      <c r="G75" s="53"/>
      <c r="H75" s="53"/>
      <c r="I75" s="53"/>
      <c r="J75" s="78"/>
      <c r="K75" s="78"/>
      <c r="L75" s="78"/>
      <c r="M75" s="78"/>
      <c r="N75" s="78"/>
      <c r="O75" s="78"/>
      <c r="P75" s="225"/>
      <c r="Q75" s="100"/>
      <c r="R75" s="100"/>
    </row>
    <row r="76" spans="1:18" s="74" customFormat="1" ht="15" x14ac:dyDescent="0.2">
      <c r="A76" s="73"/>
      <c r="B76" s="226" t="s">
        <v>1467</v>
      </c>
      <c r="C76" s="78">
        <f t="shared" ref="C76:M76" si="4">SUM(C3:C75)</f>
        <v>2756</v>
      </c>
      <c r="D76" s="81">
        <f t="shared" si="4"/>
        <v>2761</v>
      </c>
      <c r="E76" s="82">
        <f t="shared" si="4"/>
        <v>2695</v>
      </c>
      <c r="F76" s="82">
        <f t="shared" si="4"/>
        <v>2686</v>
      </c>
      <c r="G76" s="82">
        <f t="shared" si="4"/>
        <v>2672</v>
      </c>
      <c r="H76" s="82">
        <f t="shared" si="4"/>
        <v>2611</v>
      </c>
      <c r="I76" s="82">
        <f t="shared" si="4"/>
        <v>2553</v>
      </c>
      <c r="J76" s="82">
        <f t="shared" si="4"/>
        <v>2485</v>
      </c>
      <c r="K76" s="146">
        <f t="shared" si="4"/>
        <v>2485</v>
      </c>
      <c r="L76" s="82">
        <f t="shared" si="4"/>
        <v>2404</v>
      </c>
      <c r="M76" s="82">
        <f t="shared" si="4"/>
        <v>2199</v>
      </c>
      <c r="N76" s="82">
        <f>SUM(N3:N75)</f>
        <v>2206</v>
      </c>
      <c r="O76" s="78">
        <f>SUM(O$3:O75)</f>
        <v>7</v>
      </c>
      <c r="P76" s="80">
        <f>(N76/M76)-1</f>
        <v>3.1832651205092599E-3</v>
      </c>
    </row>
    <row r="77" spans="1:18" s="74" customFormat="1" ht="15" x14ac:dyDescent="0.2">
      <c r="A77" s="73"/>
      <c r="B77" s="83"/>
      <c r="C77" s="79"/>
      <c r="D77" s="79">
        <f t="shared" ref="D77:L77" si="5">SUM(D76-C76)</f>
        <v>5</v>
      </c>
      <c r="E77" s="79">
        <f t="shared" si="5"/>
        <v>-66</v>
      </c>
      <c r="F77" s="79">
        <f t="shared" si="5"/>
        <v>-9</v>
      </c>
      <c r="G77" s="79">
        <f t="shared" si="5"/>
        <v>-14</v>
      </c>
      <c r="H77" s="79">
        <f t="shared" si="5"/>
        <v>-61</v>
      </c>
      <c r="I77" s="79">
        <f t="shared" si="5"/>
        <v>-58</v>
      </c>
      <c r="J77" s="79">
        <f t="shared" si="5"/>
        <v>-68</v>
      </c>
      <c r="K77" s="79">
        <f t="shared" si="5"/>
        <v>0</v>
      </c>
      <c r="L77" s="79">
        <f t="shared" si="5"/>
        <v>-81</v>
      </c>
      <c r="M77" s="79">
        <v>-207</v>
      </c>
      <c r="N77" s="79">
        <f>SUM(N76-M76)</f>
        <v>7</v>
      </c>
      <c r="O77" s="79"/>
      <c r="P77" s="73"/>
    </row>
    <row r="78" spans="1:18" s="74" customFormat="1" ht="15" x14ac:dyDescent="0.2">
      <c r="A78" s="73"/>
      <c r="B78" s="83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8" s="74" customFormat="1" ht="15" x14ac:dyDescent="0.2">
      <c r="A79" s="222"/>
      <c r="B79" s="85" t="s">
        <v>1457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13"/>
      <c r="Q79" s="227"/>
      <c r="R79" s="227"/>
    </row>
    <row r="80" spans="1:18" s="74" customFormat="1" ht="15" x14ac:dyDescent="0.2">
      <c r="A80" s="222"/>
      <c r="B80" s="86" t="s">
        <v>1458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13"/>
      <c r="Q80" s="227"/>
      <c r="R80" s="227"/>
    </row>
    <row r="81" spans="1:20" s="74" customFormat="1" ht="15" x14ac:dyDescent="0.2">
      <c r="A81" s="222"/>
      <c r="B81" s="87" t="s">
        <v>1459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13"/>
      <c r="Q81" s="227"/>
      <c r="R81" s="227"/>
    </row>
    <row r="82" spans="1:20" s="74" customFormat="1" ht="15" x14ac:dyDescent="0.2">
      <c r="A82" s="222"/>
      <c r="B82" s="88" t="s">
        <v>1460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213"/>
      <c r="Q82" s="227"/>
      <c r="R82" s="227"/>
    </row>
    <row r="83" spans="1:20" s="74" customFormat="1" ht="15" x14ac:dyDescent="0.2">
      <c r="A83" s="222"/>
      <c r="B83" s="89" t="s">
        <v>1461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222"/>
      <c r="Q83" s="227"/>
      <c r="R83" s="227"/>
    </row>
    <row r="84" spans="1:20" s="74" customFormat="1" ht="15" x14ac:dyDescent="0.2">
      <c r="A84" s="73"/>
      <c r="B84" s="83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20" s="74" customFormat="1" ht="15" x14ac:dyDescent="0.2">
      <c r="A85" s="73"/>
      <c r="B85" s="83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20" s="74" customFormat="1" ht="15" x14ac:dyDescent="0.2">
      <c r="A86" s="73"/>
      <c r="B86" s="192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40"/>
      <c r="Q86" s="69"/>
      <c r="R86" s="194"/>
      <c r="S86" s="194"/>
      <c r="T86" s="195"/>
    </row>
    <row r="87" spans="1:20" s="94" customFormat="1" ht="14" customHeight="1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20" s="94" customFormat="1" ht="14" customHeight="1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20" s="94" customFormat="1" ht="14" customHeight="1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20" s="94" customFormat="1" ht="14" customHeight="1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20" s="94" customFormat="1" ht="14" customHeight="1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20" s="94" customFormat="1" ht="14" customHeight="1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20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20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20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20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59">
    <sortCondition descending="1" ref="P3:P59"/>
    <sortCondition descending="1" ref="N3:N59"/>
  </sortState>
  <mergeCells count="1">
    <mergeCell ref="O1:P1"/>
  </mergeCells>
  <phoneticPr fontId="37" type="noConversion"/>
  <conditionalFormatting sqref="B3:B59">
    <cfRule type="expression" dxfId="185" priority="10">
      <formula>O3&lt;0</formula>
    </cfRule>
    <cfRule type="expression" dxfId="184" priority="11">
      <formula>O3=0</formula>
    </cfRule>
    <cfRule type="expression" dxfId="183" priority="12">
      <formula>O3&gt;0</formula>
    </cfRule>
  </conditionalFormatting>
  <conditionalFormatting sqref="N76">
    <cfRule type="expression" dxfId="182" priority="4">
      <formula>O76&lt;0</formula>
    </cfRule>
    <cfRule type="expression" dxfId="181" priority="5">
      <formula>O76=0</formula>
    </cfRule>
    <cfRule type="expression" dxfId="180" priority="6">
      <formula>O76&gt;0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292"/>
  <sheetViews>
    <sheetView zoomScaleNormal="80" zoomScalePageLayoutView="80" workbookViewId="0">
      <pane xSplit="2" ySplit="2" topLeftCell="G3" activePane="bottomRight" state="frozen"/>
      <selection activeCell="A92" sqref="A1:XFD1048576"/>
      <selection pane="topRight" activeCell="A92" sqref="A1:XFD1048576"/>
      <selection pane="bottomLeft" activeCell="A92" sqref="A1:XFD1048576"/>
      <selection pane="bottomRight" activeCell="L20" sqref="L20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8" width="9.5" style="2" customWidth="1"/>
    <col min="9" max="9" width="10.1640625" style="2" customWidth="1"/>
    <col min="10" max="10" width="9.5" style="2" customWidth="1"/>
    <col min="11" max="11" width="10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1.1640625" style="2" customWidth="1"/>
    <col min="19" max="16384" width="9" style="2"/>
  </cols>
  <sheetData>
    <row r="1" spans="1:17" s="74" customFormat="1" ht="16" x14ac:dyDescent="0.2">
      <c r="A1" s="73"/>
      <c r="B1" s="212" t="s">
        <v>1158</v>
      </c>
      <c r="H1" s="75"/>
      <c r="I1" s="75"/>
      <c r="J1" s="75"/>
      <c r="K1" s="75"/>
      <c r="L1" s="43"/>
      <c r="M1" s="363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74" customFormat="1" ht="15" customHeight="1" x14ac:dyDescent="0.2">
      <c r="A3" s="51">
        <v>31782</v>
      </c>
      <c r="B3" s="218" t="s">
        <v>1197</v>
      </c>
      <c r="C3" s="135">
        <v>41</v>
      </c>
      <c r="D3" s="135">
        <v>42</v>
      </c>
      <c r="E3" s="135">
        <v>33</v>
      </c>
      <c r="F3" s="135">
        <v>35</v>
      </c>
      <c r="G3" s="135">
        <v>39</v>
      </c>
      <c r="H3" s="215">
        <v>36</v>
      </c>
      <c r="I3" s="79">
        <v>38</v>
      </c>
      <c r="J3" s="56">
        <v>37</v>
      </c>
      <c r="K3" s="79">
        <v>34</v>
      </c>
      <c r="L3" s="78">
        <v>29</v>
      </c>
      <c r="M3" s="78">
        <v>26</v>
      </c>
      <c r="N3" s="78">
        <v>37</v>
      </c>
      <c r="O3" s="79">
        <f t="shared" ref="O3:O46" si="0">N3-M3</f>
        <v>11</v>
      </c>
      <c r="P3" s="80">
        <f t="shared" ref="P3:P46" si="1">(N3/M3)-1</f>
        <v>0.42307692307692313</v>
      </c>
    </row>
    <row r="4" spans="1:17" s="74" customFormat="1" ht="15" customHeight="1" x14ac:dyDescent="0.2">
      <c r="A4" s="51">
        <v>50319</v>
      </c>
      <c r="B4" s="214" t="s">
        <v>1162</v>
      </c>
      <c r="C4" s="135">
        <v>78</v>
      </c>
      <c r="D4" s="135">
        <v>80</v>
      </c>
      <c r="E4" s="135">
        <v>76</v>
      </c>
      <c r="F4" s="135">
        <v>89</v>
      </c>
      <c r="G4" s="135">
        <v>96</v>
      </c>
      <c r="H4" s="215">
        <v>96</v>
      </c>
      <c r="I4" s="79">
        <v>85</v>
      </c>
      <c r="J4" s="56">
        <v>80</v>
      </c>
      <c r="K4" s="79">
        <v>80</v>
      </c>
      <c r="L4" s="78">
        <v>89</v>
      </c>
      <c r="M4" s="78">
        <v>87</v>
      </c>
      <c r="N4" s="78">
        <v>107</v>
      </c>
      <c r="O4" s="79">
        <f t="shared" si="0"/>
        <v>20</v>
      </c>
      <c r="P4" s="80">
        <f t="shared" si="1"/>
        <v>0.22988505747126431</v>
      </c>
    </row>
    <row r="5" spans="1:17" s="74" customFormat="1" ht="15" customHeight="1" x14ac:dyDescent="0.2">
      <c r="A5" s="51">
        <v>31800</v>
      </c>
      <c r="B5" s="214" t="s">
        <v>1189</v>
      </c>
      <c r="C5" s="135">
        <v>56</v>
      </c>
      <c r="D5" s="135">
        <v>53</v>
      </c>
      <c r="E5" s="135">
        <v>49</v>
      </c>
      <c r="F5" s="135">
        <v>48</v>
      </c>
      <c r="G5" s="135">
        <v>49</v>
      </c>
      <c r="H5" s="215">
        <v>55</v>
      </c>
      <c r="I5" s="79">
        <v>53</v>
      </c>
      <c r="J5" s="56">
        <v>63</v>
      </c>
      <c r="K5" s="79">
        <v>49</v>
      </c>
      <c r="L5" s="78">
        <v>45</v>
      </c>
      <c r="M5" s="78">
        <v>42</v>
      </c>
      <c r="N5" s="78">
        <v>48</v>
      </c>
      <c r="O5" s="79">
        <f t="shared" si="0"/>
        <v>6</v>
      </c>
      <c r="P5" s="80">
        <f t="shared" si="1"/>
        <v>0.14285714285714279</v>
      </c>
    </row>
    <row r="6" spans="1:17" s="74" customFormat="1" ht="15" customHeight="1" x14ac:dyDescent="0.2">
      <c r="A6" s="51">
        <v>51500</v>
      </c>
      <c r="B6" s="134" t="s">
        <v>1163</v>
      </c>
      <c r="C6" s="135">
        <v>27</v>
      </c>
      <c r="D6" s="135">
        <v>20</v>
      </c>
      <c r="E6" s="135">
        <v>22</v>
      </c>
      <c r="F6" s="135">
        <v>21</v>
      </c>
      <c r="G6" s="135">
        <v>26</v>
      </c>
      <c r="H6" s="215">
        <v>27</v>
      </c>
      <c r="I6" s="79">
        <v>27</v>
      </c>
      <c r="J6" s="56">
        <v>26</v>
      </c>
      <c r="K6" s="79">
        <v>28</v>
      </c>
      <c r="L6" s="78">
        <v>28</v>
      </c>
      <c r="M6" s="78">
        <v>28</v>
      </c>
      <c r="N6" s="78">
        <v>32</v>
      </c>
      <c r="O6" s="79">
        <f t="shared" si="0"/>
        <v>4</v>
      </c>
      <c r="P6" s="80">
        <f t="shared" si="1"/>
        <v>0.14285714285714279</v>
      </c>
    </row>
    <row r="7" spans="1:17" s="74" customFormat="1" ht="15" customHeight="1" x14ac:dyDescent="0.2">
      <c r="A7" s="51">
        <v>1611</v>
      </c>
      <c r="B7" s="214" t="s">
        <v>1175</v>
      </c>
      <c r="C7" s="135">
        <v>52</v>
      </c>
      <c r="D7" s="135">
        <v>48</v>
      </c>
      <c r="E7" s="135">
        <v>46</v>
      </c>
      <c r="F7" s="135">
        <v>45</v>
      </c>
      <c r="G7" s="135">
        <v>44</v>
      </c>
      <c r="H7" s="215">
        <v>43</v>
      </c>
      <c r="I7" s="79">
        <v>42</v>
      </c>
      <c r="J7" s="56">
        <v>40</v>
      </c>
      <c r="K7" s="79">
        <v>39</v>
      </c>
      <c r="L7" s="78">
        <v>33</v>
      </c>
      <c r="M7" s="78">
        <v>24</v>
      </c>
      <c r="N7" s="78">
        <v>27</v>
      </c>
      <c r="O7" s="79">
        <f t="shared" si="0"/>
        <v>3</v>
      </c>
      <c r="P7" s="80">
        <f t="shared" si="1"/>
        <v>0.125</v>
      </c>
    </row>
    <row r="8" spans="1:17" s="74" customFormat="1" ht="15" customHeight="1" x14ac:dyDescent="0.2">
      <c r="A8" s="51">
        <v>88526</v>
      </c>
      <c r="B8" s="217" t="s">
        <v>1160</v>
      </c>
      <c r="C8" s="135"/>
      <c r="D8" s="135"/>
      <c r="E8" s="135"/>
      <c r="F8" s="135"/>
      <c r="G8" s="135"/>
      <c r="H8" s="215"/>
      <c r="I8" s="79">
        <v>20</v>
      </c>
      <c r="J8" s="56">
        <v>19</v>
      </c>
      <c r="K8" s="79">
        <v>23</v>
      </c>
      <c r="L8" s="78">
        <v>25</v>
      </c>
      <c r="M8" s="78">
        <v>25</v>
      </c>
      <c r="N8" s="78">
        <v>28</v>
      </c>
      <c r="O8" s="79">
        <f t="shared" si="0"/>
        <v>3</v>
      </c>
      <c r="P8" s="80">
        <f t="shared" si="1"/>
        <v>0.12000000000000011</v>
      </c>
    </row>
    <row r="9" spans="1:17" s="74" customFormat="1" ht="15" customHeight="1" x14ac:dyDescent="0.2">
      <c r="A9" s="51">
        <v>1610</v>
      </c>
      <c r="B9" s="218" t="s">
        <v>1471</v>
      </c>
      <c r="C9" s="135">
        <v>31</v>
      </c>
      <c r="D9" s="135">
        <v>35</v>
      </c>
      <c r="E9" s="135">
        <v>39</v>
      </c>
      <c r="F9" s="135">
        <v>43</v>
      </c>
      <c r="G9" s="135">
        <v>47</v>
      </c>
      <c r="H9" s="215">
        <v>42</v>
      </c>
      <c r="I9" s="79">
        <v>35</v>
      </c>
      <c r="J9" s="56">
        <v>34</v>
      </c>
      <c r="K9" s="79">
        <v>30</v>
      </c>
      <c r="L9" s="78">
        <v>28</v>
      </c>
      <c r="M9" s="78">
        <v>25</v>
      </c>
      <c r="N9" s="78">
        <v>28</v>
      </c>
      <c r="O9" s="79">
        <f t="shared" si="0"/>
        <v>3</v>
      </c>
      <c r="P9" s="80">
        <f t="shared" si="1"/>
        <v>0.12000000000000011</v>
      </c>
    </row>
    <row r="10" spans="1:17" s="74" customFormat="1" ht="15" customHeight="1" x14ac:dyDescent="0.2">
      <c r="A10" s="51">
        <v>83855</v>
      </c>
      <c r="B10" s="218" t="s">
        <v>1166</v>
      </c>
      <c r="C10" s="135">
        <v>26</v>
      </c>
      <c r="D10" s="135">
        <v>33</v>
      </c>
      <c r="E10" s="135">
        <v>27</v>
      </c>
      <c r="F10" s="135">
        <v>25</v>
      </c>
      <c r="G10" s="135">
        <v>26</v>
      </c>
      <c r="H10" s="215">
        <v>22</v>
      </c>
      <c r="I10" s="79">
        <v>18</v>
      </c>
      <c r="J10" s="56">
        <v>20</v>
      </c>
      <c r="K10" s="79">
        <v>27</v>
      </c>
      <c r="L10" s="78">
        <v>24</v>
      </c>
      <c r="M10" s="78">
        <v>18</v>
      </c>
      <c r="N10" s="78">
        <v>20</v>
      </c>
      <c r="O10" s="79">
        <f t="shared" si="0"/>
        <v>2</v>
      </c>
      <c r="P10" s="80">
        <f t="shared" si="1"/>
        <v>0.11111111111111116</v>
      </c>
    </row>
    <row r="11" spans="1:17" s="74" customFormat="1" ht="15" customHeight="1" x14ac:dyDescent="0.2">
      <c r="A11" s="51">
        <v>30356</v>
      </c>
      <c r="B11" s="134" t="s">
        <v>1169</v>
      </c>
      <c r="C11" s="135">
        <v>65</v>
      </c>
      <c r="D11" s="135">
        <v>73</v>
      </c>
      <c r="E11" s="135">
        <v>68</v>
      </c>
      <c r="F11" s="135">
        <v>78</v>
      </c>
      <c r="G11" s="135">
        <v>80</v>
      </c>
      <c r="H11" s="215">
        <v>74</v>
      </c>
      <c r="I11" s="79">
        <v>79</v>
      </c>
      <c r="J11" s="56">
        <v>84</v>
      </c>
      <c r="K11" s="79">
        <v>80</v>
      </c>
      <c r="L11" s="78">
        <v>84</v>
      </c>
      <c r="M11" s="78">
        <v>79</v>
      </c>
      <c r="N11" s="78">
        <v>87</v>
      </c>
      <c r="O11" s="79">
        <f t="shared" si="0"/>
        <v>8</v>
      </c>
      <c r="P11" s="80">
        <f t="shared" si="1"/>
        <v>0.10126582278481022</v>
      </c>
    </row>
    <row r="12" spans="1:17" s="74" customFormat="1" ht="15" customHeight="1" x14ac:dyDescent="0.2">
      <c r="A12" s="51">
        <v>1636</v>
      </c>
      <c r="B12" s="214" t="s">
        <v>1180</v>
      </c>
      <c r="C12" s="135">
        <v>16</v>
      </c>
      <c r="D12" s="135">
        <v>16</v>
      </c>
      <c r="E12" s="135">
        <v>15</v>
      </c>
      <c r="F12" s="135">
        <v>16</v>
      </c>
      <c r="G12" s="135">
        <v>14</v>
      </c>
      <c r="H12" s="215">
        <v>14</v>
      </c>
      <c r="I12" s="79">
        <v>16</v>
      </c>
      <c r="J12" s="56">
        <v>19</v>
      </c>
      <c r="K12" s="79">
        <v>20</v>
      </c>
      <c r="L12" s="78">
        <v>19</v>
      </c>
      <c r="M12" s="78">
        <v>20</v>
      </c>
      <c r="N12" s="78">
        <v>22</v>
      </c>
      <c r="O12" s="79">
        <f t="shared" si="0"/>
        <v>2</v>
      </c>
      <c r="P12" s="80">
        <f t="shared" si="1"/>
        <v>0.10000000000000009</v>
      </c>
      <c r="Q12" s="338" t="s">
        <v>1596</v>
      </c>
    </row>
    <row r="13" spans="1:17" s="74" customFormat="1" ht="15" customHeight="1" x14ac:dyDescent="0.2">
      <c r="A13" s="51">
        <v>1608</v>
      </c>
      <c r="B13" s="134" t="s">
        <v>1174</v>
      </c>
      <c r="C13" s="135">
        <v>23</v>
      </c>
      <c r="D13" s="135">
        <v>22</v>
      </c>
      <c r="E13" s="135">
        <v>21</v>
      </c>
      <c r="F13" s="135">
        <v>23</v>
      </c>
      <c r="G13" s="135">
        <v>27</v>
      </c>
      <c r="H13" s="215">
        <v>25</v>
      </c>
      <c r="I13" s="79">
        <v>27</v>
      </c>
      <c r="J13" s="56">
        <v>29</v>
      </c>
      <c r="K13" s="79">
        <v>24</v>
      </c>
      <c r="L13" s="78">
        <v>19</v>
      </c>
      <c r="M13" s="78">
        <v>23</v>
      </c>
      <c r="N13" s="78">
        <v>25</v>
      </c>
      <c r="O13" s="79">
        <f t="shared" si="0"/>
        <v>2</v>
      </c>
      <c r="P13" s="80">
        <f t="shared" si="1"/>
        <v>8.6956521739130377E-2</v>
      </c>
    </row>
    <row r="14" spans="1:17" s="74" customFormat="1" ht="15" customHeight="1" x14ac:dyDescent="0.2">
      <c r="A14" s="51">
        <v>1627</v>
      </c>
      <c r="B14" s="134" t="s">
        <v>1178</v>
      </c>
      <c r="C14" s="135">
        <v>28</v>
      </c>
      <c r="D14" s="135">
        <v>26</v>
      </c>
      <c r="E14" s="135">
        <v>22</v>
      </c>
      <c r="F14" s="135">
        <v>20</v>
      </c>
      <c r="G14" s="135">
        <v>20</v>
      </c>
      <c r="H14" s="215">
        <v>18</v>
      </c>
      <c r="I14" s="79">
        <v>15</v>
      </c>
      <c r="J14" s="56">
        <v>12</v>
      </c>
      <c r="K14" s="79">
        <v>12</v>
      </c>
      <c r="L14" s="78">
        <v>12</v>
      </c>
      <c r="M14" s="78">
        <v>12</v>
      </c>
      <c r="N14" s="78">
        <v>13</v>
      </c>
      <c r="O14" s="79">
        <f t="shared" si="0"/>
        <v>1</v>
      </c>
      <c r="P14" s="80">
        <f t="shared" si="1"/>
        <v>8.3333333333333259E-2</v>
      </c>
    </row>
    <row r="15" spans="1:17" s="74" customFormat="1" ht="15" customHeight="1" x14ac:dyDescent="0.2">
      <c r="A15" s="51">
        <v>1623</v>
      </c>
      <c r="B15" s="214" t="s">
        <v>1475</v>
      </c>
      <c r="C15" s="135">
        <v>193</v>
      </c>
      <c r="D15" s="135">
        <v>187</v>
      </c>
      <c r="E15" s="135">
        <v>184</v>
      </c>
      <c r="F15" s="135">
        <v>190</v>
      </c>
      <c r="G15" s="135">
        <v>182</v>
      </c>
      <c r="H15" s="215">
        <v>177</v>
      </c>
      <c r="I15" s="79">
        <v>175</v>
      </c>
      <c r="J15" s="56">
        <v>182</v>
      </c>
      <c r="K15" s="79">
        <v>179</v>
      </c>
      <c r="L15" s="78">
        <v>185</v>
      </c>
      <c r="M15" s="78">
        <v>173</v>
      </c>
      <c r="N15" s="78">
        <v>187</v>
      </c>
      <c r="O15" s="79">
        <f t="shared" si="0"/>
        <v>14</v>
      </c>
      <c r="P15" s="80">
        <f t="shared" si="1"/>
        <v>8.092485549132955E-2</v>
      </c>
    </row>
    <row r="16" spans="1:17" s="74" customFormat="1" ht="15" customHeight="1" x14ac:dyDescent="0.2">
      <c r="A16" s="51">
        <v>30590</v>
      </c>
      <c r="B16" s="214" t="s">
        <v>1161</v>
      </c>
      <c r="C16" s="135">
        <v>56</v>
      </c>
      <c r="D16" s="135">
        <v>53</v>
      </c>
      <c r="E16" s="135">
        <v>52</v>
      </c>
      <c r="F16" s="135">
        <v>53</v>
      </c>
      <c r="G16" s="135">
        <v>56</v>
      </c>
      <c r="H16" s="215">
        <v>52</v>
      </c>
      <c r="I16" s="79">
        <v>48</v>
      </c>
      <c r="J16" s="56">
        <v>44</v>
      </c>
      <c r="K16" s="79">
        <v>52</v>
      </c>
      <c r="L16" s="78">
        <v>57</v>
      </c>
      <c r="M16" s="78">
        <v>64</v>
      </c>
      <c r="N16" s="78">
        <v>68</v>
      </c>
      <c r="O16" s="79">
        <f t="shared" si="0"/>
        <v>4</v>
      </c>
      <c r="P16" s="80">
        <f t="shared" si="1"/>
        <v>6.25E-2</v>
      </c>
    </row>
    <row r="17" spans="1:21" s="74" customFormat="1" ht="15" customHeight="1" x14ac:dyDescent="0.2">
      <c r="A17" s="51">
        <v>1625</v>
      </c>
      <c r="B17" s="134" t="s">
        <v>1472</v>
      </c>
      <c r="C17" s="135">
        <v>96</v>
      </c>
      <c r="D17" s="135">
        <v>93</v>
      </c>
      <c r="E17" s="135">
        <v>90</v>
      </c>
      <c r="F17" s="135">
        <v>79</v>
      </c>
      <c r="G17" s="135">
        <v>86</v>
      </c>
      <c r="H17" s="215">
        <v>84</v>
      </c>
      <c r="I17" s="79">
        <v>86</v>
      </c>
      <c r="J17" s="56">
        <v>67</v>
      </c>
      <c r="K17" s="79">
        <v>55</v>
      </c>
      <c r="L17" s="78">
        <v>48</v>
      </c>
      <c r="M17" s="78">
        <v>44</v>
      </c>
      <c r="N17" s="78">
        <v>46</v>
      </c>
      <c r="O17" s="79">
        <f t="shared" si="0"/>
        <v>2</v>
      </c>
      <c r="P17" s="80">
        <f t="shared" si="1"/>
        <v>4.5454545454545414E-2</v>
      </c>
    </row>
    <row r="18" spans="1:21" s="74" customFormat="1" ht="15" customHeight="1" x14ac:dyDescent="0.2">
      <c r="A18" s="51">
        <v>1622</v>
      </c>
      <c r="B18" s="218" t="s">
        <v>1170</v>
      </c>
      <c r="C18" s="135">
        <v>46</v>
      </c>
      <c r="D18" s="135">
        <v>44</v>
      </c>
      <c r="E18" s="135">
        <v>47</v>
      </c>
      <c r="F18" s="135">
        <v>43</v>
      </c>
      <c r="G18" s="135">
        <v>38</v>
      </c>
      <c r="H18" s="215">
        <v>42</v>
      </c>
      <c r="I18" s="79">
        <v>47</v>
      </c>
      <c r="J18" s="56">
        <v>47</v>
      </c>
      <c r="K18" s="79">
        <v>47</v>
      </c>
      <c r="L18" s="78">
        <v>51</v>
      </c>
      <c r="M18" s="78">
        <v>47</v>
      </c>
      <c r="N18" s="78">
        <v>48</v>
      </c>
      <c r="O18" s="79">
        <f t="shared" si="0"/>
        <v>1</v>
      </c>
      <c r="P18" s="80">
        <f t="shared" si="1"/>
        <v>2.1276595744680771E-2</v>
      </c>
      <c r="U18" s="216"/>
    </row>
    <row r="19" spans="1:21" s="74" customFormat="1" ht="15" customHeight="1" x14ac:dyDescent="0.2">
      <c r="A19" s="51">
        <v>1621</v>
      </c>
      <c r="B19" s="134" t="s">
        <v>1168</v>
      </c>
      <c r="C19" s="135">
        <v>87</v>
      </c>
      <c r="D19" s="135">
        <v>89</v>
      </c>
      <c r="E19" s="135">
        <v>86</v>
      </c>
      <c r="F19" s="135">
        <v>87</v>
      </c>
      <c r="G19" s="135">
        <v>92</v>
      </c>
      <c r="H19" s="215">
        <v>85</v>
      </c>
      <c r="I19" s="79">
        <v>81</v>
      </c>
      <c r="J19" s="56">
        <v>76</v>
      </c>
      <c r="K19" s="79">
        <v>76</v>
      </c>
      <c r="L19" s="78">
        <v>89</v>
      </c>
      <c r="M19" s="78">
        <v>71</v>
      </c>
      <c r="N19" s="78">
        <v>72</v>
      </c>
      <c r="O19" s="79">
        <f t="shared" si="0"/>
        <v>1</v>
      </c>
      <c r="P19" s="80">
        <f t="shared" si="1"/>
        <v>1.4084507042253502E-2</v>
      </c>
    </row>
    <row r="20" spans="1:21" s="74" customFormat="1" ht="15" customHeight="1" x14ac:dyDescent="0.2">
      <c r="A20" s="344">
        <v>1619</v>
      </c>
      <c r="B20" s="134" t="s">
        <v>1184</v>
      </c>
      <c r="C20" s="135">
        <v>56</v>
      </c>
      <c r="D20" s="135">
        <v>54</v>
      </c>
      <c r="E20" s="135">
        <v>52</v>
      </c>
      <c r="F20" s="135">
        <v>51</v>
      </c>
      <c r="G20" s="135">
        <v>55</v>
      </c>
      <c r="H20" s="215">
        <v>51</v>
      </c>
      <c r="I20" s="79">
        <v>47</v>
      </c>
      <c r="J20" s="56">
        <v>52</v>
      </c>
      <c r="K20" s="79">
        <v>46</v>
      </c>
      <c r="L20" s="78">
        <v>40</v>
      </c>
      <c r="M20" s="78">
        <v>38</v>
      </c>
      <c r="N20" s="78">
        <v>38</v>
      </c>
      <c r="O20" s="79">
        <f t="shared" si="0"/>
        <v>0</v>
      </c>
      <c r="P20" s="80">
        <f t="shared" si="1"/>
        <v>0</v>
      </c>
    </row>
    <row r="21" spans="1:21" s="74" customFormat="1" ht="15" customHeight="1" x14ac:dyDescent="0.2">
      <c r="A21" s="51">
        <v>1624</v>
      </c>
      <c r="B21" s="134" t="s">
        <v>1476</v>
      </c>
      <c r="C21" s="135">
        <v>48</v>
      </c>
      <c r="D21" s="135">
        <v>47</v>
      </c>
      <c r="E21" s="135">
        <v>47</v>
      </c>
      <c r="F21" s="135">
        <v>48</v>
      </c>
      <c r="G21" s="135">
        <v>51</v>
      </c>
      <c r="H21" s="215">
        <v>43</v>
      </c>
      <c r="I21" s="79">
        <v>45</v>
      </c>
      <c r="J21" s="56">
        <v>44</v>
      </c>
      <c r="K21" s="79">
        <v>40</v>
      </c>
      <c r="L21" s="78">
        <v>35</v>
      </c>
      <c r="M21" s="78">
        <v>33</v>
      </c>
      <c r="N21" s="78">
        <v>33</v>
      </c>
      <c r="O21" s="79">
        <f t="shared" si="0"/>
        <v>0</v>
      </c>
      <c r="P21" s="80">
        <f t="shared" si="1"/>
        <v>0</v>
      </c>
    </row>
    <row r="22" spans="1:21" s="74" customFormat="1" ht="15" customHeight="1" x14ac:dyDescent="0.2">
      <c r="A22" s="51">
        <v>1612</v>
      </c>
      <c r="B22" s="134" t="s">
        <v>1176</v>
      </c>
      <c r="C22" s="135">
        <v>41</v>
      </c>
      <c r="D22" s="135">
        <v>36</v>
      </c>
      <c r="E22" s="135">
        <v>28</v>
      </c>
      <c r="F22" s="135">
        <v>29</v>
      </c>
      <c r="G22" s="135">
        <v>26</v>
      </c>
      <c r="H22" s="215">
        <v>27</v>
      </c>
      <c r="I22" s="79">
        <v>26</v>
      </c>
      <c r="J22" s="56">
        <v>27</v>
      </c>
      <c r="K22" s="79">
        <v>30</v>
      </c>
      <c r="L22" s="78">
        <v>26</v>
      </c>
      <c r="M22" s="78">
        <v>23</v>
      </c>
      <c r="N22" s="78">
        <v>23</v>
      </c>
      <c r="O22" s="79">
        <f t="shared" si="0"/>
        <v>0</v>
      </c>
      <c r="P22" s="80">
        <f t="shared" si="1"/>
        <v>0</v>
      </c>
    </row>
    <row r="23" spans="1:21" s="74" customFormat="1" ht="15" customHeight="1" x14ac:dyDescent="0.2">
      <c r="A23" s="51">
        <v>1606</v>
      </c>
      <c r="B23" s="134" t="s">
        <v>1172</v>
      </c>
      <c r="C23" s="135">
        <v>16</v>
      </c>
      <c r="D23" s="135">
        <v>15</v>
      </c>
      <c r="E23" s="135">
        <v>19</v>
      </c>
      <c r="F23" s="135">
        <v>18</v>
      </c>
      <c r="G23" s="135">
        <v>21</v>
      </c>
      <c r="H23" s="215">
        <v>22</v>
      </c>
      <c r="I23" s="79">
        <v>20</v>
      </c>
      <c r="J23" s="56">
        <v>21</v>
      </c>
      <c r="K23" s="79">
        <v>19</v>
      </c>
      <c r="L23" s="78">
        <v>20</v>
      </c>
      <c r="M23" s="78">
        <v>18</v>
      </c>
      <c r="N23" s="78">
        <v>18</v>
      </c>
      <c r="O23" s="79">
        <f t="shared" si="0"/>
        <v>0</v>
      </c>
      <c r="P23" s="80">
        <f t="shared" si="1"/>
        <v>0</v>
      </c>
    </row>
    <row r="24" spans="1:21" s="74" customFormat="1" ht="15" customHeight="1" x14ac:dyDescent="0.2">
      <c r="A24" s="344">
        <v>1626</v>
      </c>
      <c r="B24" s="134" t="s">
        <v>1195</v>
      </c>
      <c r="C24" s="135">
        <v>25</v>
      </c>
      <c r="D24" s="135">
        <v>22</v>
      </c>
      <c r="E24" s="135">
        <v>24</v>
      </c>
      <c r="F24" s="135">
        <v>23</v>
      </c>
      <c r="G24" s="135">
        <v>24</v>
      </c>
      <c r="H24" s="215">
        <v>20</v>
      </c>
      <c r="I24" s="79">
        <v>20</v>
      </c>
      <c r="J24" s="56">
        <v>17</v>
      </c>
      <c r="K24" s="79">
        <v>20</v>
      </c>
      <c r="L24" s="78">
        <v>17</v>
      </c>
      <c r="M24" s="78">
        <v>15</v>
      </c>
      <c r="N24" s="78">
        <v>15</v>
      </c>
      <c r="O24" s="79">
        <f t="shared" si="0"/>
        <v>0</v>
      </c>
      <c r="P24" s="80">
        <f t="shared" si="1"/>
        <v>0</v>
      </c>
    </row>
    <row r="25" spans="1:21" s="74" customFormat="1" ht="15" customHeight="1" x14ac:dyDescent="0.2">
      <c r="A25" s="344">
        <v>23041</v>
      </c>
      <c r="B25" s="134" t="s">
        <v>1181</v>
      </c>
      <c r="C25" s="135">
        <v>35</v>
      </c>
      <c r="D25" s="135">
        <v>29</v>
      </c>
      <c r="E25" s="135">
        <v>24</v>
      </c>
      <c r="F25" s="135">
        <v>22</v>
      </c>
      <c r="G25" s="135">
        <v>23</v>
      </c>
      <c r="H25" s="215">
        <v>22</v>
      </c>
      <c r="I25" s="79">
        <v>21</v>
      </c>
      <c r="J25" s="56">
        <v>20</v>
      </c>
      <c r="K25" s="79">
        <v>19</v>
      </c>
      <c r="L25" s="78">
        <v>17</v>
      </c>
      <c r="M25" s="78">
        <v>13</v>
      </c>
      <c r="N25" s="78">
        <v>13</v>
      </c>
      <c r="O25" s="79">
        <f t="shared" si="0"/>
        <v>0</v>
      </c>
      <c r="P25" s="80">
        <f t="shared" si="1"/>
        <v>0</v>
      </c>
    </row>
    <row r="26" spans="1:21" s="74" customFormat="1" ht="15" customHeight="1" x14ac:dyDescent="0.2">
      <c r="A26" s="51">
        <v>50683</v>
      </c>
      <c r="B26" s="134" t="s">
        <v>1182</v>
      </c>
      <c r="C26" s="135">
        <v>17</v>
      </c>
      <c r="D26" s="135">
        <v>19</v>
      </c>
      <c r="E26" s="135">
        <v>13</v>
      </c>
      <c r="F26" s="135">
        <v>10</v>
      </c>
      <c r="G26" s="135">
        <v>8</v>
      </c>
      <c r="H26" s="215">
        <v>8</v>
      </c>
      <c r="I26" s="79">
        <v>9</v>
      </c>
      <c r="J26" s="56">
        <v>8</v>
      </c>
      <c r="K26" s="79">
        <v>10</v>
      </c>
      <c r="L26" s="78">
        <v>10</v>
      </c>
      <c r="M26" s="78">
        <v>10</v>
      </c>
      <c r="N26" s="78">
        <v>10</v>
      </c>
      <c r="O26" s="79">
        <f t="shared" si="0"/>
        <v>0</v>
      </c>
      <c r="P26" s="80">
        <f t="shared" si="1"/>
        <v>0</v>
      </c>
    </row>
    <row r="27" spans="1:21" s="74" customFormat="1" ht="15" customHeight="1" x14ac:dyDescent="0.2">
      <c r="A27" s="351">
        <v>61505</v>
      </c>
      <c r="B27" s="134" t="s">
        <v>1183</v>
      </c>
      <c r="C27" s="135">
        <v>23</v>
      </c>
      <c r="D27" s="135">
        <v>23</v>
      </c>
      <c r="E27" s="135">
        <v>19</v>
      </c>
      <c r="F27" s="135">
        <v>16</v>
      </c>
      <c r="G27" s="135">
        <v>14</v>
      </c>
      <c r="H27" s="215">
        <v>15</v>
      </c>
      <c r="I27" s="79">
        <v>10</v>
      </c>
      <c r="J27" s="56">
        <v>10</v>
      </c>
      <c r="K27" s="79">
        <v>9</v>
      </c>
      <c r="L27" s="78">
        <v>8</v>
      </c>
      <c r="M27" s="78">
        <v>8</v>
      </c>
      <c r="N27" s="78">
        <v>8</v>
      </c>
      <c r="O27" s="79">
        <f t="shared" si="0"/>
        <v>0</v>
      </c>
      <c r="P27" s="80">
        <f t="shared" si="1"/>
        <v>0</v>
      </c>
    </row>
    <row r="28" spans="1:21" s="74" customFormat="1" ht="15" customHeight="1" x14ac:dyDescent="0.2">
      <c r="A28" s="344">
        <v>1605</v>
      </c>
      <c r="B28" s="134" t="s">
        <v>1165</v>
      </c>
      <c r="C28" s="135">
        <v>77</v>
      </c>
      <c r="D28" s="135">
        <v>74</v>
      </c>
      <c r="E28" s="135">
        <v>76</v>
      </c>
      <c r="F28" s="135">
        <v>75</v>
      </c>
      <c r="G28" s="135">
        <v>76</v>
      </c>
      <c r="H28" s="215">
        <v>73</v>
      </c>
      <c r="I28" s="79">
        <v>77</v>
      </c>
      <c r="J28" s="56">
        <v>81</v>
      </c>
      <c r="K28" s="79">
        <v>83</v>
      </c>
      <c r="L28" s="78">
        <v>79</v>
      </c>
      <c r="M28" s="78">
        <v>77</v>
      </c>
      <c r="N28" s="78">
        <v>76</v>
      </c>
      <c r="O28" s="79">
        <f t="shared" si="0"/>
        <v>-1</v>
      </c>
      <c r="P28" s="80">
        <f t="shared" si="1"/>
        <v>-1.2987012987012991E-2</v>
      </c>
    </row>
    <row r="29" spans="1:21" s="74" customFormat="1" ht="15" customHeight="1" x14ac:dyDescent="0.2">
      <c r="A29" s="51">
        <v>1613</v>
      </c>
      <c r="B29" s="134" t="s">
        <v>1186</v>
      </c>
      <c r="C29" s="135">
        <v>62</v>
      </c>
      <c r="D29" s="135">
        <v>73</v>
      </c>
      <c r="E29" s="135">
        <v>73</v>
      </c>
      <c r="F29" s="135">
        <v>72</v>
      </c>
      <c r="G29" s="135">
        <v>72</v>
      </c>
      <c r="H29" s="215">
        <v>72</v>
      </c>
      <c r="I29" s="79">
        <v>70</v>
      </c>
      <c r="J29" s="56">
        <v>69</v>
      </c>
      <c r="K29" s="79">
        <v>66</v>
      </c>
      <c r="L29" s="78">
        <v>63</v>
      </c>
      <c r="M29" s="78">
        <v>62</v>
      </c>
      <c r="N29" s="78">
        <v>61</v>
      </c>
      <c r="O29" s="79">
        <f t="shared" si="0"/>
        <v>-1</v>
      </c>
      <c r="P29" s="80">
        <f t="shared" si="1"/>
        <v>-1.6129032258064502E-2</v>
      </c>
    </row>
    <row r="30" spans="1:21" s="74" customFormat="1" ht="15" customHeight="1" x14ac:dyDescent="0.2">
      <c r="A30" s="344">
        <v>1634</v>
      </c>
      <c r="B30" s="134" t="s">
        <v>1193</v>
      </c>
      <c r="C30" s="135">
        <v>188</v>
      </c>
      <c r="D30" s="135">
        <v>194</v>
      </c>
      <c r="E30" s="135">
        <v>194</v>
      </c>
      <c r="F30" s="135">
        <v>194</v>
      </c>
      <c r="G30" s="135">
        <v>187</v>
      </c>
      <c r="H30" s="215">
        <v>189</v>
      </c>
      <c r="I30" s="79">
        <v>181</v>
      </c>
      <c r="J30" s="56">
        <v>185</v>
      </c>
      <c r="K30" s="79">
        <v>179</v>
      </c>
      <c r="L30" s="78">
        <v>152</v>
      </c>
      <c r="M30" s="78">
        <v>145</v>
      </c>
      <c r="N30" s="78">
        <v>142</v>
      </c>
      <c r="O30" s="79">
        <f t="shared" si="0"/>
        <v>-3</v>
      </c>
      <c r="P30" s="80">
        <f t="shared" si="1"/>
        <v>-2.0689655172413834E-2</v>
      </c>
    </row>
    <row r="31" spans="1:21" s="74" customFormat="1" ht="15" customHeight="1" x14ac:dyDescent="0.2">
      <c r="A31" s="51">
        <v>23300</v>
      </c>
      <c r="B31" s="214" t="s">
        <v>1171</v>
      </c>
      <c r="C31" s="135">
        <v>114</v>
      </c>
      <c r="D31" s="135">
        <v>114</v>
      </c>
      <c r="E31" s="135">
        <v>113</v>
      </c>
      <c r="F31" s="135">
        <v>117</v>
      </c>
      <c r="G31" s="135">
        <v>113</v>
      </c>
      <c r="H31" s="215">
        <v>111</v>
      </c>
      <c r="I31" s="79">
        <v>126</v>
      </c>
      <c r="J31" s="56">
        <v>126</v>
      </c>
      <c r="K31" s="79">
        <v>131</v>
      </c>
      <c r="L31" s="78">
        <v>128</v>
      </c>
      <c r="M31" s="78">
        <v>136</v>
      </c>
      <c r="N31" s="78">
        <v>133</v>
      </c>
      <c r="O31" s="79">
        <f t="shared" si="0"/>
        <v>-3</v>
      </c>
      <c r="P31" s="80">
        <f t="shared" si="1"/>
        <v>-2.2058823529411797E-2</v>
      </c>
    </row>
    <row r="32" spans="1:21" s="74" customFormat="1" ht="15" customHeight="1" x14ac:dyDescent="0.2">
      <c r="A32" s="51">
        <v>1628</v>
      </c>
      <c r="B32" s="214" t="s">
        <v>1164</v>
      </c>
      <c r="C32" s="135">
        <v>27</v>
      </c>
      <c r="D32" s="135">
        <v>23</v>
      </c>
      <c r="E32" s="135">
        <v>26</v>
      </c>
      <c r="F32" s="135">
        <v>28</v>
      </c>
      <c r="G32" s="135">
        <v>34</v>
      </c>
      <c r="H32" s="215">
        <v>37</v>
      </c>
      <c r="I32" s="79">
        <v>36</v>
      </c>
      <c r="J32" s="56">
        <v>36</v>
      </c>
      <c r="K32" s="79">
        <v>37</v>
      </c>
      <c r="L32" s="78">
        <v>38</v>
      </c>
      <c r="M32" s="78">
        <v>38</v>
      </c>
      <c r="N32" s="78">
        <v>37</v>
      </c>
      <c r="O32" s="79">
        <f t="shared" si="0"/>
        <v>-1</v>
      </c>
      <c r="P32" s="80">
        <f t="shared" si="1"/>
        <v>-2.6315789473684181E-2</v>
      </c>
    </row>
    <row r="33" spans="1:17" s="74" customFormat="1" ht="15" customHeight="1" x14ac:dyDescent="0.2">
      <c r="A33" s="344">
        <v>1633</v>
      </c>
      <c r="B33" s="134" t="s">
        <v>1191</v>
      </c>
      <c r="C33" s="135">
        <v>54</v>
      </c>
      <c r="D33" s="135">
        <v>56</v>
      </c>
      <c r="E33" s="135">
        <v>44</v>
      </c>
      <c r="F33" s="135">
        <v>47</v>
      </c>
      <c r="G33" s="135">
        <v>49</v>
      </c>
      <c r="H33" s="215">
        <v>51</v>
      </c>
      <c r="I33" s="79">
        <v>43</v>
      </c>
      <c r="J33" s="56">
        <v>46</v>
      </c>
      <c r="K33" s="79">
        <v>40</v>
      </c>
      <c r="L33" s="78">
        <v>36</v>
      </c>
      <c r="M33" s="78">
        <v>30</v>
      </c>
      <c r="N33" s="78">
        <v>29</v>
      </c>
      <c r="O33" s="79">
        <f t="shared" si="0"/>
        <v>-1</v>
      </c>
      <c r="P33" s="80">
        <f t="shared" si="1"/>
        <v>-3.3333333333333326E-2</v>
      </c>
    </row>
    <row r="34" spans="1:17" s="74" customFormat="1" ht="15" customHeight="1" x14ac:dyDescent="0.2">
      <c r="A34" s="51">
        <v>26710</v>
      </c>
      <c r="B34" s="214" t="s">
        <v>1185</v>
      </c>
      <c r="C34" s="135">
        <v>89</v>
      </c>
      <c r="D34" s="135">
        <v>83</v>
      </c>
      <c r="E34" s="135">
        <v>97</v>
      </c>
      <c r="F34" s="135">
        <v>99</v>
      </c>
      <c r="G34" s="135">
        <v>102</v>
      </c>
      <c r="H34" s="215">
        <v>93</v>
      </c>
      <c r="I34" s="79">
        <v>96</v>
      </c>
      <c r="J34" s="56">
        <v>92</v>
      </c>
      <c r="K34" s="79">
        <v>87</v>
      </c>
      <c r="L34" s="78">
        <v>92</v>
      </c>
      <c r="M34" s="78">
        <v>83</v>
      </c>
      <c r="N34" s="78">
        <v>80</v>
      </c>
      <c r="O34" s="79">
        <f t="shared" si="0"/>
        <v>-3</v>
      </c>
      <c r="P34" s="80">
        <f t="shared" si="1"/>
        <v>-3.6144578313253017E-2</v>
      </c>
    </row>
    <row r="35" spans="1:17" s="74" customFormat="1" ht="15" customHeight="1" x14ac:dyDescent="0.2">
      <c r="A35" s="51">
        <v>1607</v>
      </c>
      <c r="B35" s="134" t="s">
        <v>1173</v>
      </c>
      <c r="C35" s="135">
        <v>21</v>
      </c>
      <c r="D35" s="135">
        <v>19</v>
      </c>
      <c r="E35" s="135">
        <v>18</v>
      </c>
      <c r="F35" s="135">
        <v>20</v>
      </c>
      <c r="G35" s="135">
        <v>22</v>
      </c>
      <c r="H35" s="215">
        <v>18</v>
      </c>
      <c r="I35" s="79">
        <v>20</v>
      </c>
      <c r="J35" s="56">
        <v>20</v>
      </c>
      <c r="K35" s="79">
        <v>20</v>
      </c>
      <c r="L35" s="78">
        <v>19</v>
      </c>
      <c r="M35" s="78">
        <v>19</v>
      </c>
      <c r="N35" s="78">
        <v>18</v>
      </c>
      <c r="O35" s="79">
        <f t="shared" si="0"/>
        <v>-1</v>
      </c>
      <c r="P35" s="80">
        <f t="shared" si="1"/>
        <v>-5.2631578947368474E-2</v>
      </c>
    </row>
    <row r="36" spans="1:17" s="74" customFormat="1" ht="15" customHeight="1" x14ac:dyDescent="0.2">
      <c r="A36" s="51">
        <v>1618</v>
      </c>
      <c r="B36" s="218" t="s">
        <v>1194</v>
      </c>
      <c r="C36" s="135">
        <v>66</v>
      </c>
      <c r="D36" s="135">
        <v>69</v>
      </c>
      <c r="E36" s="135">
        <v>60</v>
      </c>
      <c r="F36" s="135">
        <v>57</v>
      </c>
      <c r="G36" s="135">
        <v>59</v>
      </c>
      <c r="H36" s="215">
        <v>58</v>
      </c>
      <c r="I36" s="79">
        <v>52</v>
      </c>
      <c r="J36" s="56">
        <v>48</v>
      </c>
      <c r="K36" s="79">
        <v>47</v>
      </c>
      <c r="L36" s="78">
        <v>41</v>
      </c>
      <c r="M36" s="78">
        <v>37</v>
      </c>
      <c r="N36" s="78">
        <v>35</v>
      </c>
      <c r="O36" s="79">
        <f t="shared" si="0"/>
        <v>-2</v>
      </c>
      <c r="P36" s="80">
        <f t="shared" si="1"/>
        <v>-5.4054054054054057E-2</v>
      </c>
    </row>
    <row r="37" spans="1:17" s="74" customFormat="1" ht="15" customHeight="1" x14ac:dyDescent="0.2">
      <c r="A37" s="344">
        <v>1620</v>
      </c>
      <c r="B37" s="214" t="s">
        <v>1190</v>
      </c>
      <c r="C37" s="135">
        <v>192</v>
      </c>
      <c r="D37" s="135">
        <v>204</v>
      </c>
      <c r="E37" s="135">
        <v>199</v>
      </c>
      <c r="F37" s="135">
        <v>194</v>
      </c>
      <c r="G37" s="135">
        <v>195</v>
      </c>
      <c r="H37" s="215">
        <v>196</v>
      </c>
      <c r="I37" s="79">
        <v>180</v>
      </c>
      <c r="J37" s="56">
        <v>187</v>
      </c>
      <c r="K37" s="79">
        <v>185</v>
      </c>
      <c r="L37" s="78">
        <v>161</v>
      </c>
      <c r="M37" s="78">
        <v>158</v>
      </c>
      <c r="N37" s="78">
        <v>148</v>
      </c>
      <c r="O37" s="79">
        <f t="shared" si="0"/>
        <v>-10</v>
      </c>
      <c r="P37" s="80">
        <f t="shared" si="1"/>
        <v>-6.3291139240506333E-2</v>
      </c>
    </row>
    <row r="38" spans="1:17" s="74" customFormat="1" ht="15" customHeight="1" x14ac:dyDescent="0.2">
      <c r="A38" s="344">
        <v>1631</v>
      </c>
      <c r="B38" s="134" t="s">
        <v>1192</v>
      </c>
      <c r="C38" s="135">
        <v>35</v>
      </c>
      <c r="D38" s="135">
        <v>38</v>
      </c>
      <c r="E38" s="135">
        <v>35</v>
      </c>
      <c r="F38" s="135">
        <v>37</v>
      </c>
      <c r="G38" s="135">
        <v>36</v>
      </c>
      <c r="H38" s="215">
        <v>35</v>
      </c>
      <c r="I38" s="79">
        <v>39</v>
      </c>
      <c r="J38" s="56">
        <v>33</v>
      </c>
      <c r="K38" s="79">
        <v>33</v>
      </c>
      <c r="L38" s="78">
        <v>32</v>
      </c>
      <c r="M38" s="78">
        <v>31</v>
      </c>
      <c r="N38" s="78">
        <v>29</v>
      </c>
      <c r="O38" s="79">
        <f t="shared" si="0"/>
        <v>-2</v>
      </c>
      <c r="P38" s="80">
        <f t="shared" si="1"/>
        <v>-6.4516129032258118E-2</v>
      </c>
    </row>
    <row r="39" spans="1:17" s="74" customFormat="1" ht="15" customHeight="1" x14ac:dyDescent="0.2">
      <c r="A39" s="51">
        <v>222206</v>
      </c>
      <c r="B39" s="333" t="s">
        <v>60</v>
      </c>
      <c r="C39" s="135"/>
      <c r="D39" s="135"/>
      <c r="E39" s="135"/>
      <c r="F39" s="135"/>
      <c r="G39" s="135"/>
      <c r="H39" s="215"/>
      <c r="I39" s="79"/>
      <c r="J39" s="56"/>
      <c r="K39" s="79"/>
      <c r="L39" s="78">
        <v>0</v>
      </c>
      <c r="M39" s="78">
        <v>30</v>
      </c>
      <c r="N39" s="78">
        <v>28</v>
      </c>
      <c r="O39" s="79">
        <f t="shared" si="0"/>
        <v>-2</v>
      </c>
      <c r="P39" s="80">
        <f t="shared" si="1"/>
        <v>-6.6666666666666652E-2</v>
      </c>
    </row>
    <row r="40" spans="1:17" s="74" customFormat="1" ht="15" customHeight="1" x14ac:dyDescent="0.2">
      <c r="A40" s="51">
        <v>75163</v>
      </c>
      <c r="B40" s="218" t="s">
        <v>1159</v>
      </c>
      <c r="C40" s="135">
        <v>40</v>
      </c>
      <c r="D40" s="135">
        <v>35</v>
      </c>
      <c r="E40" s="135">
        <v>41</v>
      </c>
      <c r="F40" s="135">
        <v>39</v>
      </c>
      <c r="G40" s="135">
        <v>44</v>
      </c>
      <c r="H40" s="215">
        <v>38</v>
      </c>
      <c r="I40" s="79">
        <v>34</v>
      </c>
      <c r="J40" s="56">
        <v>35</v>
      </c>
      <c r="K40" s="79">
        <v>28</v>
      </c>
      <c r="L40" s="78">
        <v>33</v>
      </c>
      <c r="M40" s="78">
        <v>26</v>
      </c>
      <c r="N40" s="78">
        <v>24</v>
      </c>
      <c r="O40" s="79">
        <f t="shared" si="0"/>
        <v>-2</v>
      </c>
      <c r="P40" s="80">
        <f t="shared" si="1"/>
        <v>-7.6923076923076872E-2</v>
      </c>
    </row>
    <row r="41" spans="1:17" s="74" customFormat="1" ht="15" customHeight="1" x14ac:dyDescent="0.2">
      <c r="A41" s="344">
        <v>50207</v>
      </c>
      <c r="B41" s="218" t="s">
        <v>1188</v>
      </c>
      <c r="C41" s="135">
        <v>56</v>
      </c>
      <c r="D41" s="135">
        <v>62</v>
      </c>
      <c r="E41" s="135">
        <v>58</v>
      </c>
      <c r="F41" s="135">
        <v>52</v>
      </c>
      <c r="G41" s="135">
        <v>51</v>
      </c>
      <c r="H41" s="215">
        <v>54</v>
      </c>
      <c r="I41" s="79">
        <v>48</v>
      </c>
      <c r="J41" s="56">
        <v>52</v>
      </c>
      <c r="K41" s="79">
        <v>49</v>
      </c>
      <c r="L41" s="78">
        <v>53</v>
      </c>
      <c r="M41" s="78">
        <v>56</v>
      </c>
      <c r="N41" s="78">
        <v>51</v>
      </c>
      <c r="O41" s="79">
        <f t="shared" si="0"/>
        <v>-5</v>
      </c>
      <c r="P41" s="80">
        <f t="shared" si="1"/>
        <v>-8.9285714285714302E-2</v>
      </c>
    </row>
    <row r="42" spans="1:17" s="74" customFormat="1" ht="15" customHeight="1" x14ac:dyDescent="0.2">
      <c r="A42" s="51">
        <v>61504</v>
      </c>
      <c r="B42" s="218" t="s">
        <v>1167</v>
      </c>
      <c r="C42" s="135">
        <v>27</v>
      </c>
      <c r="D42" s="135">
        <v>22</v>
      </c>
      <c r="E42" s="135">
        <v>28</v>
      </c>
      <c r="F42" s="135">
        <v>25</v>
      </c>
      <c r="G42" s="135">
        <v>28</v>
      </c>
      <c r="H42" s="215">
        <v>31</v>
      </c>
      <c r="I42" s="79">
        <v>27</v>
      </c>
      <c r="J42" s="56">
        <v>33</v>
      </c>
      <c r="K42" s="79">
        <v>36</v>
      </c>
      <c r="L42" s="78">
        <v>38</v>
      </c>
      <c r="M42" s="78">
        <v>32</v>
      </c>
      <c r="N42" s="78">
        <v>28</v>
      </c>
      <c r="O42" s="79">
        <f t="shared" si="0"/>
        <v>-4</v>
      </c>
      <c r="P42" s="80">
        <f t="shared" si="1"/>
        <v>-0.125</v>
      </c>
    </row>
    <row r="43" spans="1:17" s="74" customFormat="1" ht="15" customHeight="1" x14ac:dyDescent="0.2">
      <c r="A43" s="51">
        <v>1630</v>
      </c>
      <c r="B43" s="218" t="s">
        <v>1187</v>
      </c>
      <c r="C43" s="135">
        <v>137</v>
      </c>
      <c r="D43" s="135">
        <v>140</v>
      </c>
      <c r="E43" s="135">
        <v>139</v>
      </c>
      <c r="F43" s="135">
        <v>137</v>
      </c>
      <c r="G43" s="135">
        <v>133</v>
      </c>
      <c r="H43" s="215">
        <v>134</v>
      </c>
      <c r="I43" s="79">
        <v>128</v>
      </c>
      <c r="J43" s="56">
        <v>119</v>
      </c>
      <c r="K43" s="79">
        <v>110</v>
      </c>
      <c r="L43" s="78">
        <v>98</v>
      </c>
      <c r="M43" s="78">
        <v>97</v>
      </c>
      <c r="N43" s="78">
        <v>79</v>
      </c>
      <c r="O43" s="79">
        <f t="shared" si="0"/>
        <v>-18</v>
      </c>
      <c r="P43" s="80">
        <f t="shared" si="1"/>
        <v>-0.18556701030927836</v>
      </c>
    </row>
    <row r="44" spans="1:17" s="74" customFormat="1" ht="15" customHeight="1" x14ac:dyDescent="0.2">
      <c r="A44" s="51">
        <v>1615</v>
      </c>
      <c r="B44" s="134" t="s">
        <v>1198</v>
      </c>
      <c r="C44" s="135">
        <v>24</v>
      </c>
      <c r="D44" s="135">
        <v>19</v>
      </c>
      <c r="E44" s="135">
        <v>19</v>
      </c>
      <c r="F44" s="135">
        <v>26</v>
      </c>
      <c r="G44" s="135">
        <v>24</v>
      </c>
      <c r="H44" s="215">
        <v>18</v>
      </c>
      <c r="I44" s="79">
        <v>18</v>
      </c>
      <c r="J44" s="56">
        <v>18</v>
      </c>
      <c r="K44" s="79">
        <v>18</v>
      </c>
      <c r="L44" s="78">
        <v>20</v>
      </c>
      <c r="M44" s="78">
        <v>18</v>
      </c>
      <c r="N44" s="78">
        <v>14</v>
      </c>
      <c r="O44" s="79">
        <f t="shared" si="0"/>
        <v>-4</v>
      </c>
      <c r="P44" s="80">
        <f t="shared" si="1"/>
        <v>-0.22222222222222221</v>
      </c>
    </row>
    <row r="45" spans="1:17" s="74" customFormat="1" ht="15" customHeight="1" x14ac:dyDescent="0.2">
      <c r="A45" s="51">
        <v>1629</v>
      </c>
      <c r="B45" s="218" t="s">
        <v>1196</v>
      </c>
      <c r="C45" s="135">
        <v>28</v>
      </c>
      <c r="D45" s="135">
        <v>28</v>
      </c>
      <c r="E45" s="135">
        <v>30</v>
      </c>
      <c r="F45" s="135">
        <v>25</v>
      </c>
      <c r="G45" s="135">
        <v>26</v>
      </c>
      <c r="H45" s="215">
        <v>24</v>
      </c>
      <c r="I45" s="79">
        <v>24</v>
      </c>
      <c r="J45" s="56">
        <v>23</v>
      </c>
      <c r="K45" s="79">
        <v>24</v>
      </c>
      <c r="L45" s="78">
        <v>22</v>
      </c>
      <c r="M45" s="78">
        <v>19</v>
      </c>
      <c r="N45" s="78">
        <v>13</v>
      </c>
      <c r="O45" s="79">
        <f t="shared" si="0"/>
        <v>-6</v>
      </c>
      <c r="P45" s="80">
        <f t="shared" si="1"/>
        <v>-0.31578947368421051</v>
      </c>
    </row>
    <row r="46" spans="1:17" s="74" customFormat="1" ht="15" x14ac:dyDescent="0.2">
      <c r="A46" s="51">
        <v>1616</v>
      </c>
      <c r="B46" s="134" t="s">
        <v>1177</v>
      </c>
      <c r="C46" s="135">
        <v>27</v>
      </c>
      <c r="D46" s="135">
        <v>30</v>
      </c>
      <c r="E46" s="135">
        <v>31</v>
      </c>
      <c r="F46" s="135">
        <v>26</v>
      </c>
      <c r="G46" s="135">
        <v>25</v>
      </c>
      <c r="H46" s="215">
        <v>21</v>
      </c>
      <c r="I46" s="79">
        <v>17</v>
      </c>
      <c r="J46" s="56">
        <v>21</v>
      </c>
      <c r="K46" s="79">
        <v>18</v>
      </c>
      <c r="L46" s="78">
        <v>15</v>
      </c>
      <c r="M46" s="78">
        <v>15</v>
      </c>
      <c r="N46" s="78">
        <v>0</v>
      </c>
      <c r="O46" s="79">
        <f t="shared" si="0"/>
        <v>-15</v>
      </c>
      <c r="P46" s="80">
        <f t="shared" si="1"/>
        <v>-1</v>
      </c>
      <c r="Q46" s="100" t="s">
        <v>1588</v>
      </c>
    </row>
    <row r="47" spans="1:17" s="74" customFormat="1" ht="15" x14ac:dyDescent="0.2">
      <c r="A47" s="344"/>
      <c r="B47" s="343"/>
      <c r="C47" s="352"/>
      <c r="D47" s="352"/>
      <c r="E47" s="352"/>
      <c r="F47" s="352"/>
      <c r="G47" s="352"/>
      <c r="H47" s="215"/>
      <c r="I47" s="79"/>
      <c r="J47" s="348"/>
      <c r="K47" s="79"/>
      <c r="L47" s="78"/>
      <c r="M47" s="78"/>
      <c r="N47" s="78"/>
      <c r="O47" s="79"/>
      <c r="P47" s="80"/>
    </row>
    <row r="48" spans="1:17" s="74" customFormat="1" ht="15" customHeight="1" x14ac:dyDescent="0.2">
      <c r="A48" s="73"/>
      <c r="B48" s="219" t="s">
        <v>1435</v>
      </c>
      <c r="C48" s="53"/>
      <c r="D48" s="385"/>
      <c r="E48" s="385"/>
      <c r="F48" s="385"/>
      <c r="G48" s="385"/>
      <c r="H48" s="384"/>
      <c r="I48" s="379"/>
      <c r="J48" s="386"/>
      <c r="K48" s="379"/>
      <c r="L48" s="379"/>
      <c r="M48" s="379"/>
      <c r="N48" s="379"/>
      <c r="O48" s="380"/>
      <c r="P48" s="80"/>
    </row>
    <row r="49" spans="1:17" s="74" customFormat="1" ht="15" customHeight="1" x14ac:dyDescent="0.2">
      <c r="A49" s="73"/>
      <c r="B49" s="219" t="s">
        <v>1200</v>
      </c>
      <c r="C49" s="53">
        <v>12</v>
      </c>
      <c r="D49" s="385">
        <v>12</v>
      </c>
      <c r="E49" s="385">
        <v>0</v>
      </c>
      <c r="F49" s="385"/>
      <c r="G49" s="385"/>
      <c r="H49" s="379"/>
      <c r="I49" s="379"/>
      <c r="J49" s="379"/>
      <c r="K49" s="379"/>
      <c r="L49" s="379"/>
      <c r="M49" s="379"/>
      <c r="N49" s="379"/>
      <c r="O49" s="380"/>
      <c r="P49" s="80"/>
    </row>
    <row r="50" spans="1:17" s="74" customFormat="1" ht="15" customHeight="1" x14ac:dyDescent="0.2">
      <c r="A50" s="73"/>
      <c r="B50" s="219" t="s">
        <v>1477</v>
      </c>
      <c r="C50" s="53">
        <v>13</v>
      </c>
      <c r="D50" s="53">
        <v>11</v>
      </c>
      <c r="E50" s="53">
        <v>0</v>
      </c>
      <c r="F50" s="53"/>
      <c r="G50" s="53"/>
      <c r="H50" s="78"/>
      <c r="I50" s="78"/>
      <c r="J50" s="78"/>
      <c r="K50" s="78"/>
      <c r="L50" s="78"/>
      <c r="M50" s="78"/>
      <c r="N50" s="78"/>
      <c r="O50" s="78"/>
      <c r="P50" s="80"/>
    </row>
    <row r="51" spans="1:17" s="74" customFormat="1" ht="15" customHeight="1" x14ac:dyDescent="0.2">
      <c r="A51" s="73"/>
      <c r="B51" s="219" t="s">
        <v>1201</v>
      </c>
      <c r="C51" s="53"/>
      <c r="D51" s="53"/>
      <c r="E51" s="53"/>
      <c r="F51" s="53"/>
      <c r="G51" s="53"/>
      <c r="H51" s="78"/>
      <c r="I51" s="78"/>
      <c r="J51" s="78"/>
      <c r="K51" s="78"/>
      <c r="L51" s="78"/>
      <c r="M51" s="78"/>
      <c r="N51" s="78"/>
      <c r="O51" s="78"/>
      <c r="P51" s="80"/>
    </row>
    <row r="52" spans="1:17" s="74" customFormat="1" ht="15" customHeight="1" x14ac:dyDescent="0.2">
      <c r="A52" s="73"/>
      <c r="B52" s="219" t="s">
        <v>1202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8">
        <v>18</v>
      </c>
      <c r="I52" s="78">
        <v>0</v>
      </c>
      <c r="J52" s="78"/>
      <c r="K52" s="78"/>
      <c r="L52" s="78"/>
      <c r="M52" s="78"/>
      <c r="N52" s="78"/>
      <c r="O52" s="78"/>
      <c r="P52" s="80"/>
    </row>
    <row r="53" spans="1:17" s="74" customFormat="1" ht="15" customHeight="1" x14ac:dyDescent="0.2">
      <c r="A53" s="73"/>
      <c r="B53" s="219" t="s">
        <v>1203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8">
        <v>0</v>
      </c>
      <c r="I53" s="78"/>
      <c r="J53" s="78"/>
      <c r="K53" s="78"/>
      <c r="L53" s="78"/>
      <c r="M53" s="78"/>
      <c r="N53" s="78"/>
      <c r="O53" s="78"/>
      <c r="P53" s="80"/>
    </row>
    <row r="54" spans="1:17" s="74" customFormat="1" ht="15" customHeight="1" x14ac:dyDescent="0.2">
      <c r="A54" s="51">
        <v>83484</v>
      </c>
      <c r="B54" s="219" t="s">
        <v>1199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8">
        <v>29</v>
      </c>
      <c r="I54" s="78">
        <v>20</v>
      </c>
      <c r="J54" s="55">
        <v>14</v>
      </c>
      <c r="K54" s="78">
        <v>0</v>
      </c>
      <c r="L54" s="78"/>
      <c r="M54" s="78"/>
      <c r="N54" s="78"/>
      <c r="O54" s="78"/>
      <c r="P54" s="80"/>
    </row>
    <row r="55" spans="1:17" s="74" customFormat="1" ht="15" customHeight="1" x14ac:dyDescent="0.2">
      <c r="A55" s="73"/>
      <c r="B55" s="219" t="s">
        <v>1204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8">
        <v>0</v>
      </c>
      <c r="I55" s="78"/>
      <c r="J55" s="78"/>
      <c r="K55" s="78"/>
      <c r="L55" s="78"/>
      <c r="M55" s="78"/>
      <c r="N55" s="78"/>
      <c r="O55" s="78"/>
      <c r="P55" s="80"/>
    </row>
    <row r="56" spans="1:17" s="74" customFormat="1" ht="15" customHeight="1" x14ac:dyDescent="0.2">
      <c r="A56" s="73"/>
      <c r="B56" s="219" t="s">
        <v>1205</v>
      </c>
      <c r="C56" s="53"/>
      <c r="D56" s="53"/>
      <c r="E56" s="53"/>
      <c r="F56" s="53"/>
      <c r="G56" s="53"/>
      <c r="H56" s="78"/>
      <c r="I56" s="78"/>
      <c r="J56" s="78"/>
      <c r="K56" s="78"/>
      <c r="L56" s="78"/>
      <c r="M56" s="78"/>
      <c r="N56" s="78"/>
      <c r="O56" s="78"/>
      <c r="P56" s="80"/>
    </row>
    <row r="57" spans="1:17" s="74" customFormat="1" ht="15" customHeight="1" x14ac:dyDescent="0.2">
      <c r="A57" s="51">
        <v>1635</v>
      </c>
      <c r="B57" s="219" t="s">
        <v>1179</v>
      </c>
      <c r="C57" s="135">
        <v>25</v>
      </c>
      <c r="D57" s="135">
        <v>22</v>
      </c>
      <c r="E57" s="135">
        <v>20</v>
      </c>
      <c r="F57" s="135">
        <v>20</v>
      </c>
      <c r="G57" s="135">
        <v>20</v>
      </c>
      <c r="H57" s="215">
        <v>17</v>
      </c>
      <c r="I57" s="79">
        <v>18</v>
      </c>
      <c r="J57" s="56">
        <v>18</v>
      </c>
      <c r="K57" s="79">
        <v>15</v>
      </c>
      <c r="L57" s="78">
        <v>0</v>
      </c>
      <c r="M57" s="78"/>
      <c r="N57" s="78"/>
      <c r="O57" s="79"/>
      <c r="P57" s="80"/>
    </row>
    <row r="58" spans="1:17" s="74" customFormat="1" ht="15" customHeight="1" x14ac:dyDescent="0.2">
      <c r="A58" s="73"/>
      <c r="B58" s="219" t="s">
        <v>1206</v>
      </c>
      <c r="C58" s="53"/>
      <c r="D58" s="53"/>
      <c r="E58" s="53"/>
      <c r="F58" s="53"/>
      <c r="G58" s="53"/>
      <c r="H58" s="78"/>
      <c r="I58" s="78"/>
      <c r="J58" s="78"/>
      <c r="K58" s="78"/>
      <c r="L58" s="78"/>
      <c r="M58" s="78"/>
      <c r="N58" s="78"/>
      <c r="O58" s="78"/>
      <c r="P58" s="80"/>
    </row>
    <row r="59" spans="1:17" s="74" customFormat="1" ht="15" x14ac:dyDescent="0.2">
      <c r="A59" s="73"/>
      <c r="B59" s="110"/>
      <c r="C59" s="53"/>
      <c r="D59" s="53"/>
      <c r="E59" s="53"/>
      <c r="F59" s="53"/>
      <c r="G59" s="53"/>
      <c r="H59" s="78"/>
      <c r="I59" s="78"/>
      <c r="J59" s="78"/>
      <c r="K59" s="78"/>
      <c r="L59" s="78"/>
      <c r="M59" s="78"/>
      <c r="N59" s="78"/>
      <c r="O59" s="78"/>
      <c r="P59" s="80"/>
    </row>
    <row r="60" spans="1:17" s="74" customFormat="1" ht="15" x14ac:dyDescent="0.2">
      <c r="A60" s="73"/>
      <c r="B60" s="220" t="s">
        <v>1467</v>
      </c>
      <c r="C60" s="78">
        <f t="shared" ref="C60:L60" si="2">SUM(C3:C59)</f>
        <v>2574</v>
      </c>
      <c r="D60" s="82">
        <f t="shared" si="2"/>
        <v>2571</v>
      </c>
      <c r="E60" s="82">
        <f t="shared" si="2"/>
        <v>2487</v>
      </c>
      <c r="F60" s="81">
        <f t="shared" si="2"/>
        <v>2493</v>
      </c>
      <c r="G60" s="81">
        <f t="shared" si="2"/>
        <v>2517</v>
      </c>
      <c r="H60" s="82">
        <f t="shared" si="2"/>
        <v>2417</v>
      </c>
      <c r="I60" s="82">
        <f t="shared" si="2"/>
        <v>2344</v>
      </c>
      <c r="J60" s="82">
        <f t="shared" si="2"/>
        <v>2334</v>
      </c>
      <c r="K60" s="82">
        <f t="shared" si="2"/>
        <v>2254</v>
      </c>
      <c r="L60" s="82">
        <f t="shared" si="2"/>
        <v>2158</v>
      </c>
      <c r="M60" s="82">
        <v>2075</v>
      </c>
      <c r="N60" s="82">
        <f>SUM(N3:N59)</f>
        <v>2078</v>
      </c>
      <c r="O60" s="78">
        <f>SUM(O$3:O59)</f>
        <v>3</v>
      </c>
      <c r="P60" s="80">
        <f>(N60/M60)-1</f>
        <v>1.4457831325300763E-3</v>
      </c>
    </row>
    <row r="61" spans="1:17" s="74" customFormat="1" ht="15" x14ac:dyDescent="0.2">
      <c r="A61" s="73"/>
      <c r="B61" s="83"/>
      <c r="C61" s="79"/>
      <c r="D61" s="79">
        <f t="shared" ref="D61:J61" si="3">SUM(D60-C60)</f>
        <v>-3</v>
      </c>
      <c r="E61" s="79">
        <f t="shared" si="3"/>
        <v>-84</v>
      </c>
      <c r="F61" s="79">
        <f t="shared" si="3"/>
        <v>6</v>
      </c>
      <c r="G61" s="79">
        <f t="shared" si="3"/>
        <v>24</v>
      </c>
      <c r="H61" s="79">
        <f t="shared" si="3"/>
        <v>-100</v>
      </c>
      <c r="I61" s="79">
        <f t="shared" si="3"/>
        <v>-73</v>
      </c>
      <c r="J61" s="79">
        <f t="shared" si="3"/>
        <v>-10</v>
      </c>
      <c r="K61" s="79">
        <f>SUM(K60-J60)</f>
        <v>-80</v>
      </c>
      <c r="L61" s="79">
        <f>SUM(L60-K60)</f>
        <v>-96</v>
      </c>
      <c r="M61" s="79">
        <v>-83</v>
      </c>
      <c r="N61" s="79">
        <f>SUM(N60-M60)</f>
        <v>3</v>
      </c>
      <c r="O61" s="79"/>
      <c r="P61" s="73"/>
      <c r="Q61" s="221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8"/>
      <c r="M62" s="78"/>
      <c r="N62" s="78"/>
      <c r="O62" s="79"/>
      <c r="P62" s="80"/>
      <c r="Q62" s="221"/>
    </row>
    <row r="63" spans="1:17" s="74" customFormat="1" ht="15" x14ac:dyDescent="0.2">
      <c r="A63" s="222"/>
      <c r="B63" s="62" t="s">
        <v>1456</v>
      </c>
      <c r="C63" s="84"/>
      <c r="D63" s="84"/>
      <c r="E63" s="84"/>
      <c r="F63" s="84"/>
      <c r="G63" s="84"/>
      <c r="H63" s="84"/>
      <c r="I63" s="84"/>
      <c r="J63" s="84"/>
      <c r="K63" s="84"/>
      <c r="L63" s="78"/>
      <c r="M63" s="78"/>
      <c r="N63" s="78"/>
      <c r="O63" s="79"/>
      <c r="P63" s="80"/>
    </row>
    <row r="64" spans="1:17" s="74" customFormat="1" ht="15" x14ac:dyDescent="0.2">
      <c r="A64" s="222"/>
      <c r="B64" s="85" t="s">
        <v>1457</v>
      </c>
      <c r="C64" s="84"/>
      <c r="D64" s="84"/>
      <c r="E64" s="84"/>
      <c r="F64" s="84"/>
      <c r="G64" s="84"/>
      <c r="H64" s="84"/>
      <c r="I64" s="84"/>
      <c r="J64" s="84"/>
      <c r="K64" s="84"/>
      <c r="L64" s="78"/>
      <c r="M64" s="78"/>
      <c r="N64" s="78"/>
      <c r="O64" s="79"/>
      <c r="P64" s="80"/>
    </row>
    <row r="65" spans="1:16" s="74" customFormat="1" ht="15" x14ac:dyDescent="0.2">
      <c r="A65" s="222"/>
      <c r="B65" s="86" t="s">
        <v>1458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213"/>
    </row>
    <row r="66" spans="1:16" s="74" customFormat="1" ht="15" x14ac:dyDescent="0.2">
      <c r="A66" s="222"/>
      <c r="B66" s="87" t="s">
        <v>1459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222"/>
    </row>
    <row r="67" spans="1:16" s="74" customFormat="1" ht="15" x14ac:dyDescent="0.2">
      <c r="A67" s="73"/>
      <c r="B67" s="88" t="s">
        <v>1460</v>
      </c>
      <c r="C67" s="84"/>
      <c r="D67" s="84"/>
      <c r="E67" s="84"/>
      <c r="F67" s="84"/>
      <c r="G67" s="84"/>
      <c r="H67" s="84"/>
      <c r="I67" s="84"/>
      <c r="J67" s="84"/>
      <c r="K67" s="84"/>
      <c r="L67" s="79"/>
      <c r="M67" s="79"/>
      <c r="N67" s="79"/>
      <c r="O67" s="79"/>
      <c r="P67" s="73"/>
    </row>
    <row r="68" spans="1:16" s="74" customFormat="1" ht="15" x14ac:dyDescent="0.2">
      <c r="A68" s="73"/>
      <c r="B68" s="315" t="s">
        <v>52</v>
      </c>
      <c r="C68" s="84"/>
      <c r="D68" s="84"/>
      <c r="E68" s="84"/>
      <c r="F68" s="84"/>
      <c r="G68" s="84"/>
      <c r="H68" s="84"/>
      <c r="I68" s="84"/>
      <c r="J68" s="84"/>
      <c r="K68" s="84"/>
      <c r="L68" s="79"/>
      <c r="M68" s="79"/>
      <c r="N68" s="79"/>
      <c r="O68" s="79"/>
      <c r="P68" s="73"/>
    </row>
    <row r="69" spans="1:16" s="74" customFormat="1" ht="15" x14ac:dyDescent="0.2">
      <c r="A69" s="73"/>
      <c r="B69" s="89" t="s">
        <v>1461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6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6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6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6">
    <sortCondition descending="1" ref="P3:P46"/>
    <sortCondition descending="1" ref="N3:N46"/>
  </sortState>
  <mergeCells count="1">
    <mergeCell ref="O1:P1"/>
  </mergeCells>
  <phoneticPr fontId="37" type="noConversion"/>
  <conditionalFormatting sqref="N60">
    <cfRule type="expression" dxfId="179" priority="10">
      <formula>O60&lt;0</formula>
    </cfRule>
    <cfRule type="expression" dxfId="178" priority="11">
      <formula>O60=0</formula>
    </cfRule>
    <cfRule type="expression" dxfId="177" priority="12">
      <formula>O60&gt;0</formula>
    </cfRule>
  </conditionalFormatting>
  <conditionalFormatting sqref="B3:B46">
    <cfRule type="expression" dxfId="176" priority="19">
      <formula>P3&gt;0</formula>
    </cfRule>
    <cfRule type="expression" dxfId="175" priority="20">
      <formula>P3=0</formula>
    </cfRule>
    <cfRule type="expression" dxfId="174" priority="21">
      <formula>P3&lt;0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Q293"/>
  <sheetViews>
    <sheetView zoomScaleNormal="80" zoomScalePageLayoutView="80" workbookViewId="0">
      <pane xSplit="2" ySplit="2" topLeftCell="F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K24" sqref="K24"/>
    </sheetView>
  </sheetViews>
  <sheetFormatPr baseColWidth="10" defaultColWidth="9" defaultRowHeight="14" x14ac:dyDescent="0.2"/>
  <cols>
    <col min="1" max="1" width="9" style="67"/>
    <col min="2" max="2" width="33.5" style="178" customWidth="1"/>
    <col min="3" max="5" width="9.5" style="2" customWidth="1"/>
    <col min="6" max="6" width="9.1640625" style="2" customWidth="1"/>
    <col min="7" max="7" width="10.5" style="2" customWidth="1"/>
    <col min="8" max="8" width="9.5" style="2" customWidth="1"/>
    <col min="9" max="9" width="10" style="2" customWidth="1"/>
    <col min="10" max="11" width="9.5" style="2" customWidth="1"/>
    <col min="12" max="13" width="12.5" style="2" customWidth="1"/>
    <col min="14" max="14" width="12" style="2" customWidth="1"/>
    <col min="15" max="15" width="7.83203125" style="2" customWidth="1"/>
    <col min="16" max="16" width="8.5" style="67" customWidth="1"/>
    <col min="17" max="17" width="8.5" style="69" customWidth="1"/>
    <col min="18" max="18" width="10" style="2" customWidth="1"/>
    <col min="19" max="16384" width="9" style="2"/>
  </cols>
  <sheetData>
    <row r="1" spans="1:16" s="74" customFormat="1" ht="15" customHeight="1" x14ac:dyDescent="0.2">
      <c r="A1" s="73"/>
      <c r="B1" s="154" t="s">
        <v>1207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3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6" s="74" customFormat="1" ht="15" customHeight="1" x14ac:dyDescent="0.2">
      <c r="A3" s="141">
        <v>223307</v>
      </c>
      <c r="B3" s="322" t="s">
        <v>1595</v>
      </c>
      <c r="C3" s="358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19</v>
      </c>
      <c r="O3" s="79">
        <f t="shared" ref="O3:O34" si="0">N3-M3</f>
        <v>19</v>
      </c>
      <c r="P3" s="332">
        <v>1</v>
      </c>
    </row>
    <row r="4" spans="1:16" s="74" customFormat="1" ht="15" customHeight="1" x14ac:dyDescent="0.2">
      <c r="A4" s="344">
        <v>81766</v>
      </c>
      <c r="B4" s="353" t="s">
        <v>1051</v>
      </c>
      <c r="C4" s="79">
        <v>26</v>
      </c>
      <c r="D4" s="79">
        <v>26</v>
      </c>
      <c r="E4" s="79">
        <v>22</v>
      </c>
      <c r="F4" s="79">
        <v>20</v>
      </c>
      <c r="G4" s="79">
        <v>20</v>
      </c>
      <c r="H4" s="79">
        <v>20</v>
      </c>
      <c r="I4" s="79">
        <v>20</v>
      </c>
      <c r="J4" s="348">
        <v>22</v>
      </c>
      <c r="K4" s="79">
        <v>19</v>
      </c>
      <c r="L4" s="78">
        <v>21</v>
      </c>
      <c r="M4" s="78">
        <v>20</v>
      </c>
      <c r="N4" s="78">
        <v>37</v>
      </c>
      <c r="O4" s="79">
        <f t="shared" si="0"/>
        <v>17</v>
      </c>
      <c r="P4" s="80">
        <f t="shared" ref="P4:P35" si="1">(N4/M4)-1</f>
        <v>0.85000000000000009</v>
      </c>
    </row>
    <row r="5" spans="1:16" s="74" customFormat="1" ht="15" customHeight="1" x14ac:dyDescent="0.2">
      <c r="A5" s="51">
        <v>1778</v>
      </c>
      <c r="B5" s="353" t="s">
        <v>1223</v>
      </c>
      <c r="C5" s="79">
        <v>21</v>
      </c>
      <c r="D5" s="79">
        <v>16</v>
      </c>
      <c r="E5" s="79">
        <v>17</v>
      </c>
      <c r="F5" s="79">
        <v>18</v>
      </c>
      <c r="G5" s="79">
        <v>19</v>
      </c>
      <c r="H5" s="79">
        <v>21</v>
      </c>
      <c r="I5" s="79">
        <v>15</v>
      </c>
      <c r="J5" s="56">
        <v>18</v>
      </c>
      <c r="K5" s="79">
        <v>20</v>
      </c>
      <c r="L5" s="78">
        <v>19</v>
      </c>
      <c r="M5" s="78">
        <v>20</v>
      </c>
      <c r="N5" s="78">
        <v>33</v>
      </c>
      <c r="O5" s="79">
        <f t="shared" si="0"/>
        <v>13</v>
      </c>
      <c r="P5" s="80">
        <f t="shared" si="1"/>
        <v>0.64999999999999991</v>
      </c>
    </row>
    <row r="6" spans="1:16" s="74" customFormat="1" ht="15" customHeight="1" x14ac:dyDescent="0.2">
      <c r="A6" s="51">
        <v>68275</v>
      </c>
      <c r="B6" s="353" t="s">
        <v>1212</v>
      </c>
      <c r="C6" s="79">
        <v>20</v>
      </c>
      <c r="D6" s="79">
        <v>18</v>
      </c>
      <c r="E6" s="79">
        <v>13</v>
      </c>
      <c r="F6" s="79">
        <v>16</v>
      </c>
      <c r="G6" s="79">
        <v>16</v>
      </c>
      <c r="H6" s="79">
        <v>17</v>
      </c>
      <c r="I6" s="79">
        <v>19</v>
      </c>
      <c r="J6" s="56">
        <v>20</v>
      </c>
      <c r="K6" s="79">
        <v>22</v>
      </c>
      <c r="L6" s="78">
        <v>21</v>
      </c>
      <c r="M6" s="78">
        <v>18</v>
      </c>
      <c r="N6" s="78">
        <v>27</v>
      </c>
      <c r="O6" s="79">
        <f t="shared" si="0"/>
        <v>9</v>
      </c>
      <c r="P6" s="80">
        <f t="shared" si="1"/>
        <v>0.5</v>
      </c>
    </row>
    <row r="7" spans="1:16" s="74" customFormat="1" ht="15" customHeight="1" x14ac:dyDescent="0.2">
      <c r="A7" s="51">
        <v>86609</v>
      </c>
      <c r="B7" s="353" t="s">
        <v>1211</v>
      </c>
      <c r="C7" s="79"/>
      <c r="D7" s="79"/>
      <c r="E7" s="79"/>
      <c r="F7" s="79"/>
      <c r="G7" s="79">
        <v>24</v>
      </c>
      <c r="H7" s="79">
        <v>27</v>
      </c>
      <c r="I7" s="79">
        <v>35</v>
      </c>
      <c r="J7" s="56">
        <v>28</v>
      </c>
      <c r="K7" s="79">
        <v>19</v>
      </c>
      <c r="L7" s="78">
        <v>15</v>
      </c>
      <c r="M7" s="78">
        <v>20</v>
      </c>
      <c r="N7" s="78">
        <v>28</v>
      </c>
      <c r="O7" s="79">
        <f t="shared" si="0"/>
        <v>8</v>
      </c>
      <c r="P7" s="80">
        <f t="shared" si="1"/>
        <v>0.39999999999999991</v>
      </c>
    </row>
    <row r="8" spans="1:16" s="74" customFormat="1" ht="15" customHeight="1" x14ac:dyDescent="0.2">
      <c r="A8" s="51">
        <v>88881</v>
      </c>
      <c r="B8" s="353" t="s">
        <v>1075</v>
      </c>
      <c r="C8" s="79"/>
      <c r="D8" s="79"/>
      <c r="E8" s="78"/>
      <c r="F8" s="78"/>
      <c r="G8" s="78"/>
      <c r="H8" s="78"/>
      <c r="I8" s="78"/>
      <c r="J8" s="56">
        <v>25</v>
      </c>
      <c r="K8" s="78">
        <v>19</v>
      </c>
      <c r="L8" s="78">
        <v>8</v>
      </c>
      <c r="M8" s="78">
        <v>10</v>
      </c>
      <c r="N8" s="78">
        <v>14</v>
      </c>
      <c r="O8" s="79">
        <f t="shared" si="0"/>
        <v>4</v>
      </c>
      <c r="P8" s="80">
        <f t="shared" si="1"/>
        <v>0.39999999999999991</v>
      </c>
    </row>
    <row r="9" spans="1:16" s="74" customFormat="1" ht="15" customHeight="1" x14ac:dyDescent="0.2">
      <c r="A9" s="51">
        <v>1784</v>
      </c>
      <c r="B9" s="353" t="s">
        <v>1073</v>
      </c>
      <c r="C9" s="79">
        <v>448</v>
      </c>
      <c r="D9" s="79">
        <v>435</v>
      </c>
      <c r="E9" s="79">
        <v>393</v>
      </c>
      <c r="F9" s="79">
        <v>397</v>
      </c>
      <c r="G9" s="79">
        <v>441</v>
      </c>
      <c r="H9" s="79">
        <v>422</v>
      </c>
      <c r="I9" s="79">
        <v>434</v>
      </c>
      <c r="J9" s="56">
        <v>212</v>
      </c>
      <c r="K9" s="79">
        <v>293</v>
      </c>
      <c r="L9" s="78">
        <v>270</v>
      </c>
      <c r="M9" s="78">
        <v>208</v>
      </c>
      <c r="N9" s="78">
        <v>278</v>
      </c>
      <c r="O9" s="79">
        <f t="shared" si="0"/>
        <v>70</v>
      </c>
      <c r="P9" s="80">
        <f t="shared" si="1"/>
        <v>0.33653846153846145</v>
      </c>
    </row>
    <row r="10" spans="1:16" s="74" customFormat="1" ht="15" customHeight="1" x14ac:dyDescent="0.2">
      <c r="A10" s="344">
        <v>31630</v>
      </c>
      <c r="B10" s="353" t="s">
        <v>1050</v>
      </c>
      <c r="C10" s="79">
        <v>11</v>
      </c>
      <c r="D10" s="79">
        <v>13</v>
      </c>
      <c r="E10" s="79">
        <v>11</v>
      </c>
      <c r="F10" s="79">
        <v>29</v>
      </c>
      <c r="G10" s="79">
        <v>19</v>
      </c>
      <c r="H10" s="79">
        <v>14</v>
      </c>
      <c r="I10" s="79">
        <v>19</v>
      </c>
      <c r="J10" s="348">
        <v>25</v>
      </c>
      <c r="K10" s="79">
        <v>27</v>
      </c>
      <c r="L10" s="78">
        <v>25</v>
      </c>
      <c r="M10" s="78">
        <v>24</v>
      </c>
      <c r="N10" s="78">
        <v>32</v>
      </c>
      <c r="O10" s="79">
        <f t="shared" si="0"/>
        <v>8</v>
      </c>
      <c r="P10" s="80">
        <f t="shared" si="1"/>
        <v>0.33333333333333326</v>
      </c>
    </row>
    <row r="11" spans="1:16" s="74" customFormat="1" ht="15" customHeight="1" x14ac:dyDescent="0.2">
      <c r="A11" s="51">
        <v>1802</v>
      </c>
      <c r="B11" s="353" t="s">
        <v>1046</v>
      </c>
      <c r="C11" s="79">
        <v>11</v>
      </c>
      <c r="D11" s="79">
        <v>11</v>
      </c>
      <c r="E11" s="79">
        <v>10</v>
      </c>
      <c r="F11" s="79">
        <v>12</v>
      </c>
      <c r="G11" s="79">
        <v>12</v>
      </c>
      <c r="H11" s="79">
        <v>12</v>
      </c>
      <c r="I11" s="79">
        <v>12</v>
      </c>
      <c r="J11" s="56">
        <v>12</v>
      </c>
      <c r="K11" s="79">
        <v>12</v>
      </c>
      <c r="L11" s="78">
        <v>10</v>
      </c>
      <c r="M11" s="78">
        <v>9</v>
      </c>
      <c r="N11" s="78">
        <v>12</v>
      </c>
      <c r="O11" s="79">
        <f t="shared" si="0"/>
        <v>3</v>
      </c>
      <c r="P11" s="80">
        <f t="shared" si="1"/>
        <v>0.33333333333333326</v>
      </c>
    </row>
    <row r="12" spans="1:16" s="74" customFormat="1" ht="15" customHeight="1" x14ac:dyDescent="0.2">
      <c r="A12" s="51">
        <v>87500</v>
      </c>
      <c r="B12" s="353" t="s">
        <v>1053</v>
      </c>
      <c r="C12" s="79"/>
      <c r="D12" s="79"/>
      <c r="E12" s="79"/>
      <c r="F12" s="79"/>
      <c r="G12" s="79"/>
      <c r="H12" s="79">
        <v>33</v>
      </c>
      <c r="I12" s="79">
        <v>40</v>
      </c>
      <c r="J12" s="56">
        <v>30</v>
      </c>
      <c r="K12" s="79">
        <v>35</v>
      </c>
      <c r="L12" s="78">
        <v>33</v>
      </c>
      <c r="M12" s="78">
        <v>44</v>
      </c>
      <c r="N12" s="78">
        <v>58</v>
      </c>
      <c r="O12" s="79">
        <f t="shared" si="0"/>
        <v>14</v>
      </c>
      <c r="P12" s="80">
        <f t="shared" si="1"/>
        <v>0.31818181818181812</v>
      </c>
    </row>
    <row r="13" spans="1:16" s="74" customFormat="1" ht="15" customHeight="1" x14ac:dyDescent="0.2">
      <c r="A13" s="344">
        <v>84295</v>
      </c>
      <c r="B13" s="353" t="s">
        <v>1052</v>
      </c>
      <c r="C13" s="79"/>
      <c r="D13" s="79">
        <v>31</v>
      </c>
      <c r="E13" s="78">
        <v>31</v>
      </c>
      <c r="F13" s="78">
        <v>36</v>
      </c>
      <c r="G13" s="78">
        <v>34</v>
      </c>
      <c r="H13" s="78">
        <v>31</v>
      </c>
      <c r="I13" s="78">
        <v>22</v>
      </c>
      <c r="J13" s="348">
        <v>17</v>
      </c>
      <c r="K13" s="78">
        <v>18</v>
      </c>
      <c r="L13" s="78">
        <v>9</v>
      </c>
      <c r="M13" s="78">
        <v>10</v>
      </c>
      <c r="N13" s="78">
        <v>13</v>
      </c>
      <c r="O13" s="79">
        <f t="shared" si="0"/>
        <v>3</v>
      </c>
      <c r="P13" s="80">
        <f t="shared" si="1"/>
        <v>0.30000000000000004</v>
      </c>
    </row>
    <row r="14" spans="1:16" s="74" customFormat="1" ht="15" customHeight="1" x14ac:dyDescent="0.2">
      <c r="A14" s="344">
        <v>1799</v>
      </c>
      <c r="B14" s="353" t="s">
        <v>1045</v>
      </c>
      <c r="C14" s="79">
        <v>12</v>
      </c>
      <c r="D14" s="79">
        <v>12</v>
      </c>
      <c r="E14" s="79">
        <v>12</v>
      </c>
      <c r="F14" s="79">
        <v>19</v>
      </c>
      <c r="G14" s="79">
        <v>17</v>
      </c>
      <c r="H14" s="79">
        <v>24</v>
      </c>
      <c r="I14" s="79">
        <v>23</v>
      </c>
      <c r="J14" s="348">
        <v>19</v>
      </c>
      <c r="K14" s="79">
        <v>21</v>
      </c>
      <c r="L14" s="78">
        <v>15</v>
      </c>
      <c r="M14" s="78">
        <v>15</v>
      </c>
      <c r="N14" s="78">
        <v>18</v>
      </c>
      <c r="O14" s="79">
        <f t="shared" si="0"/>
        <v>3</v>
      </c>
      <c r="P14" s="80">
        <f t="shared" si="1"/>
        <v>0.19999999999999996</v>
      </c>
    </row>
    <row r="15" spans="1:16" s="74" customFormat="1" ht="15" customHeight="1" x14ac:dyDescent="0.2">
      <c r="A15" s="344">
        <v>21499</v>
      </c>
      <c r="B15" s="353" t="s">
        <v>1068</v>
      </c>
      <c r="C15" s="79">
        <v>45</v>
      </c>
      <c r="D15" s="79">
        <v>48</v>
      </c>
      <c r="E15" s="79">
        <v>39</v>
      </c>
      <c r="F15" s="79">
        <v>43</v>
      </c>
      <c r="G15" s="79">
        <v>48</v>
      </c>
      <c r="H15" s="79">
        <v>46</v>
      </c>
      <c r="I15" s="79">
        <v>43</v>
      </c>
      <c r="J15" s="348">
        <v>37</v>
      </c>
      <c r="K15" s="79">
        <v>36</v>
      </c>
      <c r="L15" s="78">
        <v>34</v>
      </c>
      <c r="M15" s="78">
        <v>31</v>
      </c>
      <c r="N15" s="78">
        <v>37</v>
      </c>
      <c r="O15" s="79">
        <f t="shared" si="0"/>
        <v>6</v>
      </c>
      <c r="P15" s="80">
        <f t="shared" si="1"/>
        <v>0.19354838709677424</v>
      </c>
    </row>
    <row r="16" spans="1:16" s="74" customFormat="1" ht="15" customHeight="1" x14ac:dyDescent="0.2">
      <c r="A16" s="51">
        <v>67514</v>
      </c>
      <c r="B16" s="353" t="s">
        <v>1069</v>
      </c>
      <c r="C16" s="79">
        <v>16</v>
      </c>
      <c r="D16" s="79">
        <v>14</v>
      </c>
      <c r="E16" s="79">
        <v>13</v>
      </c>
      <c r="F16" s="79">
        <v>15</v>
      </c>
      <c r="G16" s="79">
        <v>20</v>
      </c>
      <c r="H16" s="79">
        <v>24</v>
      </c>
      <c r="I16" s="79">
        <v>24</v>
      </c>
      <c r="J16" s="56">
        <v>27</v>
      </c>
      <c r="K16" s="79">
        <v>30</v>
      </c>
      <c r="L16" s="78">
        <v>27</v>
      </c>
      <c r="M16" s="78">
        <v>27</v>
      </c>
      <c r="N16" s="78">
        <v>32</v>
      </c>
      <c r="O16" s="79">
        <f t="shared" si="0"/>
        <v>5</v>
      </c>
      <c r="P16" s="80">
        <f t="shared" si="1"/>
        <v>0.18518518518518512</v>
      </c>
    </row>
    <row r="17" spans="1:16" s="74" customFormat="1" ht="15" customHeight="1" x14ac:dyDescent="0.2">
      <c r="A17" s="51">
        <v>1801</v>
      </c>
      <c r="B17" s="353" t="s">
        <v>1217</v>
      </c>
      <c r="C17" s="79">
        <v>41</v>
      </c>
      <c r="D17" s="79">
        <v>46</v>
      </c>
      <c r="E17" s="79">
        <v>43</v>
      </c>
      <c r="F17" s="79">
        <v>45</v>
      </c>
      <c r="G17" s="79">
        <v>43</v>
      </c>
      <c r="H17" s="79">
        <v>44</v>
      </c>
      <c r="I17" s="79">
        <v>36</v>
      </c>
      <c r="J17" s="56">
        <v>44</v>
      </c>
      <c r="K17" s="79">
        <v>32</v>
      </c>
      <c r="L17" s="78">
        <v>41</v>
      </c>
      <c r="M17" s="78">
        <v>47</v>
      </c>
      <c r="N17" s="78">
        <v>55</v>
      </c>
      <c r="O17" s="79">
        <f t="shared" si="0"/>
        <v>8</v>
      </c>
      <c r="P17" s="80">
        <f t="shared" si="1"/>
        <v>0.17021276595744683</v>
      </c>
    </row>
    <row r="18" spans="1:16" s="74" customFormat="1" ht="15" customHeight="1" x14ac:dyDescent="0.2">
      <c r="A18" s="51">
        <v>82971</v>
      </c>
      <c r="B18" s="353" t="s">
        <v>1066</v>
      </c>
      <c r="C18" s="79">
        <v>26</v>
      </c>
      <c r="D18" s="79">
        <v>27</v>
      </c>
      <c r="E18" s="79">
        <v>28</v>
      </c>
      <c r="F18" s="79">
        <v>26</v>
      </c>
      <c r="G18" s="79">
        <v>26</v>
      </c>
      <c r="H18" s="79">
        <v>22</v>
      </c>
      <c r="I18" s="79">
        <v>22</v>
      </c>
      <c r="J18" s="56">
        <v>21</v>
      </c>
      <c r="K18" s="79">
        <v>20</v>
      </c>
      <c r="L18" s="78">
        <v>20</v>
      </c>
      <c r="M18" s="78">
        <v>19</v>
      </c>
      <c r="N18" s="78">
        <v>22</v>
      </c>
      <c r="O18" s="79">
        <f t="shared" si="0"/>
        <v>3</v>
      </c>
      <c r="P18" s="80">
        <f t="shared" si="1"/>
        <v>0.15789473684210531</v>
      </c>
    </row>
    <row r="19" spans="1:16" s="74" customFormat="1" ht="15" customHeight="1" x14ac:dyDescent="0.2">
      <c r="A19" s="51">
        <v>1800</v>
      </c>
      <c r="B19" s="353" t="s">
        <v>1213</v>
      </c>
      <c r="C19" s="79">
        <v>54</v>
      </c>
      <c r="D19" s="79">
        <v>64</v>
      </c>
      <c r="E19" s="79">
        <v>66</v>
      </c>
      <c r="F19" s="79">
        <v>62</v>
      </c>
      <c r="G19" s="79">
        <v>63</v>
      </c>
      <c r="H19" s="79">
        <v>63</v>
      </c>
      <c r="I19" s="79">
        <v>59</v>
      </c>
      <c r="J19" s="56">
        <v>62</v>
      </c>
      <c r="K19" s="79">
        <v>64</v>
      </c>
      <c r="L19" s="78">
        <v>55</v>
      </c>
      <c r="M19" s="78">
        <v>50</v>
      </c>
      <c r="N19" s="78">
        <v>56</v>
      </c>
      <c r="O19" s="79">
        <f t="shared" si="0"/>
        <v>6</v>
      </c>
      <c r="P19" s="80">
        <f t="shared" si="1"/>
        <v>0.12000000000000011</v>
      </c>
    </row>
    <row r="20" spans="1:16" s="74" customFormat="1" ht="15" customHeight="1" x14ac:dyDescent="0.2">
      <c r="A20" s="51">
        <v>1774</v>
      </c>
      <c r="B20" s="353" t="s">
        <v>1037</v>
      </c>
      <c r="C20" s="79">
        <v>11</v>
      </c>
      <c r="D20" s="79">
        <v>15</v>
      </c>
      <c r="E20" s="79">
        <v>14</v>
      </c>
      <c r="F20" s="79">
        <v>14</v>
      </c>
      <c r="G20" s="79">
        <v>17</v>
      </c>
      <c r="H20" s="79">
        <v>16</v>
      </c>
      <c r="I20" s="79">
        <v>17</v>
      </c>
      <c r="J20" s="56">
        <v>17</v>
      </c>
      <c r="K20" s="79">
        <v>17</v>
      </c>
      <c r="L20" s="78">
        <v>17</v>
      </c>
      <c r="M20" s="78">
        <v>17</v>
      </c>
      <c r="N20" s="78">
        <v>19</v>
      </c>
      <c r="O20" s="79">
        <f t="shared" si="0"/>
        <v>2</v>
      </c>
      <c r="P20" s="80">
        <f t="shared" si="1"/>
        <v>0.11764705882352944</v>
      </c>
    </row>
    <row r="21" spans="1:16" s="74" customFormat="1" ht="15" customHeight="1" x14ac:dyDescent="0.2">
      <c r="A21" s="344">
        <v>1791</v>
      </c>
      <c r="B21" s="353" t="s">
        <v>1072</v>
      </c>
      <c r="C21" s="79">
        <v>47</v>
      </c>
      <c r="D21" s="79">
        <v>48</v>
      </c>
      <c r="E21" s="79">
        <v>46</v>
      </c>
      <c r="F21" s="79">
        <v>44</v>
      </c>
      <c r="G21" s="79">
        <v>41</v>
      </c>
      <c r="H21" s="79">
        <v>35</v>
      </c>
      <c r="I21" s="79">
        <v>40</v>
      </c>
      <c r="J21" s="56">
        <v>56</v>
      </c>
      <c r="K21" s="79">
        <v>62</v>
      </c>
      <c r="L21" s="78">
        <v>63</v>
      </c>
      <c r="M21" s="78">
        <v>65</v>
      </c>
      <c r="N21" s="78">
        <v>72</v>
      </c>
      <c r="O21" s="79">
        <f t="shared" si="0"/>
        <v>7</v>
      </c>
      <c r="P21" s="80">
        <f t="shared" si="1"/>
        <v>0.10769230769230775</v>
      </c>
    </row>
    <row r="22" spans="1:16" s="74" customFormat="1" ht="15" customHeight="1" x14ac:dyDescent="0.2">
      <c r="A22" s="344">
        <v>1772</v>
      </c>
      <c r="B22" s="353" t="s">
        <v>1036</v>
      </c>
      <c r="C22" s="79">
        <v>40</v>
      </c>
      <c r="D22" s="79">
        <v>42</v>
      </c>
      <c r="E22" s="79">
        <v>36</v>
      </c>
      <c r="F22" s="79">
        <v>42</v>
      </c>
      <c r="G22" s="79">
        <v>44</v>
      </c>
      <c r="H22" s="79">
        <v>40</v>
      </c>
      <c r="I22" s="79">
        <v>31</v>
      </c>
      <c r="J22" s="348">
        <v>30</v>
      </c>
      <c r="K22" s="79">
        <v>29</v>
      </c>
      <c r="L22" s="78">
        <v>25</v>
      </c>
      <c r="M22" s="78">
        <v>20</v>
      </c>
      <c r="N22" s="78">
        <v>22</v>
      </c>
      <c r="O22" s="79">
        <f t="shared" si="0"/>
        <v>2</v>
      </c>
      <c r="P22" s="80">
        <f t="shared" si="1"/>
        <v>0.10000000000000009</v>
      </c>
    </row>
    <row r="23" spans="1:16" s="74" customFormat="1" ht="15" customHeight="1" x14ac:dyDescent="0.2">
      <c r="A23" s="344">
        <v>1782</v>
      </c>
      <c r="B23" s="353" t="s">
        <v>1222</v>
      </c>
      <c r="C23" s="79">
        <v>19</v>
      </c>
      <c r="D23" s="79">
        <v>17</v>
      </c>
      <c r="E23" s="79">
        <v>18</v>
      </c>
      <c r="F23" s="79">
        <v>20</v>
      </c>
      <c r="G23" s="79">
        <v>25</v>
      </c>
      <c r="H23" s="79">
        <v>27</v>
      </c>
      <c r="I23" s="79">
        <v>24</v>
      </c>
      <c r="J23" s="348">
        <v>24</v>
      </c>
      <c r="K23" s="79">
        <v>18</v>
      </c>
      <c r="L23" s="78">
        <v>18</v>
      </c>
      <c r="M23" s="78">
        <v>19</v>
      </c>
      <c r="N23" s="78">
        <v>20</v>
      </c>
      <c r="O23" s="79">
        <f t="shared" si="0"/>
        <v>1</v>
      </c>
      <c r="P23" s="80">
        <f t="shared" si="1"/>
        <v>5.2631578947368363E-2</v>
      </c>
    </row>
    <row r="24" spans="1:16" s="74" customFormat="1" ht="15" customHeight="1" x14ac:dyDescent="0.2">
      <c r="A24" s="51">
        <v>1794</v>
      </c>
      <c r="B24" s="353" t="s">
        <v>1042</v>
      </c>
      <c r="C24" s="79">
        <v>35</v>
      </c>
      <c r="D24" s="79">
        <v>29</v>
      </c>
      <c r="E24" s="79">
        <v>18</v>
      </c>
      <c r="F24" s="79">
        <v>17</v>
      </c>
      <c r="G24" s="79">
        <v>20</v>
      </c>
      <c r="H24" s="79">
        <v>20</v>
      </c>
      <c r="I24" s="79">
        <v>23</v>
      </c>
      <c r="J24" s="56">
        <v>19</v>
      </c>
      <c r="K24" s="79">
        <v>18</v>
      </c>
      <c r="L24" s="78">
        <v>19</v>
      </c>
      <c r="M24" s="78">
        <v>20</v>
      </c>
      <c r="N24" s="78">
        <v>21</v>
      </c>
      <c r="O24" s="79">
        <f t="shared" si="0"/>
        <v>1</v>
      </c>
      <c r="P24" s="80">
        <f t="shared" si="1"/>
        <v>5.0000000000000044E-2</v>
      </c>
    </row>
    <row r="25" spans="1:16" s="74" customFormat="1" ht="15" customHeight="1" x14ac:dyDescent="0.2">
      <c r="A25" s="344">
        <v>86744</v>
      </c>
      <c r="B25" s="353" t="s">
        <v>1225</v>
      </c>
      <c r="C25" s="79"/>
      <c r="D25" s="79"/>
      <c r="E25" s="79"/>
      <c r="F25" s="79"/>
      <c r="G25" s="79">
        <v>20</v>
      </c>
      <c r="H25" s="79">
        <v>16</v>
      </c>
      <c r="I25" s="79">
        <v>16</v>
      </c>
      <c r="J25" s="348">
        <v>19</v>
      </c>
      <c r="K25" s="79">
        <v>23</v>
      </c>
      <c r="L25" s="78">
        <v>21</v>
      </c>
      <c r="M25" s="78">
        <v>21</v>
      </c>
      <c r="N25" s="78">
        <v>22</v>
      </c>
      <c r="O25" s="79">
        <f t="shared" si="0"/>
        <v>1</v>
      </c>
      <c r="P25" s="80">
        <f t="shared" si="1"/>
        <v>4.7619047619047672E-2</v>
      </c>
    </row>
    <row r="26" spans="1:16" s="74" customFormat="1" ht="15" customHeight="1" x14ac:dyDescent="0.2">
      <c r="A26" s="351">
        <v>1807</v>
      </c>
      <c r="B26" s="353" t="s">
        <v>1209</v>
      </c>
      <c r="C26" s="79">
        <v>60</v>
      </c>
      <c r="D26" s="79">
        <v>62</v>
      </c>
      <c r="E26" s="79">
        <v>49</v>
      </c>
      <c r="F26" s="79">
        <v>53</v>
      </c>
      <c r="G26" s="79">
        <v>44</v>
      </c>
      <c r="H26" s="79">
        <v>35</v>
      </c>
      <c r="I26" s="79">
        <v>38</v>
      </c>
      <c r="J26" s="56">
        <v>34</v>
      </c>
      <c r="K26" s="79">
        <v>31</v>
      </c>
      <c r="L26" s="78">
        <v>27</v>
      </c>
      <c r="M26" s="78">
        <v>26</v>
      </c>
      <c r="N26" s="78">
        <v>27</v>
      </c>
      <c r="O26" s="79">
        <f t="shared" si="0"/>
        <v>1</v>
      </c>
      <c r="P26" s="80">
        <f t="shared" si="1"/>
        <v>3.8461538461538547E-2</v>
      </c>
    </row>
    <row r="27" spans="1:16" s="74" customFormat="1" ht="15" customHeight="1" x14ac:dyDescent="0.2">
      <c r="A27" s="344">
        <v>1763</v>
      </c>
      <c r="B27" s="353" t="s">
        <v>1030</v>
      </c>
      <c r="C27" s="79">
        <v>117</v>
      </c>
      <c r="D27" s="79">
        <v>122</v>
      </c>
      <c r="E27" s="79">
        <v>116</v>
      </c>
      <c r="F27" s="79">
        <v>132</v>
      </c>
      <c r="G27" s="79">
        <v>143</v>
      </c>
      <c r="H27" s="79">
        <v>146</v>
      </c>
      <c r="I27" s="79">
        <v>133</v>
      </c>
      <c r="J27" s="348">
        <v>129</v>
      </c>
      <c r="K27" s="79">
        <v>138</v>
      </c>
      <c r="L27" s="78">
        <v>140</v>
      </c>
      <c r="M27" s="78">
        <v>141</v>
      </c>
      <c r="N27" s="78">
        <v>145</v>
      </c>
      <c r="O27" s="79">
        <f t="shared" si="0"/>
        <v>4</v>
      </c>
      <c r="P27" s="80">
        <f t="shared" si="1"/>
        <v>2.8368794326241176E-2</v>
      </c>
    </row>
    <row r="28" spans="1:16" s="74" customFormat="1" ht="15" customHeight="1" x14ac:dyDescent="0.2">
      <c r="A28" s="51">
        <v>1793</v>
      </c>
      <c r="B28" s="353" t="s">
        <v>1218</v>
      </c>
      <c r="C28" s="79">
        <v>88</v>
      </c>
      <c r="D28" s="79">
        <v>85</v>
      </c>
      <c r="E28" s="79">
        <v>87</v>
      </c>
      <c r="F28" s="79">
        <v>104</v>
      </c>
      <c r="G28" s="79">
        <v>111</v>
      </c>
      <c r="H28" s="79">
        <v>113</v>
      </c>
      <c r="I28" s="79">
        <v>109</v>
      </c>
      <c r="J28" s="56">
        <v>106</v>
      </c>
      <c r="K28" s="79">
        <v>116</v>
      </c>
      <c r="L28" s="78">
        <v>116</v>
      </c>
      <c r="M28" s="78">
        <v>111</v>
      </c>
      <c r="N28" s="78">
        <v>114</v>
      </c>
      <c r="O28" s="79">
        <f t="shared" si="0"/>
        <v>3</v>
      </c>
      <c r="P28" s="80">
        <f t="shared" si="1"/>
        <v>2.7027027027026973E-2</v>
      </c>
    </row>
    <row r="29" spans="1:16" s="74" customFormat="1" ht="15" customHeight="1" x14ac:dyDescent="0.2">
      <c r="A29" s="344">
        <v>1790</v>
      </c>
      <c r="B29" s="353" t="s">
        <v>1041</v>
      </c>
      <c r="C29" s="79">
        <v>99</v>
      </c>
      <c r="D29" s="79">
        <v>95</v>
      </c>
      <c r="E29" s="79">
        <v>92</v>
      </c>
      <c r="F29" s="79">
        <v>104</v>
      </c>
      <c r="G29" s="79">
        <v>87</v>
      </c>
      <c r="H29" s="79">
        <v>100</v>
      </c>
      <c r="I29" s="79">
        <v>106</v>
      </c>
      <c r="J29" s="348">
        <v>86</v>
      </c>
      <c r="K29" s="79">
        <v>81</v>
      </c>
      <c r="L29" s="78">
        <v>80</v>
      </c>
      <c r="M29" s="78">
        <v>74</v>
      </c>
      <c r="N29" s="78">
        <v>74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1762</v>
      </c>
      <c r="B30" s="353" t="s">
        <v>1032</v>
      </c>
      <c r="C30" s="79">
        <v>97</v>
      </c>
      <c r="D30" s="79">
        <v>84</v>
      </c>
      <c r="E30" s="79">
        <v>84</v>
      </c>
      <c r="F30" s="79">
        <v>87</v>
      </c>
      <c r="G30" s="79">
        <v>83</v>
      </c>
      <c r="H30" s="79">
        <v>76</v>
      </c>
      <c r="I30" s="79">
        <v>73</v>
      </c>
      <c r="J30" s="56">
        <v>69</v>
      </c>
      <c r="K30" s="79">
        <v>71</v>
      </c>
      <c r="L30" s="78">
        <v>65</v>
      </c>
      <c r="M30" s="78">
        <v>64</v>
      </c>
      <c r="N30" s="78">
        <v>64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344">
        <v>27524</v>
      </c>
      <c r="B31" s="353" t="s">
        <v>1220</v>
      </c>
      <c r="C31" s="79">
        <v>51</v>
      </c>
      <c r="D31" s="79">
        <v>52</v>
      </c>
      <c r="E31" s="79">
        <v>66</v>
      </c>
      <c r="F31" s="79">
        <v>68</v>
      </c>
      <c r="G31" s="79">
        <v>47</v>
      </c>
      <c r="H31" s="79">
        <v>42</v>
      </c>
      <c r="I31" s="79">
        <v>38</v>
      </c>
      <c r="J31" s="56">
        <v>45</v>
      </c>
      <c r="K31" s="79">
        <v>52</v>
      </c>
      <c r="L31" s="78">
        <v>52</v>
      </c>
      <c r="M31" s="78">
        <v>54</v>
      </c>
      <c r="N31" s="78">
        <v>54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1813</v>
      </c>
      <c r="B32" s="353" t="s">
        <v>1031</v>
      </c>
      <c r="C32" s="79">
        <v>64</v>
      </c>
      <c r="D32" s="79">
        <v>60</v>
      </c>
      <c r="E32" s="79">
        <v>59</v>
      </c>
      <c r="F32" s="79">
        <v>62</v>
      </c>
      <c r="G32" s="79">
        <v>59</v>
      </c>
      <c r="H32" s="79">
        <v>54</v>
      </c>
      <c r="I32" s="79">
        <v>45</v>
      </c>
      <c r="J32" s="348">
        <v>49</v>
      </c>
      <c r="K32" s="79">
        <v>43</v>
      </c>
      <c r="L32" s="78">
        <v>36</v>
      </c>
      <c r="M32" s="78">
        <v>34</v>
      </c>
      <c r="N32" s="78">
        <v>34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344">
        <v>1781</v>
      </c>
      <c r="B33" s="353" t="s">
        <v>1523</v>
      </c>
      <c r="C33" s="79">
        <v>23</v>
      </c>
      <c r="D33" s="79">
        <v>23</v>
      </c>
      <c r="E33" s="79">
        <v>29</v>
      </c>
      <c r="F33" s="79">
        <v>30</v>
      </c>
      <c r="G33" s="79">
        <v>30</v>
      </c>
      <c r="H33" s="79">
        <v>29</v>
      </c>
      <c r="I33" s="79">
        <v>30</v>
      </c>
      <c r="J33" s="348">
        <v>30</v>
      </c>
      <c r="K33" s="79">
        <v>32</v>
      </c>
      <c r="L33" s="78">
        <v>27</v>
      </c>
      <c r="M33" s="78">
        <v>26</v>
      </c>
      <c r="N33" s="78">
        <v>26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69640</v>
      </c>
      <c r="B34" s="353" t="s">
        <v>1060</v>
      </c>
      <c r="C34" s="79">
        <v>15</v>
      </c>
      <c r="D34" s="79">
        <v>16</v>
      </c>
      <c r="E34" s="79">
        <v>23</v>
      </c>
      <c r="F34" s="79">
        <v>22</v>
      </c>
      <c r="G34" s="79">
        <v>18</v>
      </c>
      <c r="H34" s="79">
        <v>17</v>
      </c>
      <c r="I34" s="79">
        <v>20</v>
      </c>
      <c r="J34" s="348">
        <v>26</v>
      </c>
      <c r="K34" s="79">
        <v>29</v>
      </c>
      <c r="L34" s="78">
        <v>25</v>
      </c>
      <c r="M34" s="78">
        <v>25</v>
      </c>
      <c r="N34" s="78">
        <v>25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344">
        <v>1797</v>
      </c>
      <c r="B35" s="353" t="s">
        <v>1044</v>
      </c>
      <c r="C35" s="79">
        <v>14</v>
      </c>
      <c r="D35" s="79">
        <v>17</v>
      </c>
      <c r="E35" s="79">
        <v>18</v>
      </c>
      <c r="F35" s="79">
        <v>19</v>
      </c>
      <c r="G35" s="79">
        <v>20</v>
      </c>
      <c r="H35" s="79">
        <v>24</v>
      </c>
      <c r="I35" s="79">
        <v>20</v>
      </c>
      <c r="J35" s="348">
        <v>19</v>
      </c>
      <c r="K35" s="79">
        <v>20</v>
      </c>
      <c r="L35" s="78">
        <v>20</v>
      </c>
      <c r="M35" s="78">
        <v>23</v>
      </c>
      <c r="N35" s="78">
        <v>23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customHeight="1" x14ac:dyDescent="0.2">
      <c r="A36" s="344">
        <v>25472</v>
      </c>
      <c r="B36" s="353" t="s">
        <v>1049</v>
      </c>
      <c r="C36" s="79">
        <v>28</v>
      </c>
      <c r="D36" s="79">
        <v>31</v>
      </c>
      <c r="E36" s="79">
        <v>30</v>
      </c>
      <c r="F36" s="79">
        <v>28</v>
      </c>
      <c r="G36" s="79">
        <v>31</v>
      </c>
      <c r="H36" s="79">
        <v>28</v>
      </c>
      <c r="I36" s="79">
        <v>30</v>
      </c>
      <c r="J36" s="348">
        <v>33</v>
      </c>
      <c r="K36" s="79">
        <v>30</v>
      </c>
      <c r="L36" s="78">
        <v>28</v>
      </c>
      <c r="M36" s="78">
        <v>22</v>
      </c>
      <c r="N36" s="78">
        <v>22</v>
      </c>
      <c r="O36" s="79">
        <f t="shared" si="2"/>
        <v>0</v>
      </c>
      <c r="P36" s="80">
        <f t="shared" ref="P36:P72" si="3">(N36/M36)-1</f>
        <v>0</v>
      </c>
    </row>
    <row r="37" spans="1:16" s="74" customFormat="1" ht="15" customHeight="1" x14ac:dyDescent="0.2">
      <c r="A37" s="51">
        <v>1811</v>
      </c>
      <c r="B37" s="353" t="s">
        <v>1224</v>
      </c>
      <c r="C37" s="79">
        <v>41</v>
      </c>
      <c r="D37" s="79">
        <v>38</v>
      </c>
      <c r="E37" s="79">
        <v>36</v>
      </c>
      <c r="F37" s="79">
        <v>31</v>
      </c>
      <c r="G37" s="79">
        <v>28</v>
      </c>
      <c r="H37" s="79">
        <v>29</v>
      </c>
      <c r="I37" s="79">
        <v>20</v>
      </c>
      <c r="J37" s="56">
        <v>21</v>
      </c>
      <c r="K37" s="79">
        <v>23</v>
      </c>
      <c r="L37" s="78">
        <v>22</v>
      </c>
      <c r="M37" s="78">
        <v>19</v>
      </c>
      <c r="N37" s="78">
        <v>19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1815</v>
      </c>
      <c r="B38" s="353" t="s">
        <v>1048</v>
      </c>
      <c r="C38" s="79">
        <v>31</v>
      </c>
      <c r="D38" s="79">
        <v>27</v>
      </c>
      <c r="E38" s="79">
        <v>30</v>
      </c>
      <c r="F38" s="79">
        <v>26</v>
      </c>
      <c r="G38" s="79">
        <v>23</v>
      </c>
      <c r="H38" s="79">
        <v>21</v>
      </c>
      <c r="I38" s="79">
        <v>21</v>
      </c>
      <c r="J38" s="348">
        <v>18</v>
      </c>
      <c r="K38" s="79">
        <v>16</v>
      </c>
      <c r="L38" s="78">
        <v>16</v>
      </c>
      <c r="M38" s="78">
        <v>17</v>
      </c>
      <c r="N38" s="78">
        <v>17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1769</v>
      </c>
      <c r="B39" s="353" t="s">
        <v>1070</v>
      </c>
      <c r="C39" s="79">
        <v>25</v>
      </c>
      <c r="D39" s="79">
        <v>24</v>
      </c>
      <c r="E39" s="79">
        <v>24</v>
      </c>
      <c r="F39" s="79">
        <v>22</v>
      </c>
      <c r="G39" s="79">
        <v>22</v>
      </c>
      <c r="H39" s="79">
        <v>26</v>
      </c>
      <c r="I39" s="79">
        <v>31</v>
      </c>
      <c r="J39" s="56">
        <v>27</v>
      </c>
      <c r="K39" s="79">
        <v>26</v>
      </c>
      <c r="L39" s="78">
        <v>18</v>
      </c>
      <c r="M39" s="78">
        <v>17</v>
      </c>
      <c r="N39" s="78">
        <v>17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344">
        <v>31149</v>
      </c>
      <c r="B40" s="353" t="s">
        <v>1028</v>
      </c>
      <c r="C40" s="379">
        <v>25</v>
      </c>
      <c r="D40" s="379">
        <v>28</v>
      </c>
      <c r="E40" s="379">
        <v>29</v>
      </c>
      <c r="F40" s="379">
        <v>26</v>
      </c>
      <c r="G40" s="379">
        <v>29</v>
      </c>
      <c r="H40" s="379">
        <v>30</v>
      </c>
      <c r="I40" s="379">
        <v>47</v>
      </c>
      <c r="J40" s="377">
        <v>28</v>
      </c>
      <c r="K40" s="379">
        <v>31</v>
      </c>
      <c r="L40" s="379">
        <v>24</v>
      </c>
      <c r="M40" s="379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51">
        <v>87449</v>
      </c>
      <c r="B41" s="353" t="s">
        <v>1074</v>
      </c>
      <c r="C41" s="79"/>
      <c r="D41" s="79"/>
      <c r="E41" s="78"/>
      <c r="F41" s="78"/>
      <c r="G41" s="78">
        <v>0</v>
      </c>
      <c r="H41" s="78">
        <v>21</v>
      </c>
      <c r="I41" s="78">
        <v>21</v>
      </c>
      <c r="J41" s="348">
        <v>18</v>
      </c>
      <c r="K41" s="78">
        <v>23</v>
      </c>
      <c r="L41" s="78">
        <v>9</v>
      </c>
      <c r="M41" s="78">
        <v>12</v>
      </c>
      <c r="N41" s="78">
        <v>12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344">
        <v>1786</v>
      </c>
      <c r="B42" s="353" t="s">
        <v>1040</v>
      </c>
      <c r="C42" s="79">
        <v>19</v>
      </c>
      <c r="D42" s="79">
        <v>21</v>
      </c>
      <c r="E42" s="79">
        <v>19</v>
      </c>
      <c r="F42" s="79">
        <v>17</v>
      </c>
      <c r="G42" s="79">
        <v>17</v>
      </c>
      <c r="H42" s="79">
        <v>18</v>
      </c>
      <c r="I42" s="79">
        <v>9</v>
      </c>
      <c r="J42" s="348">
        <v>12</v>
      </c>
      <c r="K42" s="79">
        <v>15</v>
      </c>
      <c r="L42" s="78">
        <v>15</v>
      </c>
      <c r="M42" s="78">
        <v>11</v>
      </c>
      <c r="N42" s="78">
        <v>11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24435</v>
      </c>
      <c r="B43" s="353" t="s">
        <v>1025</v>
      </c>
      <c r="C43" s="79">
        <v>64</v>
      </c>
      <c r="D43" s="79">
        <v>60</v>
      </c>
      <c r="E43" s="79">
        <v>59</v>
      </c>
      <c r="F43" s="79">
        <v>68</v>
      </c>
      <c r="G43" s="79">
        <v>72</v>
      </c>
      <c r="H43" s="79">
        <v>69</v>
      </c>
      <c r="I43" s="79">
        <v>68</v>
      </c>
      <c r="J43" s="348">
        <v>82</v>
      </c>
      <c r="K43" s="79">
        <v>74</v>
      </c>
      <c r="L43" s="78">
        <v>69</v>
      </c>
      <c r="M43" s="78">
        <v>69</v>
      </c>
      <c r="N43" s="78">
        <v>68</v>
      </c>
      <c r="O43" s="79">
        <f t="shared" si="2"/>
        <v>-1</v>
      </c>
      <c r="P43" s="80">
        <f t="shared" si="3"/>
        <v>-1.4492753623188359E-2</v>
      </c>
    </row>
    <row r="44" spans="1:16" s="74" customFormat="1" ht="15" customHeight="1" x14ac:dyDescent="0.2">
      <c r="A44" s="51">
        <v>1779</v>
      </c>
      <c r="B44" s="353" t="s">
        <v>1033</v>
      </c>
      <c r="C44" s="79">
        <v>88</v>
      </c>
      <c r="D44" s="79">
        <v>97</v>
      </c>
      <c r="E44" s="79">
        <v>96</v>
      </c>
      <c r="F44" s="79">
        <v>91</v>
      </c>
      <c r="G44" s="79">
        <v>99</v>
      </c>
      <c r="H44" s="79">
        <v>106</v>
      </c>
      <c r="I44" s="79">
        <v>93</v>
      </c>
      <c r="J44" s="348">
        <v>78</v>
      </c>
      <c r="K44" s="79">
        <v>72</v>
      </c>
      <c r="L44" s="78">
        <v>69</v>
      </c>
      <c r="M44" s="78">
        <v>55</v>
      </c>
      <c r="N44" s="78">
        <v>54</v>
      </c>
      <c r="O44" s="79">
        <f t="shared" si="2"/>
        <v>-1</v>
      </c>
      <c r="P44" s="80">
        <f t="shared" si="3"/>
        <v>-1.8181818181818188E-2</v>
      </c>
    </row>
    <row r="45" spans="1:16" s="74" customFormat="1" ht="15" customHeight="1" x14ac:dyDescent="0.2">
      <c r="A45" s="51">
        <v>1814</v>
      </c>
      <c r="B45" s="353" t="s">
        <v>1056</v>
      </c>
      <c r="C45" s="79">
        <v>81</v>
      </c>
      <c r="D45" s="79">
        <v>81</v>
      </c>
      <c r="E45" s="79">
        <v>79</v>
      </c>
      <c r="F45" s="79">
        <v>81</v>
      </c>
      <c r="G45" s="79">
        <v>81</v>
      </c>
      <c r="H45" s="79">
        <v>76</v>
      </c>
      <c r="I45" s="79">
        <v>79</v>
      </c>
      <c r="J45" s="56">
        <v>82</v>
      </c>
      <c r="K45" s="79">
        <v>78</v>
      </c>
      <c r="L45" s="78">
        <v>73</v>
      </c>
      <c r="M45" s="78">
        <v>69</v>
      </c>
      <c r="N45" s="78">
        <v>67</v>
      </c>
      <c r="O45" s="79">
        <f t="shared" si="2"/>
        <v>-2</v>
      </c>
      <c r="P45" s="80">
        <f t="shared" si="3"/>
        <v>-2.8985507246376829E-2</v>
      </c>
    </row>
    <row r="46" spans="1:16" s="74" customFormat="1" ht="15" customHeight="1" x14ac:dyDescent="0.2">
      <c r="A46" s="129">
        <v>90039</v>
      </c>
      <c r="B46" s="353" t="s">
        <v>1210</v>
      </c>
      <c r="C46" s="79"/>
      <c r="D46" s="79"/>
      <c r="E46" s="79"/>
      <c r="F46" s="79"/>
      <c r="G46" s="79"/>
      <c r="H46" s="79"/>
      <c r="I46" s="79"/>
      <c r="J46" s="127"/>
      <c r="K46" s="79">
        <v>38</v>
      </c>
      <c r="L46" s="78">
        <v>49</v>
      </c>
      <c r="M46" s="78">
        <v>33</v>
      </c>
      <c r="N46" s="78">
        <v>32</v>
      </c>
      <c r="O46" s="79">
        <f t="shared" si="2"/>
        <v>-1</v>
      </c>
      <c r="P46" s="80">
        <f t="shared" si="3"/>
        <v>-3.0303030303030276E-2</v>
      </c>
    </row>
    <row r="47" spans="1:16" s="74" customFormat="1" ht="15" customHeight="1" x14ac:dyDescent="0.2">
      <c r="A47" s="51">
        <v>1808</v>
      </c>
      <c r="B47" s="353" t="s">
        <v>1215</v>
      </c>
      <c r="C47" s="79">
        <v>29</v>
      </c>
      <c r="D47" s="79">
        <v>29</v>
      </c>
      <c r="E47" s="79">
        <v>32</v>
      </c>
      <c r="F47" s="79">
        <v>33</v>
      </c>
      <c r="G47" s="79">
        <v>30</v>
      </c>
      <c r="H47" s="79">
        <v>26</v>
      </c>
      <c r="I47" s="79">
        <v>32</v>
      </c>
      <c r="J47" s="56">
        <v>34</v>
      </c>
      <c r="K47" s="79">
        <v>29</v>
      </c>
      <c r="L47" s="78">
        <v>31</v>
      </c>
      <c r="M47" s="78">
        <v>28</v>
      </c>
      <c r="N47" s="78">
        <v>27</v>
      </c>
      <c r="O47" s="79">
        <f t="shared" si="2"/>
        <v>-1</v>
      </c>
      <c r="P47" s="80">
        <f t="shared" si="3"/>
        <v>-3.5714285714285698E-2</v>
      </c>
    </row>
    <row r="48" spans="1:16" s="74" customFormat="1" ht="15" customHeight="1" x14ac:dyDescent="0.2">
      <c r="A48" s="51">
        <v>1787</v>
      </c>
      <c r="B48" s="353" t="s">
        <v>1029</v>
      </c>
      <c r="C48" s="79">
        <v>63</v>
      </c>
      <c r="D48" s="79">
        <v>54</v>
      </c>
      <c r="E48" s="79">
        <v>53</v>
      </c>
      <c r="F48" s="79">
        <v>50</v>
      </c>
      <c r="G48" s="79">
        <v>53</v>
      </c>
      <c r="H48" s="79">
        <v>51</v>
      </c>
      <c r="I48" s="79">
        <v>43</v>
      </c>
      <c r="J48" s="56">
        <v>39</v>
      </c>
      <c r="K48" s="79">
        <v>33</v>
      </c>
      <c r="L48" s="78">
        <v>33</v>
      </c>
      <c r="M48" s="78">
        <v>26</v>
      </c>
      <c r="N48" s="78">
        <v>25</v>
      </c>
      <c r="O48" s="79">
        <f t="shared" si="2"/>
        <v>-1</v>
      </c>
      <c r="P48" s="80">
        <f t="shared" si="3"/>
        <v>-3.8461538461538436E-2</v>
      </c>
    </row>
    <row r="49" spans="1:16" s="74" customFormat="1" ht="15" customHeight="1" x14ac:dyDescent="0.2">
      <c r="A49" s="344">
        <v>21735</v>
      </c>
      <c r="B49" s="353" t="s">
        <v>1065</v>
      </c>
      <c r="C49" s="79">
        <v>32</v>
      </c>
      <c r="D49" s="79">
        <v>34</v>
      </c>
      <c r="E49" s="79">
        <v>44</v>
      </c>
      <c r="F49" s="79">
        <v>47</v>
      </c>
      <c r="G49" s="79">
        <v>46</v>
      </c>
      <c r="H49" s="79">
        <v>48</v>
      </c>
      <c r="I49" s="79">
        <v>51</v>
      </c>
      <c r="J49" s="348">
        <v>52</v>
      </c>
      <c r="K49" s="79">
        <v>63</v>
      </c>
      <c r="L49" s="78">
        <v>56</v>
      </c>
      <c r="M49" s="78">
        <v>50</v>
      </c>
      <c r="N49" s="78">
        <v>48</v>
      </c>
      <c r="O49" s="79">
        <f t="shared" si="2"/>
        <v>-2</v>
      </c>
      <c r="P49" s="80">
        <f t="shared" si="3"/>
        <v>-4.0000000000000036E-2</v>
      </c>
    </row>
    <row r="50" spans="1:16" s="74" customFormat="1" ht="15" customHeight="1" x14ac:dyDescent="0.2">
      <c r="A50" s="51">
        <v>1810</v>
      </c>
      <c r="B50" s="353" t="s">
        <v>1064</v>
      </c>
      <c r="C50" s="79">
        <v>23</v>
      </c>
      <c r="D50" s="79">
        <v>31</v>
      </c>
      <c r="E50" s="79">
        <v>36</v>
      </c>
      <c r="F50" s="79">
        <v>36</v>
      </c>
      <c r="G50" s="79">
        <v>36</v>
      </c>
      <c r="H50" s="79">
        <v>35</v>
      </c>
      <c r="I50" s="79">
        <v>33</v>
      </c>
      <c r="J50" s="348">
        <v>25</v>
      </c>
      <c r="K50" s="79">
        <v>23</v>
      </c>
      <c r="L50" s="78">
        <v>18</v>
      </c>
      <c r="M50" s="78">
        <v>18</v>
      </c>
      <c r="N50" s="78">
        <v>17</v>
      </c>
      <c r="O50" s="79">
        <f t="shared" si="2"/>
        <v>-1</v>
      </c>
      <c r="P50" s="80">
        <f t="shared" si="3"/>
        <v>-5.555555555555558E-2</v>
      </c>
    </row>
    <row r="51" spans="1:16" s="74" customFormat="1" ht="15" customHeight="1" x14ac:dyDescent="0.2">
      <c r="A51" s="344">
        <v>87041</v>
      </c>
      <c r="B51" s="353" t="s">
        <v>1027</v>
      </c>
      <c r="C51" s="79"/>
      <c r="D51" s="79"/>
      <c r="E51" s="79"/>
      <c r="F51" s="79"/>
      <c r="G51" s="79"/>
      <c r="H51" s="79">
        <v>95</v>
      </c>
      <c r="I51" s="79">
        <v>101</v>
      </c>
      <c r="J51" s="56">
        <v>105</v>
      </c>
      <c r="K51" s="79">
        <v>110</v>
      </c>
      <c r="L51" s="78">
        <v>118</v>
      </c>
      <c r="M51" s="78">
        <v>128</v>
      </c>
      <c r="N51" s="78">
        <v>120</v>
      </c>
      <c r="O51" s="79">
        <f t="shared" si="2"/>
        <v>-8</v>
      </c>
      <c r="P51" s="80">
        <f t="shared" si="3"/>
        <v>-6.25E-2</v>
      </c>
    </row>
    <row r="52" spans="1:16" s="74" customFormat="1" ht="15" customHeight="1" x14ac:dyDescent="0.2">
      <c r="A52" s="51">
        <v>1768</v>
      </c>
      <c r="B52" s="353" t="s">
        <v>1219</v>
      </c>
      <c r="C52" s="79">
        <v>23</v>
      </c>
      <c r="D52" s="79">
        <v>30</v>
      </c>
      <c r="E52" s="79">
        <v>23</v>
      </c>
      <c r="F52" s="79">
        <v>20</v>
      </c>
      <c r="G52" s="79">
        <v>19</v>
      </c>
      <c r="H52" s="79">
        <v>15</v>
      </c>
      <c r="I52" s="79">
        <v>15</v>
      </c>
      <c r="J52" s="56">
        <v>15</v>
      </c>
      <c r="K52" s="79">
        <v>17</v>
      </c>
      <c r="L52" s="78">
        <v>17</v>
      </c>
      <c r="M52" s="78">
        <v>16</v>
      </c>
      <c r="N52" s="78">
        <v>15</v>
      </c>
      <c r="O52" s="79">
        <f t="shared" si="2"/>
        <v>-1</v>
      </c>
      <c r="P52" s="80">
        <f t="shared" si="3"/>
        <v>-6.25E-2</v>
      </c>
    </row>
    <row r="53" spans="1:16" s="74" customFormat="1" ht="15" customHeight="1" x14ac:dyDescent="0.2">
      <c r="A53" s="51">
        <v>1780</v>
      </c>
      <c r="B53" s="353" t="s">
        <v>62</v>
      </c>
      <c r="C53" s="79">
        <v>32</v>
      </c>
      <c r="D53" s="79">
        <v>35</v>
      </c>
      <c r="E53" s="79">
        <v>36</v>
      </c>
      <c r="F53" s="79">
        <v>39</v>
      </c>
      <c r="G53" s="79">
        <v>42</v>
      </c>
      <c r="H53" s="79">
        <v>47</v>
      </c>
      <c r="I53" s="79">
        <v>48</v>
      </c>
      <c r="J53" s="348">
        <v>45</v>
      </c>
      <c r="K53" s="79">
        <v>47</v>
      </c>
      <c r="L53" s="78">
        <v>46</v>
      </c>
      <c r="M53" s="78">
        <v>46</v>
      </c>
      <c r="N53" s="78">
        <v>43</v>
      </c>
      <c r="O53" s="79">
        <f t="shared" si="2"/>
        <v>-3</v>
      </c>
      <c r="P53" s="80">
        <f t="shared" si="3"/>
        <v>-6.5217391304347783E-2</v>
      </c>
    </row>
    <row r="54" spans="1:16" s="74" customFormat="1" ht="15" customHeight="1" x14ac:dyDescent="0.2">
      <c r="A54" s="344">
        <v>1796</v>
      </c>
      <c r="B54" s="353" t="s">
        <v>1043</v>
      </c>
      <c r="C54" s="79">
        <v>23</v>
      </c>
      <c r="D54" s="79">
        <v>21</v>
      </c>
      <c r="E54" s="79">
        <v>19</v>
      </c>
      <c r="F54" s="79">
        <v>18</v>
      </c>
      <c r="G54" s="79">
        <v>20</v>
      </c>
      <c r="H54" s="79">
        <v>17</v>
      </c>
      <c r="I54" s="79">
        <v>16</v>
      </c>
      <c r="J54" s="348">
        <v>21</v>
      </c>
      <c r="K54" s="79">
        <v>20</v>
      </c>
      <c r="L54" s="78">
        <v>14</v>
      </c>
      <c r="M54" s="78">
        <v>14</v>
      </c>
      <c r="N54" s="78">
        <v>13</v>
      </c>
      <c r="O54" s="79">
        <f t="shared" si="2"/>
        <v>-1</v>
      </c>
      <c r="P54" s="80">
        <f t="shared" si="3"/>
        <v>-7.1428571428571397E-2</v>
      </c>
    </row>
    <row r="55" spans="1:16" s="74" customFormat="1" ht="15" customHeight="1" x14ac:dyDescent="0.2">
      <c r="A55" s="51">
        <v>81440</v>
      </c>
      <c r="B55" s="353" t="s">
        <v>1061</v>
      </c>
      <c r="C55" s="79">
        <v>29</v>
      </c>
      <c r="D55" s="79">
        <v>30</v>
      </c>
      <c r="E55" s="79">
        <v>20</v>
      </c>
      <c r="F55" s="79">
        <v>21</v>
      </c>
      <c r="G55" s="79">
        <v>22</v>
      </c>
      <c r="H55" s="79">
        <v>25</v>
      </c>
      <c r="I55" s="79">
        <v>27</v>
      </c>
      <c r="J55" s="56">
        <v>23</v>
      </c>
      <c r="K55" s="79">
        <v>26</v>
      </c>
      <c r="L55" s="78">
        <v>23</v>
      </c>
      <c r="M55" s="78">
        <v>27</v>
      </c>
      <c r="N55" s="78">
        <v>25</v>
      </c>
      <c r="O55" s="79">
        <f t="shared" si="2"/>
        <v>-2</v>
      </c>
      <c r="P55" s="80">
        <f t="shared" si="3"/>
        <v>-7.407407407407407E-2</v>
      </c>
    </row>
    <row r="56" spans="1:16" s="74" customFormat="1" ht="15" customHeight="1" x14ac:dyDescent="0.2">
      <c r="A56" s="51">
        <v>1766</v>
      </c>
      <c r="B56" s="353" t="s">
        <v>1057</v>
      </c>
      <c r="C56" s="79">
        <v>34</v>
      </c>
      <c r="D56" s="79">
        <v>37</v>
      </c>
      <c r="E56" s="79">
        <v>41</v>
      </c>
      <c r="F56" s="79">
        <v>45</v>
      </c>
      <c r="G56" s="79">
        <v>44</v>
      </c>
      <c r="H56" s="79">
        <v>36</v>
      </c>
      <c r="I56" s="79">
        <v>35</v>
      </c>
      <c r="J56" s="56">
        <v>31</v>
      </c>
      <c r="K56" s="79">
        <v>34</v>
      </c>
      <c r="L56" s="78">
        <v>30</v>
      </c>
      <c r="M56" s="78">
        <v>24</v>
      </c>
      <c r="N56" s="78">
        <v>22</v>
      </c>
      <c r="O56" s="79">
        <f t="shared" si="2"/>
        <v>-2</v>
      </c>
      <c r="P56" s="80">
        <f t="shared" si="3"/>
        <v>-8.333333333333337E-2</v>
      </c>
    </row>
    <row r="57" spans="1:16" s="74" customFormat="1" ht="15" customHeight="1" x14ac:dyDescent="0.2">
      <c r="A57" s="344">
        <v>26735</v>
      </c>
      <c r="B57" s="353" t="s">
        <v>1214</v>
      </c>
      <c r="C57" s="79">
        <v>12</v>
      </c>
      <c r="D57" s="79">
        <v>10</v>
      </c>
      <c r="E57" s="79">
        <v>11</v>
      </c>
      <c r="F57" s="79">
        <v>11</v>
      </c>
      <c r="G57" s="79">
        <v>14</v>
      </c>
      <c r="H57" s="79">
        <v>16</v>
      </c>
      <c r="I57" s="79">
        <v>14</v>
      </c>
      <c r="J57" s="348">
        <v>16</v>
      </c>
      <c r="K57" s="79">
        <v>14</v>
      </c>
      <c r="L57" s="78">
        <v>13</v>
      </c>
      <c r="M57" s="78">
        <v>12</v>
      </c>
      <c r="N57" s="78">
        <v>11</v>
      </c>
      <c r="O57" s="79">
        <f t="shared" si="2"/>
        <v>-1</v>
      </c>
      <c r="P57" s="80">
        <f t="shared" si="3"/>
        <v>-8.333333333333337E-2</v>
      </c>
    </row>
    <row r="58" spans="1:16" s="74" customFormat="1" ht="15" customHeight="1" x14ac:dyDescent="0.2">
      <c r="A58" s="344">
        <v>1785</v>
      </c>
      <c r="B58" s="353" t="s">
        <v>1063</v>
      </c>
      <c r="C58" s="79">
        <v>35</v>
      </c>
      <c r="D58" s="79">
        <v>35</v>
      </c>
      <c r="E58" s="79">
        <v>38</v>
      </c>
      <c r="F58" s="79">
        <v>39</v>
      </c>
      <c r="G58" s="79">
        <v>30</v>
      </c>
      <c r="H58" s="79">
        <v>28</v>
      </c>
      <c r="I58" s="79">
        <v>28</v>
      </c>
      <c r="J58" s="348">
        <v>28</v>
      </c>
      <c r="K58" s="79">
        <v>24</v>
      </c>
      <c r="L58" s="78">
        <v>22</v>
      </c>
      <c r="M58" s="78">
        <v>21</v>
      </c>
      <c r="N58" s="78">
        <v>19</v>
      </c>
      <c r="O58" s="79">
        <f t="shared" si="2"/>
        <v>-2</v>
      </c>
      <c r="P58" s="80">
        <f t="shared" si="3"/>
        <v>-9.5238095238095233E-2</v>
      </c>
    </row>
    <row r="59" spans="1:16" s="74" customFormat="1" ht="15" customHeight="1" x14ac:dyDescent="0.2">
      <c r="A59" s="51">
        <v>88314</v>
      </c>
      <c r="B59" s="353" t="s">
        <v>1054</v>
      </c>
      <c r="C59" s="79"/>
      <c r="D59" s="79"/>
      <c r="E59" s="79"/>
      <c r="F59" s="79"/>
      <c r="G59" s="79"/>
      <c r="H59" s="79"/>
      <c r="I59" s="79">
        <v>42</v>
      </c>
      <c r="J59" s="56">
        <v>42</v>
      </c>
      <c r="K59" s="79">
        <v>41</v>
      </c>
      <c r="L59" s="78">
        <v>41</v>
      </c>
      <c r="M59" s="78">
        <v>19</v>
      </c>
      <c r="N59" s="78">
        <v>17</v>
      </c>
      <c r="O59" s="79">
        <f t="shared" si="2"/>
        <v>-2</v>
      </c>
      <c r="P59" s="80">
        <f t="shared" si="3"/>
        <v>-0.10526315789473684</v>
      </c>
    </row>
    <row r="60" spans="1:16" s="74" customFormat="1" ht="15" customHeight="1" x14ac:dyDescent="0.2">
      <c r="A60" s="51">
        <v>1812</v>
      </c>
      <c r="B60" s="353" t="s">
        <v>1067</v>
      </c>
      <c r="C60" s="79">
        <v>107</v>
      </c>
      <c r="D60" s="79">
        <v>98</v>
      </c>
      <c r="E60" s="79">
        <v>80</v>
      </c>
      <c r="F60" s="79">
        <v>79</v>
      </c>
      <c r="G60" s="79">
        <v>87</v>
      </c>
      <c r="H60" s="79">
        <v>86</v>
      </c>
      <c r="I60" s="79">
        <v>80</v>
      </c>
      <c r="J60" s="56">
        <v>80</v>
      </c>
      <c r="K60" s="79">
        <v>77</v>
      </c>
      <c r="L60" s="78">
        <v>72</v>
      </c>
      <c r="M60" s="78">
        <v>68</v>
      </c>
      <c r="N60" s="78">
        <v>60</v>
      </c>
      <c r="O60" s="79">
        <f t="shared" si="2"/>
        <v>-8</v>
      </c>
      <c r="P60" s="80">
        <f t="shared" si="3"/>
        <v>-0.11764705882352944</v>
      </c>
    </row>
    <row r="61" spans="1:16" s="74" customFormat="1" ht="15" customHeight="1" x14ac:dyDescent="0.2">
      <c r="A61" s="344">
        <v>1764</v>
      </c>
      <c r="B61" s="353" t="s">
        <v>1034</v>
      </c>
      <c r="C61" s="79">
        <v>38</v>
      </c>
      <c r="D61" s="79">
        <v>33</v>
      </c>
      <c r="E61" s="79">
        <v>30</v>
      </c>
      <c r="F61" s="79">
        <v>30</v>
      </c>
      <c r="G61" s="79">
        <v>31</v>
      </c>
      <c r="H61" s="79">
        <v>33</v>
      </c>
      <c r="I61" s="79">
        <v>33</v>
      </c>
      <c r="J61" s="348">
        <v>31</v>
      </c>
      <c r="K61" s="79">
        <v>30</v>
      </c>
      <c r="L61" s="78">
        <v>28</v>
      </c>
      <c r="M61" s="78">
        <v>25</v>
      </c>
      <c r="N61" s="78">
        <v>22</v>
      </c>
      <c r="O61" s="79">
        <f t="shared" si="2"/>
        <v>-3</v>
      </c>
      <c r="P61" s="80">
        <f t="shared" si="3"/>
        <v>-0.12</v>
      </c>
    </row>
    <row r="62" spans="1:16" s="74" customFormat="1" ht="15" customHeight="1" x14ac:dyDescent="0.2">
      <c r="A62" s="344">
        <v>1775</v>
      </c>
      <c r="B62" s="353" t="s">
        <v>1058</v>
      </c>
      <c r="C62" s="79">
        <v>78</v>
      </c>
      <c r="D62" s="79">
        <v>67</v>
      </c>
      <c r="E62" s="79">
        <v>68</v>
      </c>
      <c r="F62" s="79">
        <v>62</v>
      </c>
      <c r="G62" s="79">
        <v>64</v>
      </c>
      <c r="H62" s="79">
        <v>64</v>
      </c>
      <c r="I62" s="79">
        <v>69</v>
      </c>
      <c r="J62" s="348">
        <v>71</v>
      </c>
      <c r="K62" s="79">
        <v>62</v>
      </c>
      <c r="L62" s="78">
        <v>51</v>
      </c>
      <c r="M62" s="78">
        <v>47</v>
      </c>
      <c r="N62" s="78">
        <v>40</v>
      </c>
      <c r="O62" s="79">
        <f t="shared" si="2"/>
        <v>-7</v>
      </c>
      <c r="P62" s="80">
        <f t="shared" si="3"/>
        <v>-0.14893617021276595</v>
      </c>
    </row>
    <row r="63" spans="1:16" s="74" customFormat="1" ht="15" customHeight="1" x14ac:dyDescent="0.2">
      <c r="A63" s="344">
        <v>24551</v>
      </c>
      <c r="B63" s="353" t="s">
        <v>1071</v>
      </c>
      <c r="C63" s="79">
        <v>76</v>
      </c>
      <c r="D63" s="79">
        <v>72</v>
      </c>
      <c r="E63" s="79">
        <v>63</v>
      </c>
      <c r="F63" s="79">
        <v>63</v>
      </c>
      <c r="G63" s="79">
        <v>55</v>
      </c>
      <c r="H63" s="79">
        <v>51</v>
      </c>
      <c r="I63" s="79">
        <v>57</v>
      </c>
      <c r="J63" s="348">
        <v>53</v>
      </c>
      <c r="K63" s="79">
        <v>55</v>
      </c>
      <c r="L63" s="78">
        <v>42</v>
      </c>
      <c r="M63" s="78">
        <v>40</v>
      </c>
      <c r="N63" s="78">
        <v>34</v>
      </c>
      <c r="O63" s="79">
        <f t="shared" si="2"/>
        <v>-6</v>
      </c>
      <c r="P63" s="80">
        <f t="shared" si="3"/>
        <v>-0.15000000000000002</v>
      </c>
    </row>
    <row r="64" spans="1:16" s="74" customFormat="1" ht="15" customHeight="1" x14ac:dyDescent="0.2">
      <c r="A64" s="344">
        <v>1798</v>
      </c>
      <c r="B64" s="353" t="s">
        <v>1026</v>
      </c>
      <c r="C64" s="79">
        <v>64</v>
      </c>
      <c r="D64" s="79">
        <v>68</v>
      </c>
      <c r="E64" s="79">
        <v>68</v>
      </c>
      <c r="F64" s="79">
        <v>66</v>
      </c>
      <c r="G64" s="79">
        <v>70</v>
      </c>
      <c r="H64" s="79">
        <v>61</v>
      </c>
      <c r="I64" s="79">
        <v>67</v>
      </c>
      <c r="J64" s="348">
        <v>56</v>
      </c>
      <c r="K64" s="79">
        <v>52</v>
      </c>
      <c r="L64" s="78">
        <v>49</v>
      </c>
      <c r="M64" s="78">
        <v>47</v>
      </c>
      <c r="N64" s="78">
        <v>39</v>
      </c>
      <c r="O64" s="79">
        <f t="shared" si="2"/>
        <v>-8</v>
      </c>
      <c r="P64" s="80">
        <f t="shared" si="3"/>
        <v>-0.17021276595744683</v>
      </c>
    </row>
    <row r="65" spans="1:17" s="74" customFormat="1" ht="15" customHeight="1" x14ac:dyDescent="0.2">
      <c r="A65" s="129">
        <v>89732</v>
      </c>
      <c r="B65" s="353" t="s">
        <v>1055</v>
      </c>
      <c r="C65" s="79"/>
      <c r="D65" s="79"/>
      <c r="E65" s="79"/>
      <c r="F65" s="79"/>
      <c r="G65" s="79"/>
      <c r="H65" s="79"/>
      <c r="I65" s="79"/>
      <c r="J65" s="127"/>
      <c r="K65" s="79">
        <v>31</v>
      </c>
      <c r="L65" s="78">
        <v>30</v>
      </c>
      <c r="M65" s="78">
        <v>32</v>
      </c>
      <c r="N65" s="78">
        <v>26</v>
      </c>
      <c r="O65" s="79">
        <f t="shared" si="2"/>
        <v>-6</v>
      </c>
      <c r="P65" s="80">
        <f t="shared" si="3"/>
        <v>-0.1875</v>
      </c>
    </row>
    <row r="66" spans="1:17" s="74" customFormat="1" ht="15" customHeight="1" x14ac:dyDescent="0.2">
      <c r="A66" s="51">
        <v>1773</v>
      </c>
      <c r="B66" s="353" t="s">
        <v>1226</v>
      </c>
      <c r="C66" s="79">
        <v>49</v>
      </c>
      <c r="D66" s="79">
        <v>42</v>
      </c>
      <c r="E66" s="79">
        <v>43</v>
      </c>
      <c r="F66" s="79">
        <v>42</v>
      </c>
      <c r="G66" s="79">
        <v>45</v>
      </c>
      <c r="H66" s="79">
        <v>47</v>
      </c>
      <c r="I66" s="79">
        <v>48</v>
      </c>
      <c r="J66" s="56">
        <v>46</v>
      </c>
      <c r="K66" s="79">
        <v>49</v>
      </c>
      <c r="L66" s="78">
        <v>48</v>
      </c>
      <c r="M66" s="78">
        <v>40</v>
      </c>
      <c r="N66" s="78">
        <v>32</v>
      </c>
      <c r="O66" s="79">
        <f t="shared" si="2"/>
        <v>-8</v>
      </c>
      <c r="P66" s="80">
        <f t="shared" si="3"/>
        <v>-0.19999999999999996</v>
      </c>
    </row>
    <row r="67" spans="1:17" s="74" customFormat="1" ht="15" customHeight="1" x14ac:dyDescent="0.2">
      <c r="A67" s="51">
        <v>59104</v>
      </c>
      <c r="B67" s="353" t="s">
        <v>1208</v>
      </c>
      <c r="C67" s="79">
        <v>10</v>
      </c>
      <c r="D67" s="79">
        <v>16</v>
      </c>
      <c r="E67" s="79">
        <v>18</v>
      </c>
      <c r="F67" s="79">
        <v>17</v>
      </c>
      <c r="G67" s="79">
        <v>8</v>
      </c>
      <c r="H67" s="79">
        <v>7</v>
      </c>
      <c r="I67" s="79">
        <v>13</v>
      </c>
      <c r="J67" s="56">
        <v>13</v>
      </c>
      <c r="K67" s="79">
        <v>11</v>
      </c>
      <c r="L67" s="78">
        <v>10</v>
      </c>
      <c r="M67" s="78">
        <v>5</v>
      </c>
      <c r="N67" s="78">
        <v>4</v>
      </c>
      <c r="O67" s="79">
        <f t="shared" ref="O67:O98" si="4">N67-M67</f>
        <v>-1</v>
      </c>
      <c r="P67" s="80">
        <f t="shared" si="3"/>
        <v>-0.19999999999999996</v>
      </c>
    </row>
    <row r="68" spans="1:17" s="74" customFormat="1" ht="15" customHeight="1" x14ac:dyDescent="0.2">
      <c r="A68" s="51">
        <v>22287</v>
      </c>
      <c r="B68" s="353" t="s">
        <v>1062</v>
      </c>
      <c r="C68" s="79">
        <v>18</v>
      </c>
      <c r="D68" s="79">
        <v>22</v>
      </c>
      <c r="E68" s="79">
        <v>29</v>
      </c>
      <c r="F68" s="79">
        <v>31</v>
      </c>
      <c r="G68" s="79">
        <v>36</v>
      </c>
      <c r="H68" s="79">
        <v>32</v>
      </c>
      <c r="I68" s="79">
        <v>30</v>
      </c>
      <c r="J68" s="56">
        <v>26</v>
      </c>
      <c r="K68" s="79">
        <v>25</v>
      </c>
      <c r="L68" s="78">
        <v>22</v>
      </c>
      <c r="M68" s="78">
        <v>17</v>
      </c>
      <c r="N68" s="78">
        <v>13</v>
      </c>
      <c r="O68" s="79">
        <f t="shared" si="4"/>
        <v>-4</v>
      </c>
      <c r="P68" s="80">
        <f t="shared" si="3"/>
        <v>-0.23529411764705888</v>
      </c>
    </row>
    <row r="69" spans="1:17" s="74" customFormat="1" ht="15" customHeight="1" x14ac:dyDescent="0.2">
      <c r="A69" s="344">
        <v>1777</v>
      </c>
      <c r="B69" s="353" t="s">
        <v>1039</v>
      </c>
      <c r="C69" s="79">
        <v>13</v>
      </c>
      <c r="D69" s="79">
        <v>10</v>
      </c>
      <c r="E69" s="79">
        <v>11</v>
      </c>
      <c r="F69" s="79">
        <v>9</v>
      </c>
      <c r="G69" s="79">
        <v>10</v>
      </c>
      <c r="H69" s="79">
        <v>12</v>
      </c>
      <c r="I69" s="79">
        <v>12</v>
      </c>
      <c r="J69" s="348">
        <v>14</v>
      </c>
      <c r="K69" s="79">
        <v>14</v>
      </c>
      <c r="L69" s="78">
        <v>14</v>
      </c>
      <c r="M69" s="78">
        <v>11</v>
      </c>
      <c r="N69" s="78">
        <v>8</v>
      </c>
      <c r="O69" s="79">
        <f t="shared" si="4"/>
        <v>-3</v>
      </c>
      <c r="P69" s="80">
        <f t="shared" si="3"/>
        <v>-0.27272727272727271</v>
      </c>
    </row>
    <row r="70" spans="1:17" s="74" customFormat="1" ht="15" customHeight="1" x14ac:dyDescent="0.2">
      <c r="A70" s="344">
        <v>1788</v>
      </c>
      <c r="B70" s="353" t="s">
        <v>1221</v>
      </c>
      <c r="C70" s="79">
        <v>24</v>
      </c>
      <c r="D70" s="79">
        <v>27</v>
      </c>
      <c r="E70" s="79">
        <v>23</v>
      </c>
      <c r="F70" s="79">
        <v>17</v>
      </c>
      <c r="G70" s="79">
        <v>19</v>
      </c>
      <c r="H70" s="79">
        <v>18</v>
      </c>
      <c r="I70" s="79">
        <v>18</v>
      </c>
      <c r="J70" s="348">
        <v>19</v>
      </c>
      <c r="K70" s="79">
        <v>18</v>
      </c>
      <c r="L70" s="78">
        <v>18</v>
      </c>
      <c r="M70" s="78">
        <v>13</v>
      </c>
      <c r="N70" s="78">
        <v>3</v>
      </c>
      <c r="O70" s="79">
        <f t="shared" si="4"/>
        <v>-10</v>
      </c>
      <c r="P70" s="80">
        <f t="shared" si="3"/>
        <v>-0.76923076923076916</v>
      </c>
    </row>
    <row r="71" spans="1:17" s="74" customFormat="1" ht="15" customHeight="1" x14ac:dyDescent="0.2">
      <c r="A71" s="51">
        <v>1767</v>
      </c>
      <c r="B71" s="353" t="s">
        <v>1035</v>
      </c>
      <c r="C71" s="379">
        <v>31</v>
      </c>
      <c r="D71" s="379">
        <v>29</v>
      </c>
      <c r="E71" s="379">
        <v>31</v>
      </c>
      <c r="F71" s="379">
        <v>34</v>
      </c>
      <c r="G71" s="379">
        <v>39</v>
      </c>
      <c r="H71" s="379">
        <v>42</v>
      </c>
      <c r="I71" s="379">
        <v>41</v>
      </c>
      <c r="J71" s="377">
        <v>37</v>
      </c>
      <c r="K71" s="379">
        <v>34</v>
      </c>
      <c r="L71" s="379">
        <v>36</v>
      </c>
      <c r="M71" s="379">
        <v>33</v>
      </c>
      <c r="N71" s="78">
        <v>0</v>
      </c>
      <c r="O71" s="79">
        <f t="shared" si="4"/>
        <v>-33</v>
      </c>
      <c r="P71" s="80">
        <f t="shared" si="3"/>
        <v>-1</v>
      </c>
      <c r="Q71" s="338" t="s">
        <v>1588</v>
      </c>
    </row>
    <row r="72" spans="1:17" s="74" customFormat="1" ht="15" customHeight="1" x14ac:dyDescent="0.2">
      <c r="A72" s="344">
        <v>1789</v>
      </c>
      <c r="B72" s="353" t="s">
        <v>1059</v>
      </c>
      <c r="C72" s="79">
        <v>47</v>
      </c>
      <c r="D72" s="79">
        <v>45</v>
      </c>
      <c r="E72" s="79">
        <v>50</v>
      </c>
      <c r="F72" s="79">
        <v>56</v>
      </c>
      <c r="G72" s="79">
        <v>53</v>
      </c>
      <c r="H72" s="79">
        <v>48</v>
      </c>
      <c r="I72" s="79">
        <v>48</v>
      </c>
      <c r="J72" s="348">
        <v>48</v>
      </c>
      <c r="K72" s="79">
        <v>31</v>
      </c>
      <c r="L72" s="78">
        <v>30</v>
      </c>
      <c r="M72" s="78">
        <v>30</v>
      </c>
      <c r="N72" s="78">
        <v>0</v>
      </c>
      <c r="O72" s="79">
        <f t="shared" si="4"/>
        <v>-30</v>
      </c>
      <c r="P72" s="80">
        <f t="shared" si="3"/>
        <v>-1</v>
      </c>
      <c r="Q72" s="338" t="s">
        <v>1588</v>
      </c>
    </row>
    <row r="73" spans="1:17" ht="15" x14ac:dyDescent="0.2">
      <c r="A73" s="129"/>
      <c r="C73" s="79"/>
      <c r="D73" s="79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80"/>
    </row>
    <row r="74" spans="1:17" s="74" customFormat="1" ht="15" customHeight="1" x14ac:dyDescent="0.2">
      <c r="A74" s="51"/>
      <c r="B74" s="178"/>
      <c r="C74" s="79"/>
      <c r="D74" s="79"/>
      <c r="E74" s="79"/>
      <c r="F74" s="79"/>
      <c r="G74" s="79"/>
      <c r="H74" s="79"/>
      <c r="I74" s="79"/>
      <c r="J74" s="55"/>
      <c r="K74" s="79"/>
      <c r="L74" s="78"/>
      <c r="M74" s="78"/>
      <c r="N74" s="78"/>
      <c r="O74" s="178"/>
      <c r="P74" s="80"/>
    </row>
    <row r="75" spans="1:17" s="74" customFormat="1" ht="15" customHeight="1" x14ac:dyDescent="0.2">
      <c r="A75" s="73"/>
      <c r="B75" s="38" t="s">
        <v>1077</v>
      </c>
      <c r="C75" s="79">
        <v>19</v>
      </c>
      <c r="D75" s="79">
        <v>15</v>
      </c>
      <c r="E75" s="78">
        <v>12</v>
      </c>
      <c r="F75" s="78">
        <v>10</v>
      </c>
      <c r="G75" s="78">
        <v>13</v>
      </c>
      <c r="H75" s="78">
        <v>13</v>
      </c>
      <c r="I75" s="78">
        <v>13</v>
      </c>
      <c r="J75" s="10">
        <v>0</v>
      </c>
      <c r="K75" s="10"/>
      <c r="L75" s="78"/>
      <c r="M75" s="78"/>
      <c r="N75" s="78"/>
      <c r="O75" s="178"/>
      <c r="P75" s="196"/>
    </row>
    <row r="76" spans="1:17" s="74" customFormat="1" ht="15" customHeight="1" x14ac:dyDescent="0.2">
      <c r="A76" s="73"/>
      <c r="B76" s="38" t="s">
        <v>1078</v>
      </c>
      <c r="C76" s="79"/>
      <c r="D76" s="7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178"/>
      <c r="P76" s="196"/>
    </row>
    <row r="77" spans="1:17" s="74" customFormat="1" ht="15" customHeight="1" x14ac:dyDescent="0.2">
      <c r="A77" s="73">
        <v>1770</v>
      </c>
      <c r="B77" s="342" t="s">
        <v>1216</v>
      </c>
      <c r="C77" s="79">
        <v>23</v>
      </c>
      <c r="D77" s="79">
        <v>22</v>
      </c>
      <c r="E77" s="78">
        <v>21</v>
      </c>
      <c r="F77" s="78">
        <v>26</v>
      </c>
      <c r="G77" s="78">
        <v>25</v>
      </c>
      <c r="H77" s="78">
        <v>27</v>
      </c>
      <c r="I77" s="78">
        <v>22</v>
      </c>
      <c r="J77" s="78">
        <v>17</v>
      </c>
      <c r="K77" s="78">
        <v>15</v>
      </c>
      <c r="L77" s="78">
        <v>13</v>
      </c>
      <c r="M77" s="78">
        <v>11</v>
      </c>
      <c r="N77" s="78">
        <v>0</v>
      </c>
      <c r="O77" s="408">
        <v>-11</v>
      </c>
      <c r="P77" s="196">
        <v>-1</v>
      </c>
      <c r="Q77" s="407" t="s">
        <v>1599</v>
      </c>
    </row>
    <row r="78" spans="1:17" s="74" customFormat="1" ht="15" customHeight="1" x14ac:dyDescent="0.2">
      <c r="A78" s="73"/>
      <c r="B78" s="38" t="s">
        <v>1079</v>
      </c>
      <c r="C78" s="79"/>
      <c r="D78" s="7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408"/>
      <c r="P78" s="196"/>
    </row>
    <row r="79" spans="1:17" s="74" customFormat="1" ht="15" customHeight="1" x14ac:dyDescent="0.2">
      <c r="A79" s="73">
        <v>1776</v>
      </c>
      <c r="B79" s="342" t="s">
        <v>1038</v>
      </c>
      <c r="C79" s="79">
        <v>9</v>
      </c>
      <c r="D79" s="79">
        <v>10</v>
      </c>
      <c r="E79" s="78">
        <v>10</v>
      </c>
      <c r="F79" s="78">
        <v>10</v>
      </c>
      <c r="G79" s="78">
        <v>12</v>
      </c>
      <c r="H79" s="78">
        <v>10</v>
      </c>
      <c r="I79" s="78">
        <v>10</v>
      </c>
      <c r="J79" s="78">
        <v>10</v>
      </c>
      <c r="K79" s="78">
        <v>10</v>
      </c>
      <c r="L79" s="78">
        <v>9</v>
      </c>
      <c r="M79" s="78">
        <v>8</v>
      </c>
      <c r="N79" s="78">
        <v>0</v>
      </c>
      <c r="O79" s="408">
        <v>-8</v>
      </c>
      <c r="P79" s="196">
        <v>-1</v>
      </c>
      <c r="Q79" s="407" t="s">
        <v>1600</v>
      </c>
    </row>
    <row r="80" spans="1:17" s="74" customFormat="1" ht="15" customHeight="1" x14ac:dyDescent="0.2">
      <c r="A80" s="73"/>
      <c r="B80" s="38" t="s">
        <v>1050</v>
      </c>
      <c r="C80" s="79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409"/>
      <c r="P80" s="196"/>
    </row>
    <row r="81" spans="1:17" s="74" customFormat="1" ht="15" customHeight="1" x14ac:dyDescent="0.2">
      <c r="A81" s="73"/>
      <c r="B81" s="38" t="s">
        <v>1080</v>
      </c>
      <c r="C81" s="79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196"/>
    </row>
    <row r="82" spans="1:17" s="74" customFormat="1" ht="15" customHeight="1" x14ac:dyDescent="0.2">
      <c r="A82" s="73"/>
      <c r="B82" s="38" t="s">
        <v>1081</v>
      </c>
      <c r="C82" s="79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96"/>
    </row>
    <row r="83" spans="1:17" s="74" customFormat="1" ht="15" customHeight="1" x14ac:dyDescent="0.2">
      <c r="A83" s="73"/>
      <c r="B83" s="38" t="s">
        <v>1082</v>
      </c>
      <c r="C83" s="79"/>
      <c r="D83" s="79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9"/>
      <c r="P83" s="196"/>
    </row>
    <row r="84" spans="1:17" s="74" customFormat="1" ht="15" customHeight="1" x14ac:dyDescent="0.2">
      <c r="A84" s="73">
        <v>90369</v>
      </c>
      <c r="B84" s="342" t="s">
        <v>1076</v>
      </c>
      <c r="C84" s="79"/>
      <c r="D84" s="79"/>
      <c r="E84" s="78"/>
      <c r="F84" s="78"/>
      <c r="G84" s="78"/>
      <c r="H84" s="78"/>
      <c r="I84" s="78"/>
      <c r="J84" s="78"/>
      <c r="K84" s="78">
        <v>0</v>
      </c>
      <c r="L84" s="78">
        <v>31</v>
      </c>
      <c r="M84" s="78">
        <v>0</v>
      </c>
      <c r="N84" s="78"/>
      <c r="O84" s="79"/>
      <c r="P84" s="80"/>
    </row>
    <row r="85" spans="1:17" s="74" customFormat="1" ht="15" customHeight="1" x14ac:dyDescent="0.2">
      <c r="A85" s="73"/>
      <c r="B85" s="38" t="s">
        <v>1083</v>
      </c>
      <c r="C85" s="79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196"/>
    </row>
    <row r="86" spans="1:17" s="74" customFormat="1" ht="15" customHeight="1" x14ac:dyDescent="0.2">
      <c r="A86" s="73"/>
      <c r="B86" s="38" t="s">
        <v>1084</v>
      </c>
      <c r="C86" s="79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/>
      <c r="P86" s="196"/>
    </row>
    <row r="87" spans="1:17" s="74" customFormat="1" ht="15" customHeight="1" x14ac:dyDescent="0.2">
      <c r="A87" s="73"/>
      <c r="B87" s="38" t="s">
        <v>1085</v>
      </c>
      <c r="C87" s="79"/>
      <c r="D87" s="79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196"/>
    </row>
    <row r="88" spans="1:17" s="74" customFormat="1" ht="15" customHeight="1" x14ac:dyDescent="0.2">
      <c r="A88" s="73"/>
      <c r="B88" s="38" t="s">
        <v>1086</v>
      </c>
      <c r="C88" s="79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96"/>
    </row>
    <row r="89" spans="1:17" s="74" customFormat="1" ht="15" customHeight="1" x14ac:dyDescent="0.2">
      <c r="A89" s="73"/>
      <c r="B89" s="38" t="s">
        <v>1087</v>
      </c>
      <c r="C89" s="79"/>
      <c r="D89" s="79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196"/>
    </row>
    <row r="90" spans="1:17" s="74" customFormat="1" ht="15" customHeight="1" x14ac:dyDescent="0.2">
      <c r="A90" s="73"/>
      <c r="B90" s="38" t="s">
        <v>1088</v>
      </c>
      <c r="C90" s="79"/>
      <c r="D90" s="79"/>
      <c r="E90" s="79"/>
      <c r="F90" s="79"/>
      <c r="G90" s="79"/>
      <c r="H90" s="79"/>
      <c r="I90" s="78"/>
      <c r="J90" s="78"/>
      <c r="K90" s="78"/>
      <c r="L90" s="78"/>
      <c r="M90" s="78"/>
      <c r="N90" s="78"/>
      <c r="O90" s="79"/>
      <c r="P90" s="196"/>
    </row>
    <row r="91" spans="1:17" s="74" customFormat="1" ht="15" customHeight="1" x14ac:dyDescent="0.2">
      <c r="A91" s="73"/>
      <c r="B91" s="38" t="s">
        <v>1089</v>
      </c>
      <c r="C91" s="79"/>
      <c r="D91" s="79"/>
      <c r="E91" s="79"/>
      <c r="F91" s="79"/>
      <c r="G91" s="79"/>
      <c r="H91" s="79"/>
      <c r="I91" s="78"/>
      <c r="J91" s="78"/>
      <c r="K91" s="78"/>
      <c r="L91" s="78"/>
      <c r="M91" s="78"/>
      <c r="N91" s="78"/>
      <c r="O91" s="79"/>
      <c r="P91" s="196"/>
    </row>
    <row r="92" spans="1:17" s="74" customFormat="1" ht="15" customHeight="1" x14ac:dyDescent="0.2">
      <c r="A92" s="73"/>
      <c r="B92" s="38" t="s">
        <v>1485</v>
      </c>
      <c r="C92" s="79"/>
      <c r="D92" s="79"/>
      <c r="E92" s="79"/>
      <c r="F92" s="79"/>
      <c r="G92" s="79"/>
      <c r="H92" s="79"/>
      <c r="I92" s="78"/>
      <c r="J92" s="78"/>
      <c r="K92" s="78"/>
      <c r="L92" s="78"/>
      <c r="M92" s="78"/>
      <c r="N92" s="78"/>
      <c r="O92" s="79"/>
      <c r="P92" s="196"/>
    </row>
    <row r="93" spans="1:17" s="74" customFormat="1" ht="15" customHeight="1" x14ac:dyDescent="0.2">
      <c r="A93" s="73">
        <v>1809</v>
      </c>
      <c r="B93" s="38" t="s">
        <v>1047</v>
      </c>
      <c r="C93" s="79">
        <v>29</v>
      </c>
      <c r="D93" s="79">
        <v>24</v>
      </c>
      <c r="E93" s="79">
        <v>24</v>
      </c>
      <c r="F93" s="79">
        <v>25</v>
      </c>
      <c r="G93" s="79">
        <v>25</v>
      </c>
      <c r="H93" s="79">
        <v>23</v>
      </c>
      <c r="I93" s="78">
        <v>18</v>
      </c>
      <c r="J93" s="78">
        <v>15</v>
      </c>
      <c r="K93" s="78">
        <v>11</v>
      </c>
      <c r="L93" s="78">
        <v>8</v>
      </c>
      <c r="M93" s="78">
        <v>0</v>
      </c>
      <c r="N93" s="78"/>
      <c r="O93" s="79"/>
      <c r="P93" s="196"/>
      <c r="Q93" s="338" t="s">
        <v>1588</v>
      </c>
    </row>
    <row r="94" spans="1:17" s="74" customFormat="1" ht="15" customHeight="1" x14ac:dyDescent="0.2">
      <c r="A94" s="73"/>
      <c r="B94" s="342"/>
      <c r="C94" s="79"/>
      <c r="D94" s="79"/>
      <c r="E94" s="79"/>
      <c r="F94" s="79"/>
      <c r="G94" s="79"/>
      <c r="H94" s="79"/>
      <c r="I94" s="78"/>
      <c r="J94" s="78"/>
      <c r="K94" s="78"/>
      <c r="L94" s="78"/>
      <c r="M94" s="78"/>
      <c r="N94" s="78"/>
      <c r="O94" s="79"/>
      <c r="P94" s="196"/>
    </row>
    <row r="95" spans="1:17" s="74" customFormat="1" ht="15" customHeight="1" x14ac:dyDescent="0.2">
      <c r="A95" s="73"/>
      <c r="B95" s="170" t="s">
        <v>1455</v>
      </c>
      <c r="C95" s="78">
        <f>SUM(C3:C92)</f>
        <v>2854</v>
      </c>
      <c r="D95" s="82">
        <f>SUM(D3:D92)</f>
        <v>2857</v>
      </c>
      <c r="E95" s="82">
        <f>SUM(E3:E92)</f>
        <v>2765</v>
      </c>
      <c r="F95" s="81">
        <f>SUM(F3:F93)</f>
        <v>2882</v>
      </c>
      <c r="G95" s="81">
        <f>SUM(G3:G93)</f>
        <v>2961</v>
      </c>
      <c r="H95" s="81">
        <f>SUM(H3:H93)</f>
        <v>3047</v>
      </c>
      <c r="I95" s="81">
        <f>SUM(I3:I93)</f>
        <v>3069</v>
      </c>
      <c r="J95" s="82">
        <f>SUM(J3:J92)</f>
        <v>2773</v>
      </c>
      <c r="K95" s="81">
        <f>SUM(K3:K93)</f>
        <v>2899</v>
      </c>
      <c r="L95" s="82">
        <f>SUM(L3:L92)</f>
        <v>2731</v>
      </c>
      <c r="M95" s="82">
        <v>2514</v>
      </c>
      <c r="N95" s="82">
        <f>SUM(N3:N93)</f>
        <v>2548</v>
      </c>
      <c r="O95" s="78">
        <f>SUM(O$3:O94)</f>
        <v>43</v>
      </c>
      <c r="P95" s="80">
        <f>(N95/M95)-1</f>
        <v>1.352426412092278E-2</v>
      </c>
    </row>
    <row r="96" spans="1:17" s="74" customFormat="1" ht="15" customHeight="1" x14ac:dyDescent="0.2">
      <c r="A96" s="73"/>
      <c r="B96" s="170"/>
      <c r="C96" s="78"/>
      <c r="D96" s="78">
        <f t="shared" ref="D96:L96" si="5">D95-C95</f>
        <v>3</v>
      </c>
      <c r="E96" s="78">
        <f t="shared" si="5"/>
        <v>-92</v>
      </c>
      <c r="F96" s="78">
        <f t="shared" si="5"/>
        <v>117</v>
      </c>
      <c r="G96" s="78">
        <f t="shared" si="5"/>
        <v>79</v>
      </c>
      <c r="H96" s="78">
        <f t="shared" si="5"/>
        <v>86</v>
      </c>
      <c r="I96" s="78">
        <f t="shared" si="5"/>
        <v>22</v>
      </c>
      <c r="J96" s="78">
        <f t="shared" si="5"/>
        <v>-296</v>
      </c>
      <c r="K96" s="78">
        <f t="shared" si="5"/>
        <v>126</v>
      </c>
      <c r="L96" s="78">
        <f t="shared" si="5"/>
        <v>-168</v>
      </c>
      <c r="M96" s="78">
        <v>-225</v>
      </c>
      <c r="N96" s="78">
        <f>N95-M95</f>
        <v>34</v>
      </c>
      <c r="O96" s="78"/>
      <c r="P96" s="196"/>
    </row>
    <row r="97" spans="1:17" s="74" customFormat="1" ht="15" customHeight="1" x14ac:dyDescent="0.2">
      <c r="A97" s="73"/>
      <c r="B97" s="170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6"/>
    </row>
    <row r="98" spans="1:17" s="74" customFormat="1" ht="15" customHeight="1" x14ac:dyDescent="0.2">
      <c r="A98" s="73"/>
      <c r="B98" s="171" t="s">
        <v>1456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5" customHeight="1" x14ac:dyDescent="0.2">
      <c r="A99" s="73"/>
      <c r="B99" s="172" t="s">
        <v>1457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5" customHeight="1" x14ac:dyDescent="0.2">
      <c r="A100" s="73"/>
      <c r="B100" s="173" t="s">
        <v>1458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5" customHeight="1" x14ac:dyDescent="0.2">
      <c r="A101" s="73"/>
      <c r="B101" s="174" t="s">
        <v>1459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74" customFormat="1" ht="15" customHeight="1" x14ac:dyDescent="0.2">
      <c r="A102" s="73"/>
      <c r="B102" s="175" t="s">
        <v>1460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5" customHeight="1" x14ac:dyDescent="0.2">
      <c r="A103" s="73"/>
      <c r="B103" s="176" t="s">
        <v>1461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5" x14ac:dyDescent="0.2">
      <c r="A104" s="73"/>
      <c r="B104" s="17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74" customFormat="1" ht="15" x14ac:dyDescent="0.2">
      <c r="A105" s="73"/>
      <c r="B105" s="177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3"/>
    </row>
    <row r="106" spans="1:17" ht="15" x14ac:dyDescent="0.2">
      <c r="A106" s="51">
        <v>1784</v>
      </c>
      <c r="B106" s="337" t="s">
        <v>1073</v>
      </c>
      <c r="C106" s="79">
        <v>448</v>
      </c>
      <c r="D106" s="79">
        <v>435</v>
      </c>
      <c r="E106" s="79">
        <v>393</v>
      </c>
      <c r="F106" s="79">
        <v>397</v>
      </c>
      <c r="G106" s="79">
        <v>441</v>
      </c>
      <c r="H106" s="79">
        <v>422</v>
      </c>
      <c r="I106" s="79">
        <v>434</v>
      </c>
      <c r="J106" s="55">
        <v>212</v>
      </c>
      <c r="K106" s="79">
        <v>293</v>
      </c>
      <c r="L106" s="78">
        <v>270</v>
      </c>
      <c r="M106" s="78">
        <v>208</v>
      </c>
      <c r="N106" s="78">
        <v>278</v>
      </c>
      <c r="O106" s="68"/>
      <c r="Q106" s="2"/>
    </row>
    <row r="107" spans="1:17" ht="15" x14ac:dyDescent="0.2">
      <c r="A107" s="51">
        <v>88314</v>
      </c>
      <c r="B107" s="337" t="s">
        <v>1054</v>
      </c>
      <c r="C107" s="79"/>
      <c r="D107" s="79"/>
      <c r="E107" s="79"/>
      <c r="F107" s="79"/>
      <c r="G107" s="79"/>
      <c r="H107" s="79"/>
      <c r="I107" s="79">
        <v>42</v>
      </c>
      <c r="J107" s="55">
        <v>42</v>
      </c>
      <c r="K107" s="79">
        <v>41</v>
      </c>
      <c r="L107" s="78">
        <v>41</v>
      </c>
      <c r="M107" s="78">
        <v>19</v>
      </c>
      <c r="N107" s="78">
        <v>17</v>
      </c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72">
    <sortCondition descending="1" ref="P3:P72"/>
    <sortCondition descending="1" ref="N3:N72"/>
  </sortState>
  <mergeCells count="1">
    <mergeCell ref="O1:P1"/>
  </mergeCells>
  <phoneticPr fontId="37" type="noConversion"/>
  <conditionalFormatting sqref="N95">
    <cfRule type="expression" dxfId="173" priority="31">
      <formula>O95&lt;0</formula>
    </cfRule>
    <cfRule type="expression" dxfId="172" priority="32">
      <formula>O95=0</formula>
    </cfRule>
    <cfRule type="expression" dxfId="171" priority="33">
      <formula>O95&gt;0</formula>
    </cfRule>
  </conditionalFormatting>
  <conditionalFormatting sqref="B106:B107">
    <cfRule type="expression" dxfId="170" priority="22">
      <formula>P108&lt;0</formula>
    </cfRule>
    <cfRule type="expression" dxfId="169" priority="23">
      <formula>P108&gt;0</formula>
    </cfRule>
    <cfRule type="expression" dxfId="168" priority="24">
      <formula>P108=0</formula>
    </cfRule>
  </conditionalFormatting>
  <conditionalFormatting sqref="B5:B72">
    <cfRule type="expression" dxfId="167" priority="34">
      <formula>P5&lt;0</formula>
    </cfRule>
    <cfRule type="expression" dxfId="166" priority="35">
      <formula>P5&gt;0</formula>
    </cfRule>
    <cfRule type="expression" dxfId="165" priority="36">
      <formula>P5=0</formula>
    </cfRule>
  </conditionalFormatting>
  <conditionalFormatting sqref="B4">
    <cfRule type="expression" dxfId="164" priority="1">
      <formula>P4&lt;0</formula>
    </cfRule>
    <cfRule type="expression" dxfId="163" priority="2">
      <formula>P4&gt;0</formula>
    </cfRule>
    <cfRule type="expression" dxfId="162" priority="3">
      <formula>P4=0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U293"/>
  <sheetViews>
    <sheetView zoomScaleNormal="80" zoomScalePageLayoutView="80" workbookViewId="0">
      <pane xSplit="2" ySplit="2" topLeftCell="G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7" sqref="O7"/>
    </sheetView>
  </sheetViews>
  <sheetFormatPr baseColWidth="10" defaultColWidth="9" defaultRowHeight="14" x14ac:dyDescent="0.2"/>
  <cols>
    <col min="1" max="1" width="9" style="67" customWidth="1"/>
    <col min="2" max="2" width="41.5" style="178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9" width="9.83203125" style="2" customWidth="1"/>
    <col min="10" max="10" width="9.83203125" style="66" customWidth="1"/>
    <col min="11" max="11" width="9.83203125" style="2" customWidth="1"/>
    <col min="12" max="13" width="12.1640625" style="2" customWidth="1"/>
    <col min="14" max="14" width="11.5" style="2" customWidth="1"/>
    <col min="15" max="15" width="8.5" style="2" customWidth="1"/>
    <col min="16" max="16" width="9.1640625" style="67" customWidth="1"/>
    <col min="17" max="17" width="11.1640625" style="69" customWidth="1"/>
    <col min="18" max="18" width="10.1640625" style="2" customWidth="1"/>
    <col min="19" max="16384" width="9" style="2"/>
  </cols>
  <sheetData>
    <row r="1" spans="1:17" s="74" customFormat="1" ht="16" x14ac:dyDescent="0.2">
      <c r="A1" s="73"/>
      <c r="B1" s="154" t="s">
        <v>1090</v>
      </c>
      <c r="C1" s="155"/>
      <c r="D1" s="155"/>
      <c r="E1" s="155"/>
      <c r="F1" s="155"/>
      <c r="G1" s="155"/>
      <c r="H1" s="156"/>
      <c r="I1" s="156"/>
      <c r="J1" s="361"/>
      <c r="K1" s="75"/>
      <c r="L1" s="43"/>
      <c r="M1" s="363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2022-05-10</v>
      </c>
      <c r="O2" s="50" t="s">
        <v>47</v>
      </c>
      <c r="P2" s="50" t="s">
        <v>1452</v>
      </c>
    </row>
    <row r="3" spans="1:17" s="74" customFormat="1" ht="15" x14ac:dyDescent="0.2">
      <c r="A3" s="344">
        <v>223007</v>
      </c>
      <c r="B3" s="322" t="s">
        <v>1590</v>
      </c>
      <c r="C3" s="358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56</v>
      </c>
      <c r="O3" s="79">
        <f t="shared" ref="O3:O34" si="0">N3-M3</f>
        <v>56</v>
      </c>
      <c r="P3" s="332">
        <v>1</v>
      </c>
      <c r="Q3" s="75"/>
    </row>
    <row r="4" spans="1:17" s="74" customFormat="1" ht="15" x14ac:dyDescent="0.2">
      <c r="A4" s="344">
        <v>76605</v>
      </c>
      <c r="B4" s="163" t="s">
        <v>937</v>
      </c>
      <c r="C4" s="79">
        <v>11</v>
      </c>
      <c r="D4" s="79">
        <v>12</v>
      </c>
      <c r="E4" s="79">
        <v>13</v>
      </c>
      <c r="F4" s="79">
        <v>12</v>
      </c>
      <c r="G4" s="79">
        <v>16</v>
      </c>
      <c r="H4" s="79">
        <v>19</v>
      </c>
      <c r="I4" s="79">
        <v>21</v>
      </c>
      <c r="J4" s="347">
        <v>13</v>
      </c>
      <c r="K4" s="79">
        <v>12</v>
      </c>
      <c r="L4" s="78">
        <v>13</v>
      </c>
      <c r="M4" s="78">
        <v>11</v>
      </c>
      <c r="N4" s="78">
        <v>15</v>
      </c>
      <c r="O4" s="79">
        <f t="shared" si="0"/>
        <v>4</v>
      </c>
      <c r="P4" s="80">
        <f t="shared" ref="P4:P35" si="1">(N4/M4)-1</f>
        <v>0.36363636363636354</v>
      </c>
      <c r="Q4" s="361"/>
    </row>
    <row r="5" spans="1:17" s="74" customFormat="1" ht="15" x14ac:dyDescent="0.2">
      <c r="A5" s="344">
        <v>23155</v>
      </c>
      <c r="B5" s="163" t="s">
        <v>1115</v>
      </c>
      <c r="C5" s="79">
        <v>34</v>
      </c>
      <c r="D5" s="79">
        <v>35</v>
      </c>
      <c r="E5" s="79">
        <v>30</v>
      </c>
      <c r="F5" s="79">
        <v>29</v>
      </c>
      <c r="G5" s="79">
        <v>29</v>
      </c>
      <c r="H5" s="79">
        <v>29</v>
      </c>
      <c r="I5" s="79">
        <v>35</v>
      </c>
      <c r="J5" s="347">
        <v>34</v>
      </c>
      <c r="K5" s="79">
        <v>33</v>
      </c>
      <c r="L5" s="78">
        <v>29</v>
      </c>
      <c r="M5" s="78">
        <v>25</v>
      </c>
      <c r="N5" s="78">
        <v>34</v>
      </c>
      <c r="O5" s="79">
        <f t="shared" si="0"/>
        <v>9</v>
      </c>
      <c r="P5" s="80">
        <f t="shared" si="1"/>
        <v>0.3600000000000001</v>
      </c>
      <c r="Q5" s="361"/>
    </row>
    <row r="6" spans="1:17" s="74" customFormat="1" ht="15" x14ac:dyDescent="0.2">
      <c r="A6" s="51">
        <v>1820</v>
      </c>
      <c r="B6" s="163" t="s">
        <v>1109</v>
      </c>
      <c r="C6" s="79">
        <v>35</v>
      </c>
      <c r="D6" s="79">
        <v>32</v>
      </c>
      <c r="E6" s="79">
        <v>34</v>
      </c>
      <c r="F6" s="79">
        <v>40</v>
      </c>
      <c r="G6" s="79">
        <v>40</v>
      </c>
      <c r="H6" s="79">
        <v>34</v>
      </c>
      <c r="I6" s="79">
        <v>34</v>
      </c>
      <c r="J6" s="348">
        <v>32</v>
      </c>
      <c r="K6" s="79">
        <v>29</v>
      </c>
      <c r="L6" s="78">
        <v>25</v>
      </c>
      <c r="M6" s="78">
        <v>25</v>
      </c>
      <c r="N6" s="78">
        <v>33</v>
      </c>
      <c r="O6" s="79">
        <f t="shared" si="0"/>
        <v>8</v>
      </c>
      <c r="P6" s="80">
        <f t="shared" si="1"/>
        <v>0.32000000000000006</v>
      </c>
      <c r="Q6" s="75"/>
    </row>
    <row r="7" spans="1:17" s="74" customFormat="1" ht="15" x14ac:dyDescent="0.2">
      <c r="A7" s="51">
        <v>1832</v>
      </c>
      <c r="B7" s="353" t="s">
        <v>1521</v>
      </c>
      <c r="C7" s="79">
        <v>68</v>
      </c>
      <c r="D7" s="79">
        <v>64</v>
      </c>
      <c r="E7" s="79">
        <v>60</v>
      </c>
      <c r="F7" s="79">
        <v>64</v>
      </c>
      <c r="G7" s="79">
        <v>62</v>
      </c>
      <c r="H7" s="79">
        <v>65</v>
      </c>
      <c r="I7" s="79">
        <v>79</v>
      </c>
      <c r="J7" s="348">
        <v>81</v>
      </c>
      <c r="K7" s="79">
        <v>81</v>
      </c>
      <c r="L7" s="78">
        <v>72</v>
      </c>
      <c r="M7" s="78">
        <v>60</v>
      </c>
      <c r="N7" s="78">
        <v>78</v>
      </c>
      <c r="O7" s="79">
        <f t="shared" si="0"/>
        <v>18</v>
      </c>
      <c r="P7" s="80">
        <f t="shared" si="1"/>
        <v>0.30000000000000004</v>
      </c>
      <c r="Q7" s="75"/>
    </row>
    <row r="8" spans="1:17" s="74" customFormat="1" ht="15" x14ac:dyDescent="0.2">
      <c r="A8" s="51">
        <v>83110</v>
      </c>
      <c r="B8" s="165" t="s">
        <v>953</v>
      </c>
      <c r="C8" s="79">
        <v>35</v>
      </c>
      <c r="D8" s="79">
        <v>34</v>
      </c>
      <c r="E8" s="79">
        <v>33</v>
      </c>
      <c r="F8" s="79">
        <v>34</v>
      </c>
      <c r="G8" s="79">
        <v>33</v>
      </c>
      <c r="H8" s="79">
        <v>30</v>
      </c>
      <c r="I8" s="79">
        <v>38</v>
      </c>
      <c r="J8" s="348">
        <v>29</v>
      </c>
      <c r="K8" s="79">
        <v>30</v>
      </c>
      <c r="L8" s="78">
        <v>25</v>
      </c>
      <c r="M8" s="78">
        <v>21</v>
      </c>
      <c r="N8" s="78">
        <v>27</v>
      </c>
      <c r="O8" s="79">
        <f t="shared" si="0"/>
        <v>6</v>
      </c>
      <c r="P8" s="80">
        <f t="shared" si="1"/>
        <v>0.28571428571428581</v>
      </c>
      <c r="Q8" s="75"/>
    </row>
    <row r="9" spans="1:17" s="74" customFormat="1" ht="15" x14ac:dyDescent="0.2">
      <c r="A9" s="51">
        <v>222591</v>
      </c>
      <c r="B9" s="163" t="s">
        <v>1570</v>
      </c>
      <c r="C9" s="358"/>
      <c r="D9" s="79"/>
      <c r="E9" s="79"/>
      <c r="F9" s="79"/>
      <c r="G9" s="79"/>
      <c r="H9" s="79"/>
      <c r="I9" s="79"/>
      <c r="J9" s="127"/>
      <c r="K9" s="79"/>
      <c r="L9" s="78">
        <v>0</v>
      </c>
      <c r="M9" s="78">
        <v>20</v>
      </c>
      <c r="N9" s="78">
        <v>24</v>
      </c>
      <c r="O9" s="79">
        <f t="shared" si="0"/>
        <v>4</v>
      </c>
      <c r="P9" s="80">
        <f t="shared" si="1"/>
        <v>0.19999999999999996</v>
      </c>
      <c r="Q9" s="75"/>
    </row>
    <row r="10" spans="1:17" s="74" customFormat="1" ht="15" x14ac:dyDescent="0.2">
      <c r="A10" s="344">
        <v>22699</v>
      </c>
      <c r="B10" s="163" t="s">
        <v>1107</v>
      </c>
      <c r="C10" s="79">
        <v>13</v>
      </c>
      <c r="D10" s="79">
        <v>10</v>
      </c>
      <c r="E10" s="79">
        <v>11</v>
      </c>
      <c r="F10" s="79">
        <v>12</v>
      </c>
      <c r="G10" s="79">
        <v>12</v>
      </c>
      <c r="H10" s="79">
        <v>18</v>
      </c>
      <c r="I10" s="79">
        <v>32</v>
      </c>
      <c r="J10" s="348">
        <v>35</v>
      </c>
      <c r="K10" s="79">
        <v>28</v>
      </c>
      <c r="L10" s="78">
        <v>22</v>
      </c>
      <c r="M10" s="78">
        <v>10</v>
      </c>
      <c r="N10" s="78">
        <v>12</v>
      </c>
      <c r="O10" s="79">
        <f t="shared" si="0"/>
        <v>2</v>
      </c>
      <c r="P10" s="80">
        <f t="shared" si="1"/>
        <v>0.19999999999999996</v>
      </c>
      <c r="Q10" s="75"/>
    </row>
    <row r="11" spans="1:17" s="74" customFormat="1" ht="15" x14ac:dyDescent="0.2">
      <c r="A11" s="51">
        <v>1834</v>
      </c>
      <c r="B11" s="165" t="s">
        <v>944</v>
      </c>
      <c r="C11" s="79">
        <v>92</v>
      </c>
      <c r="D11" s="79">
        <v>87</v>
      </c>
      <c r="E11" s="79">
        <v>77</v>
      </c>
      <c r="F11" s="79">
        <v>70</v>
      </c>
      <c r="G11" s="79">
        <v>61</v>
      </c>
      <c r="H11" s="79">
        <v>56</v>
      </c>
      <c r="I11" s="79">
        <v>57</v>
      </c>
      <c r="J11" s="348">
        <v>58</v>
      </c>
      <c r="K11" s="79">
        <v>61</v>
      </c>
      <c r="L11" s="78">
        <v>66</v>
      </c>
      <c r="M11" s="78">
        <v>53</v>
      </c>
      <c r="N11" s="78">
        <v>63</v>
      </c>
      <c r="O11" s="79">
        <f t="shared" si="0"/>
        <v>10</v>
      </c>
      <c r="P11" s="80">
        <f t="shared" si="1"/>
        <v>0.18867924528301883</v>
      </c>
      <c r="Q11" s="75"/>
    </row>
    <row r="12" spans="1:17" s="74" customFormat="1" ht="15" x14ac:dyDescent="0.2">
      <c r="A12" s="51">
        <v>23302</v>
      </c>
      <c r="B12" s="353" t="s">
        <v>1105</v>
      </c>
      <c r="C12" s="79">
        <v>62</v>
      </c>
      <c r="D12" s="79">
        <v>61</v>
      </c>
      <c r="E12" s="79">
        <v>61</v>
      </c>
      <c r="F12" s="79">
        <v>68</v>
      </c>
      <c r="G12" s="79">
        <v>72</v>
      </c>
      <c r="H12" s="79">
        <v>68</v>
      </c>
      <c r="I12" s="79">
        <v>64</v>
      </c>
      <c r="J12" s="348">
        <v>59</v>
      </c>
      <c r="K12" s="79">
        <v>51</v>
      </c>
      <c r="L12" s="78">
        <v>47</v>
      </c>
      <c r="M12" s="78">
        <v>51</v>
      </c>
      <c r="N12" s="78">
        <v>59</v>
      </c>
      <c r="O12" s="79">
        <f t="shared" si="0"/>
        <v>8</v>
      </c>
      <c r="P12" s="80">
        <f t="shared" si="1"/>
        <v>0.15686274509803932</v>
      </c>
      <c r="Q12" s="75"/>
    </row>
    <row r="13" spans="1:17" s="74" customFormat="1" ht="15" x14ac:dyDescent="0.2">
      <c r="A13" s="344">
        <v>26263</v>
      </c>
      <c r="B13" s="165" t="s">
        <v>1099</v>
      </c>
      <c r="C13" s="79">
        <v>37</v>
      </c>
      <c r="D13" s="79">
        <v>28</v>
      </c>
      <c r="E13" s="79">
        <v>26</v>
      </c>
      <c r="F13" s="79">
        <v>26</v>
      </c>
      <c r="G13" s="79">
        <v>22</v>
      </c>
      <c r="H13" s="79">
        <v>25</v>
      </c>
      <c r="I13" s="79">
        <v>18</v>
      </c>
      <c r="J13" s="348">
        <v>17</v>
      </c>
      <c r="K13" s="79">
        <v>20</v>
      </c>
      <c r="L13" s="78">
        <v>21</v>
      </c>
      <c r="M13" s="78">
        <v>15</v>
      </c>
      <c r="N13" s="78">
        <v>17</v>
      </c>
      <c r="O13" s="79">
        <f t="shared" si="0"/>
        <v>2</v>
      </c>
      <c r="P13" s="80">
        <f t="shared" si="1"/>
        <v>0.1333333333333333</v>
      </c>
      <c r="Q13" s="75"/>
    </row>
    <row r="14" spans="1:17" s="74" customFormat="1" ht="15" x14ac:dyDescent="0.2">
      <c r="A14" s="208">
        <v>65495</v>
      </c>
      <c r="B14" s="165" t="s">
        <v>936</v>
      </c>
      <c r="C14" s="79">
        <v>32</v>
      </c>
      <c r="D14" s="79">
        <v>31</v>
      </c>
      <c r="E14" s="79">
        <v>32</v>
      </c>
      <c r="F14" s="79">
        <v>32</v>
      </c>
      <c r="G14" s="79">
        <v>21</v>
      </c>
      <c r="H14" s="79">
        <v>25</v>
      </c>
      <c r="I14" s="79">
        <v>24</v>
      </c>
      <c r="J14" s="348">
        <v>27</v>
      </c>
      <c r="K14" s="79">
        <v>27</v>
      </c>
      <c r="L14" s="78">
        <v>23</v>
      </c>
      <c r="M14" s="78">
        <v>23</v>
      </c>
      <c r="N14" s="78">
        <v>26</v>
      </c>
      <c r="O14" s="79">
        <f t="shared" si="0"/>
        <v>3</v>
      </c>
      <c r="P14" s="80">
        <f t="shared" si="1"/>
        <v>0.13043478260869557</v>
      </c>
      <c r="Q14" s="75"/>
    </row>
    <row r="15" spans="1:17" s="74" customFormat="1" ht="15" x14ac:dyDescent="0.2">
      <c r="A15" s="344">
        <v>1833</v>
      </c>
      <c r="B15" s="163" t="s">
        <v>1106</v>
      </c>
      <c r="C15" s="79">
        <v>29</v>
      </c>
      <c r="D15" s="79">
        <v>26</v>
      </c>
      <c r="E15" s="79">
        <v>28</v>
      </c>
      <c r="F15" s="79">
        <v>24</v>
      </c>
      <c r="G15" s="79">
        <v>28</v>
      </c>
      <c r="H15" s="79">
        <v>27</v>
      </c>
      <c r="I15" s="79">
        <v>23</v>
      </c>
      <c r="J15" s="348">
        <v>23</v>
      </c>
      <c r="K15" s="79">
        <v>26</v>
      </c>
      <c r="L15" s="78">
        <v>27</v>
      </c>
      <c r="M15" s="78">
        <v>25</v>
      </c>
      <c r="N15" s="78">
        <v>28</v>
      </c>
      <c r="O15" s="79">
        <f t="shared" si="0"/>
        <v>3</v>
      </c>
      <c r="P15" s="80">
        <f t="shared" si="1"/>
        <v>0.12000000000000011</v>
      </c>
      <c r="Q15" s="75"/>
    </row>
    <row r="16" spans="1:17" s="74" customFormat="1" ht="15" x14ac:dyDescent="0.2">
      <c r="A16" s="344">
        <v>53204</v>
      </c>
      <c r="B16" s="163" t="s">
        <v>956</v>
      </c>
      <c r="C16" s="79">
        <v>50</v>
      </c>
      <c r="D16" s="79">
        <v>44</v>
      </c>
      <c r="E16" s="79">
        <v>40</v>
      </c>
      <c r="F16" s="79">
        <v>35</v>
      </c>
      <c r="G16" s="79">
        <v>31</v>
      </c>
      <c r="H16" s="79">
        <v>32</v>
      </c>
      <c r="I16" s="79">
        <v>32</v>
      </c>
      <c r="J16" s="348">
        <v>34</v>
      </c>
      <c r="K16" s="79">
        <v>26</v>
      </c>
      <c r="L16" s="78">
        <v>26</v>
      </c>
      <c r="M16" s="78">
        <v>26</v>
      </c>
      <c r="N16" s="78">
        <v>29</v>
      </c>
      <c r="O16" s="79">
        <f t="shared" si="0"/>
        <v>3</v>
      </c>
      <c r="P16" s="80">
        <f t="shared" si="1"/>
        <v>0.11538461538461542</v>
      </c>
      <c r="Q16" s="75"/>
    </row>
    <row r="17" spans="1:17" s="74" customFormat="1" ht="15" x14ac:dyDescent="0.2">
      <c r="A17" s="344">
        <v>1840</v>
      </c>
      <c r="B17" s="163" t="s">
        <v>1113</v>
      </c>
      <c r="C17" s="79">
        <v>190</v>
      </c>
      <c r="D17" s="79">
        <v>170</v>
      </c>
      <c r="E17" s="79">
        <v>172</v>
      </c>
      <c r="F17" s="79">
        <v>169</v>
      </c>
      <c r="G17" s="79">
        <v>166</v>
      </c>
      <c r="H17" s="79">
        <v>161</v>
      </c>
      <c r="I17" s="79">
        <v>157</v>
      </c>
      <c r="J17" s="348">
        <v>161</v>
      </c>
      <c r="K17" s="79">
        <v>151</v>
      </c>
      <c r="L17" s="78">
        <v>142</v>
      </c>
      <c r="M17" s="78">
        <v>150</v>
      </c>
      <c r="N17" s="78">
        <v>167</v>
      </c>
      <c r="O17" s="79">
        <f t="shared" si="0"/>
        <v>17</v>
      </c>
      <c r="P17" s="80">
        <f t="shared" si="1"/>
        <v>0.11333333333333329</v>
      </c>
      <c r="Q17" s="75"/>
    </row>
    <row r="18" spans="1:17" s="74" customFormat="1" ht="15" x14ac:dyDescent="0.2">
      <c r="A18" s="344">
        <v>1826</v>
      </c>
      <c r="B18" s="163" t="s">
        <v>1114</v>
      </c>
      <c r="C18" s="79">
        <v>16</v>
      </c>
      <c r="D18" s="79">
        <v>17</v>
      </c>
      <c r="E18" s="79">
        <v>20</v>
      </c>
      <c r="F18" s="79">
        <v>24</v>
      </c>
      <c r="G18" s="79">
        <v>31</v>
      </c>
      <c r="H18" s="79">
        <v>35</v>
      </c>
      <c r="I18" s="79">
        <v>29</v>
      </c>
      <c r="J18" s="348">
        <v>30</v>
      </c>
      <c r="K18" s="79">
        <v>28</v>
      </c>
      <c r="L18" s="78">
        <v>31</v>
      </c>
      <c r="M18" s="78">
        <v>30</v>
      </c>
      <c r="N18" s="78">
        <v>33</v>
      </c>
      <c r="O18" s="79">
        <f t="shared" si="0"/>
        <v>3</v>
      </c>
      <c r="P18" s="80">
        <f t="shared" si="1"/>
        <v>0.10000000000000009</v>
      </c>
      <c r="Q18" s="75"/>
    </row>
    <row r="19" spans="1:17" s="74" customFormat="1" ht="15" x14ac:dyDescent="0.2">
      <c r="A19" s="51">
        <v>23144</v>
      </c>
      <c r="B19" s="163" t="s">
        <v>1122</v>
      </c>
      <c r="C19" s="79">
        <v>39</v>
      </c>
      <c r="D19" s="79">
        <v>41</v>
      </c>
      <c r="E19" s="79">
        <v>42</v>
      </c>
      <c r="F19" s="79">
        <v>40</v>
      </c>
      <c r="G19" s="79">
        <v>43</v>
      </c>
      <c r="H19" s="79">
        <v>45</v>
      </c>
      <c r="I19" s="79">
        <v>40</v>
      </c>
      <c r="J19" s="348">
        <v>34</v>
      </c>
      <c r="K19" s="79">
        <v>42</v>
      </c>
      <c r="L19" s="78">
        <v>39</v>
      </c>
      <c r="M19" s="78">
        <v>41</v>
      </c>
      <c r="N19" s="78">
        <v>45</v>
      </c>
      <c r="O19" s="79">
        <f t="shared" si="0"/>
        <v>4</v>
      </c>
      <c r="P19" s="80">
        <f t="shared" si="1"/>
        <v>9.7560975609756184E-2</v>
      </c>
      <c r="Q19" s="75"/>
    </row>
    <row r="20" spans="1:17" s="74" customFormat="1" ht="15" x14ac:dyDescent="0.2">
      <c r="A20" s="51">
        <v>1847</v>
      </c>
      <c r="B20" s="165" t="s">
        <v>948</v>
      </c>
      <c r="C20" s="79">
        <v>101</v>
      </c>
      <c r="D20" s="79">
        <v>107</v>
      </c>
      <c r="E20" s="79">
        <v>107</v>
      </c>
      <c r="F20" s="79">
        <v>113</v>
      </c>
      <c r="G20" s="79">
        <v>104</v>
      </c>
      <c r="H20" s="79">
        <v>102</v>
      </c>
      <c r="I20" s="79">
        <v>115</v>
      </c>
      <c r="J20" s="348">
        <v>116</v>
      </c>
      <c r="K20" s="79">
        <v>114</v>
      </c>
      <c r="L20" s="78">
        <v>112</v>
      </c>
      <c r="M20" s="78">
        <v>107</v>
      </c>
      <c r="N20" s="78">
        <v>117</v>
      </c>
      <c r="O20" s="79">
        <f t="shared" si="0"/>
        <v>10</v>
      </c>
      <c r="P20" s="80">
        <f t="shared" si="1"/>
        <v>9.3457943925233655E-2</v>
      </c>
      <c r="Q20" s="75"/>
    </row>
    <row r="21" spans="1:17" s="74" customFormat="1" ht="15" x14ac:dyDescent="0.2">
      <c r="A21" s="351">
        <v>21113</v>
      </c>
      <c r="B21" s="163" t="s">
        <v>946</v>
      </c>
      <c r="C21" s="79">
        <v>25</v>
      </c>
      <c r="D21" s="79">
        <v>25</v>
      </c>
      <c r="E21" s="79">
        <v>24</v>
      </c>
      <c r="F21" s="79">
        <v>23</v>
      </c>
      <c r="G21" s="79">
        <v>22</v>
      </c>
      <c r="H21" s="79">
        <v>27</v>
      </c>
      <c r="I21" s="79">
        <v>28</v>
      </c>
      <c r="J21" s="348">
        <v>35</v>
      </c>
      <c r="K21" s="79">
        <v>34</v>
      </c>
      <c r="L21" s="78">
        <v>25</v>
      </c>
      <c r="M21" s="78">
        <v>24</v>
      </c>
      <c r="N21" s="78">
        <v>26</v>
      </c>
      <c r="O21" s="79">
        <f t="shared" si="0"/>
        <v>2</v>
      </c>
      <c r="P21" s="80">
        <f t="shared" si="1"/>
        <v>8.3333333333333259E-2</v>
      </c>
      <c r="Q21" s="75"/>
    </row>
    <row r="22" spans="1:17" s="74" customFormat="1" ht="15" x14ac:dyDescent="0.2">
      <c r="A22" s="51">
        <v>1844</v>
      </c>
      <c r="B22" s="353" t="s">
        <v>1104</v>
      </c>
      <c r="C22" s="79">
        <v>38</v>
      </c>
      <c r="D22" s="79">
        <v>41</v>
      </c>
      <c r="E22" s="79">
        <v>45</v>
      </c>
      <c r="F22" s="79">
        <v>38</v>
      </c>
      <c r="G22" s="79">
        <v>32</v>
      </c>
      <c r="H22" s="79">
        <v>30</v>
      </c>
      <c r="I22" s="79">
        <v>31</v>
      </c>
      <c r="J22" s="348">
        <v>34</v>
      </c>
      <c r="K22" s="79">
        <v>25</v>
      </c>
      <c r="L22" s="78">
        <v>26</v>
      </c>
      <c r="M22" s="78">
        <v>25</v>
      </c>
      <c r="N22" s="78">
        <v>27</v>
      </c>
      <c r="O22" s="79">
        <f t="shared" si="0"/>
        <v>2</v>
      </c>
      <c r="P22" s="80">
        <f t="shared" si="1"/>
        <v>8.0000000000000071E-2</v>
      </c>
      <c r="Q22" s="75"/>
    </row>
    <row r="23" spans="1:17" s="74" customFormat="1" ht="15" x14ac:dyDescent="0.2">
      <c r="A23" s="51">
        <v>1823</v>
      </c>
      <c r="B23" s="163" t="s">
        <v>1176</v>
      </c>
      <c r="C23" s="79">
        <v>24</v>
      </c>
      <c r="D23" s="79">
        <v>20</v>
      </c>
      <c r="E23" s="79">
        <v>17</v>
      </c>
      <c r="F23" s="79">
        <v>21</v>
      </c>
      <c r="G23" s="79">
        <v>20</v>
      </c>
      <c r="H23" s="79">
        <v>21</v>
      </c>
      <c r="I23" s="79">
        <v>21</v>
      </c>
      <c r="J23" s="348">
        <v>19</v>
      </c>
      <c r="K23" s="79">
        <v>24</v>
      </c>
      <c r="L23" s="78">
        <v>24</v>
      </c>
      <c r="M23" s="78">
        <v>25</v>
      </c>
      <c r="N23" s="78">
        <v>27</v>
      </c>
      <c r="O23" s="79">
        <f t="shared" si="0"/>
        <v>2</v>
      </c>
      <c r="P23" s="80">
        <f t="shared" si="1"/>
        <v>8.0000000000000071E-2</v>
      </c>
      <c r="Q23" s="75"/>
    </row>
    <row r="24" spans="1:17" s="74" customFormat="1" ht="15" x14ac:dyDescent="0.2">
      <c r="A24" s="344">
        <v>65341</v>
      </c>
      <c r="B24" s="163" t="s">
        <v>950</v>
      </c>
      <c r="C24" s="79">
        <v>34</v>
      </c>
      <c r="D24" s="79">
        <v>34</v>
      </c>
      <c r="E24" s="79">
        <v>32</v>
      </c>
      <c r="F24" s="79">
        <v>32</v>
      </c>
      <c r="G24" s="79">
        <v>29</v>
      </c>
      <c r="H24" s="79">
        <v>25</v>
      </c>
      <c r="I24" s="79">
        <v>25</v>
      </c>
      <c r="J24" s="348">
        <v>29</v>
      </c>
      <c r="K24" s="79">
        <v>26</v>
      </c>
      <c r="L24" s="78">
        <v>26</v>
      </c>
      <c r="M24" s="78">
        <v>26</v>
      </c>
      <c r="N24" s="78">
        <v>28</v>
      </c>
      <c r="O24" s="79">
        <f t="shared" si="0"/>
        <v>2</v>
      </c>
      <c r="P24" s="80">
        <f t="shared" si="1"/>
        <v>7.6923076923076872E-2</v>
      </c>
      <c r="Q24" s="75"/>
    </row>
    <row r="25" spans="1:17" s="74" customFormat="1" ht="15" x14ac:dyDescent="0.2">
      <c r="A25" s="51">
        <v>1831</v>
      </c>
      <c r="B25" s="163" t="s">
        <v>952</v>
      </c>
      <c r="C25" s="79">
        <v>63</v>
      </c>
      <c r="D25" s="79">
        <v>57</v>
      </c>
      <c r="E25" s="79">
        <v>52</v>
      </c>
      <c r="F25" s="79">
        <v>48</v>
      </c>
      <c r="G25" s="79">
        <v>44</v>
      </c>
      <c r="H25" s="79">
        <v>43</v>
      </c>
      <c r="I25" s="79">
        <v>46</v>
      </c>
      <c r="J25" s="348">
        <v>49</v>
      </c>
      <c r="K25" s="79">
        <v>47</v>
      </c>
      <c r="L25" s="78">
        <v>42</v>
      </c>
      <c r="M25" s="78">
        <v>42</v>
      </c>
      <c r="N25" s="78">
        <v>45</v>
      </c>
      <c r="O25" s="79">
        <f t="shared" si="0"/>
        <v>3</v>
      </c>
      <c r="P25" s="80">
        <f t="shared" si="1"/>
        <v>7.1428571428571397E-2</v>
      </c>
      <c r="Q25" s="75"/>
    </row>
    <row r="26" spans="1:17" s="74" customFormat="1" ht="15" x14ac:dyDescent="0.2">
      <c r="A26" s="344">
        <v>62286</v>
      </c>
      <c r="B26" s="163" t="s">
        <v>935</v>
      </c>
      <c r="C26" s="79">
        <v>34</v>
      </c>
      <c r="D26" s="79">
        <v>34</v>
      </c>
      <c r="E26" s="79">
        <v>30</v>
      </c>
      <c r="F26" s="79">
        <v>27</v>
      </c>
      <c r="G26" s="79">
        <v>23</v>
      </c>
      <c r="H26" s="79">
        <v>22</v>
      </c>
      <c r="I26" s="79">
        <v>22</v>
      </c>
      <c r="J26" s="348">
        <v>21</v>
      </c>
      <c r="K26" s="79">
        <v>16</v>
      </c>
      <c r="L26" s="78">
        <v>16</v>
      </c>
      <c r="M26" s="78">
        <v>15</v>
      </c>
      <c r="N26" s="78">
        <v>16</v>
      </c>
      <c r="O26" s="79">
        <f t="shared" si="0"/>
        <v>1</v>
      </c>
      <c r="P26" s="80">
        <f t="shared" si="1"/>
        <v>6.6666666666666652E-2</v>
      </c>
      <c r="Q26" s="75"/>
    </row>
    <row r="27" spans="1:17" s="74" customFormat="1" ht="15" x14ac:dyDescent="0.2">
      <c r="A27" s="344">
        <v>1842</v>
      </c>
      <c r="B27" s="353" t="s">
        <v>1097</v>
      </c>
      <c r="C27" s="79">
        <v>28</v>
      </c>
      <c r="D27" s="79">
        <v>34</v>
      </c>
      <c r="E27" s="79">
        <v>32</v>
      </c>
      <c r="F27" s="79">
        <v>25</v>
      </c>
      <c r="G27" s="79">
        <v>25</v>
      </c>
      <c r="H27" s="79">
        <v>28</v>
      </c>
      <c r="I27" s="79">
        <v>27</v>
      </c>
      <c r="J27" s="348">
        <v>21</v>
      </c>
      <c r="K27" s="79">
        <v>22</v>
      </c>
      <c r="L27" s="78">
        <v>21</v>
      </c>
      <c r="M27" s="78">
        <v>63</v>
      </c>
      <c r="N27" s="78">
        <v>67</v>
      </c>
      <c r="O27" s="79">
        <f t="shared" si="0"/>
        <v>4</v>
      </c>
      <c r="P27" s="80">
        <f t="shared" si="1"/>
        <v>6.3492063492063489E-2</v>
      </c>
      <c r="Q27" s="75"/>
    </row>
    <row r="28" spans="1:17" s="74" customFormat="1" ht="15" x14ac:dyDescent="0.2">
      <c r="A28" s="51">
        <v>1819</v>
      </c>
      <c r="B28" s="165" t="s">
        <v>943</v>
      </c>
      <c r="C28" s="79">
        <v>55</v>
      </c>
      <c r="D28" s="79">
        <v>60</v>
      </c>
      <c r="E28" s="79">
        <v>56</v>
      </c>
      <c r="F28" s="79">
        <v>54</v>
      </c>
      <c r="G28" s="79">
        <v>60</v>
      </c>
      <c r="H28" s="79">
        <v>60</v>
      </c>
      <c r="I28" s="79">
        <v>61</v>
      </c>
      <c r="J28" s="348">
        <v>70</v>
      </c>
      <c r="K28" s="79">
        <v>71</v>
      </c>
      <c r="L28" s="78">
        <v>73</v>
      </c>
      <c r="M28" s="78">
        <v>73</v>
      </c>
      <c r="N28" s="78">
        <v>77</v>
      </c>
      <c r="O28" s="79">
        <f t="shared" si="0"/>
        <v>4</v>
      </c>
      <c r="P28" s="80">
        <f t="shared" si="1"/>
        <v>5.4794520547945202E-2</v>
      </c>
      <c r="Q28" s="75"/>
    </row>
    <row r="29" spans="1:17" s="74" customFormat="1" ht="15" x14ac:dyDescent="0.2">
      <c r="A29" s="51">
        <v>28762</v>
      </c>
      <c r="B29" s="165" t="s">
        <v>1111</v>
      </c>
      <c r="C29" s="79">
        <v>32</v>
      </c>
      <c r="D29" s="79">
        <v>27</v>
      </c>
      <c r="E29" s="79">
        <v>26</v>
      </c>
      <c r="F29" s="79">
        <v>30</v>
      </c>
      <c r="G29" s="79">
        <v>40</v>
      </c>
      <c r="H29" s="79">
        <v>37</v>
      </c>
      <c r="I29" s="79">
        <v>40</v>
      </c>
      <c r="J29" s="348">
        <v>45</v>
      </c>
      <c r="K29" s="79">
        <v>45</v>
      </c>
      <c r="L29" s="78">
        <v>51</v>
      </c>
      <c r="M29" s="78">
        <v>24</v>
      </c>
      <c r="N29" s="78">
        <v>25</v>
      </c>
      <c r="O29" s="79">
        <f t="shared" si="0"/>
        <v>1</v>
      </c>
      <c r="P29" s="80">
        <f t="shared" si="1"/>
        <v>4.1666666666666741E-2</v>
      </c>
      <c r="Q29" s="75"/>
    </row>
    <row r="30" spans="1:17" s="74" customFormat="1" ht="15" x14ac:dyDescent="0.2">
      <c r="A30" s="51">
        <v>80611</v>
      </c>
      <c r="B30" s="353" t="s">
        <v>1108</v>
      </c>
      <c r="C30" s="79">
        <v>30</v>
      </c>
      <c r="D30" s="79">
        <v>29</v>
      </c>
      <c r="E30" s="79">
        <v>20</v>
      </c>
      <c r="F30" s="79">
        <v>18</v>
      </c>
      <c r="G30" s="79">
        <v>10</v>
      </c>
      <c r="H30" s="79">
        <v>10</v>
      </c>
      <c r="I30" s="79">
        <v>10</v>
      </c>
      <c r="J30" s="348">
        <v>29</v>
      </c>
      <c r="K30" s="79">
        <v>28</v>
      </c>
      <c r="L30" s="78">
        <v>26</v>
      </c>
      <c r="M30" s="78">
        <v>27</v>
      </c>
      <c r="N30" s="78">
        <v>28</v>
      </c>
      <c r="O30" s="79">
        <f t="shared" si="0"/>
        <v>1</v>
      </c>
      <c r="P30" s="80">
        <f t="shared" si="1"/>
        <v>3.7037037037036979E-2</v>
      </c>
      <c r="Q30" s="75"/>
    </row>
    <row r="31" spans="1:17" s="74" customFormat="1" ht="15" x14ac:dyDescent="0.2">
      <c r="A31" s="51">
        <v>1836</v>
      </c>
      <c r="B31" s="165" t="s">
        <v>1116</v>
      </c>
      <c r="C31" s="79">
        <v>77</v>
      </c>
      <c r="D31" s="79">
        <v>82</v>
      </c>
      <c r="E31" s="79">
        <v>67</v>
      </c>
      <c r="F31" s="79">
        <v>76</v>
      </c>
      <c r="G31" s="79">
        <v>72</v>
      </c>
      <c r="H31" s="79">
        <v>70</v>
      </c>
      <c r="I31" s="79">
        <v>65</v>
      </c>
      <c r="J31" s="348">
        <v>62</v>
      </c>
      <c r="K31" s="79">
        <v>58</v>
      </c>
      <c r="L31" s="78">
        <v>58</v>
      </c>
      <c r="M31" s="78">
        <v>61</v>
      </c>
      <c r="N31" s="78">
        <v>63</v>
      </c>
      <c r="O31" s="79">
        <f t="shared" si="0"/>
        <v>2</v>
      </c>
      <c r="P31" s="80">
        <f t="shared" si="1"/>
        <v>3.2786885245901676E-2</v>
      </c>
      <c r="Q31" s="75"/>
    </row>
    <row r="32" spans="1:17" s="74" customFormat="1" ht="15" x14ac:dyDescent="0.2">
      <c r="A32" s="344">
        <v>23301</v>
      </c>
      <c r="B32" s="163" t="s">
        <v>1101</v>
      </c>
      <c r="C32" s="79">
        <v>83</v>
      </c>
      <c r="D32" s="79">
        <v>85</v>
      </c>
      <c r="E32" s="79">
        <v>73</v>
      </c>
      <c r="F32" s="79">
        <v>73</v>
      </c>
      <c r="G32" s="79">
        <v>71</v>
      </c>
      <c r="H32" s="79">
        <v>73</v>
      </c>
      <c r="I32" s="79">
        <v>78</v>
      </c>
      <c r="J32" s="348">
        <v>78</v>
      </c>
      <c r="K32" s="79">
        <v>69</v>
      </c>
      <c r="L32" s="78">
        <v>67</v>
      </c>
      <c r="M32" s="78">
        <v>63</v>
      </c>
      <c r="N32" s="78">
        <v>65</v>
      </c>
      <c r="O32" s="79">
        <f t="shared" si="0"/>
        <v>2</v>
      </c>
      <c r="P32" s="80">
        <f t="shared" si="1"/>
        <v>3.1746031746031855E-2</v>
      </c>
      <c r="Q32" s="75"/>
    </row>
    <row r="33" spans="1:17" s="74" customFormat="1" ht="15" x14ac:dyDescent="0.2">
      <c r="A33" s="51">
        <v>21215</v>
      </c>
      <c r="B33" s="163" t="s">
        <v>1098</v>
      </c>
      <c r="C33" s="79">
        <v>42</v>
      </c>
      <c r="D33" s="79">
        <v>32</v>
      </c>
      <c r="E33" s="79">
        <v>30</v>
      </c>
      <c r="F33" s="79">
        <v>33</v>
      </c>
      <c r="G33" s="79">
        <v>35</v>
      </c>
      <c r="H33" s="79">
        <v>34</v>
      </c>
      <c r="I33" s="79">
        <v>39</v>
      </c>
      <c r="J33" s="348">
        <v>32</v>
      </c>
      <c r="K33" s="79">
        <v>36</v>
      </c>
      <c r="L33" s="78">
        <v>33</v>
      </c>
      <c r="M33" s="78">
        <v>32</v>
      </c>
      <c r="N33" s="78">
        <v>33</v>
      </c>
      <c r="O33" s="79">
        <f t="shared" si="0"/>
        <v>1</v>
      </c>
      <c r="P33" s="80">
        <f t="shared" si="1"/>
        <v>3.125E-2</v>
      </c>
      <c r="Q33" s="75"/>
    </row>
    <row r="34" spans="1:17" s="74" customFormat="1" ht="15" x14ac:dyDescent="0.2">
      <c r="A34" s="51">
        <v>1817</v>
      </c>
      <c r="B34" s="165" t="s">
        <v>1119</v>
      </c>
      <c r="C34" s="79">
        <v>39</v>
      </c>
      <c r="D34" s="79">
        <v>32</v>
      </c>
      <c r="E34" s="79">
        <v>38</v>
      </c>
      <c r="F34" s="79">
        <v>43</v>
      </c>
      <c r="G34" s="79">
        <v>41</v>
      </c>
      <c r="H34" s="79">
        <v>41</v>
      </c>
      <c r="I34" s="79">
        <v>45</v>
      </c>
      <c r="J34" s="348">
        <v>46</v>
      </c>
      <c r="K34" s="79">
        <v>42</v>
      </c>
      <c r="L34" s="78">
        <v>39</v>
      </c>
      <c r="M34" s="78">
        <v>37</v>
      </c>
      <c r="N34" s="78">
        <v>38</v>
      </c>
      <c r="O34" s="79">
        <f t="shared" si="0"/>
        <v>1</v>
      </c>
      <c r="P34" s="80">
        <f t="shared" si="1"/>
        <v>2.7027027027026973E-2</v>
      </c>
      <c r="Q34" s="75"/>
    </row>
    <row r="35" spans="1:17" s="74" customFormat="1" ht="15" x14ac:dyDescent="0.2">
      <c r="A35" s="51">
        <v>78771</v>
      </c>
      <c r="B35" s="353" t="s">
        <v>938</v>
      </c>
      <c r="C35" s="79">
        <v>23</v>
      </c>
      <c r="D35" s="79">
        <v>29</v>
      </c>
      <c r="E35" s="79">
        <v>38</v>
      </c>
      <c r="F35" s="79">
        <v>30</v>
      </c>
      <c r="G35" s="79">
        <v>32</v>
      </c>
      <c r="H35" s="79">
        <v>31</v>
      </c>
      <c r="I35" s="79">
        <v>32</v>
      </c>
      <c r="J35" s="348">
        <v>38</v>
      </c>
      <c r="K35" s="79">
        <v>38</v>
      </c>
      <c r="L35" s="78">
        <v>31</v>
      </c>
      <c r="M35" s="78">
        <v>42</v>
      </c>
      <c r="N35" s="78">
        <v>43</v>
      </c>
      <c r="O35" s="79">
        <f t="shared" ref="O35:O66" si="2">N35-M35</f>
        <v>1</v>
      </c>
      <c r="P35" s="80">
        <f t="shared" si="1"/>
        <v>2.3809523809523725E-2</v>
      </c>
      <c r="Q35" s="75"/>
    </row>
    <row r="36" spans="1:17" s="74" customFormat="1" ht="15" x14ac:dyDescent="0.2">
      <c r="A36" s="344">
        <v>50711</v>
      </c>
      <c r="B36" s="163" t="s">
        <v>942</v>
      </c>
      <c r="C36" s="79">
        <v>45</v>
      </c>
      <c r="D36" s="79">
        <v>44</v>
      </c>
      <c r="E36" s="79">
        <v>42</v>
      </c>
      <c r="F36" s="79">
        <v>34</v>
      </c>
      <c r="G36" s="79">
        <v>37</v>
      </c>
      <c r="H36" s="79">
        <v>35</v>
      </c>
      <c r="I36" s="79">
        <v>37</v>
      </c>
      <c r="J36" s="348">
        <v>34</v>
      </c>
      <c r="K36" s="79">
        <v>38</v>
      </c>
      <c r="L36" s="78">
        <v>38</v>
      </c>
      <c r="M36" s="78">
        <v>43</v>
      </c>
      <c r="N36" s="78">
        <v>44</v>
      </c>
      <c r="O36" s="79">
        <f t="shared" si="2"/>
        <v>1</v>
      </c>
      <c r="P36" s="80">
        <f t="shared" ref="P36:P65" si="3">(N36/M36)-1</f>
        <v>2.3255813953488413E-2</v>
      </c>
      <c r="Q36" s="75"/>
    </row>
    <row r="37" spans="1:17" s="74" customFormat="1" ht="15" x14ac:dyDescent="0.2">
      <c r="A37" s="51">
        <v>1850</v>
      </c>
      <c r="B37" s="165" t="s">
        <v>1095</v>
      </c>
      <c r="C37" s="79">
        <v>92</v>
      </c>
      <c r="D37" s="79">
        <v>94</v>
      </c>
      <c r="E37" s="79">
        <v>100</v>
      </c>
      <c r="F37" s="79">
        <v>97</v>
      </c>
      <c r="G37" s="79">
        <v>97</v>
      </c>
      <c r="H37" s="79">
        <v>112</v>
      </c>
      <c r="I37" s="79">
        <v>110</v>
      </c>
      <c r="J37" s="348">
        <v>100</v>
      </c>
      <c r="K37" s="79">
        <v>95</v>
      </c>
      <c r="L37" s="78">
        <v>101</v>
      </c>
      <c r="M37" s="78">
        <v>113</v>
      </c>
      <c r="N37" s="78">
        <v>115</v>
      </c>
      <c r="O37" s="79">
        <f t="shared" si="2"/>
        <v>2</v>
      </c>
      <c r="P37" s="80">
        <f t="shared" si="3"/>
        <v>1.7699115044247815E-2</v>
      </c>
      <c r="Q37" s="75"/>
    </row>
    <row r="38" spans="1:17" s="74" customFormat="1" ht="15" x14ac:dyDescent="0.2">
      <c r="A38" s="51">
        <v>1821</v>
      </c>
      <c r="B38" s="353" t="s">
        <v>1507</v>
      </c>
      <c r="C38" s="379">
        <v>193</v>
      </c>
      <c r="D38" s="379">
        <v>194</v>
      </c>
      <c r="E38" s="379">
        <v>187</v>
      </c>
      <c r="F38" s="379">
        <v>189</v>
      </c>
      <c r="G38" s="379">
        <v>209</v>
      </c>
      <c r="H38" s="379">
        <v>176</v>
      </c>
      <c r="I38" s="379">
        <v>175</v>
      </c>
      <c r="J38" s="377">
        <v>180</v>
      </c>
      <c r="K38" s="379">
        <v>152</v>
      </c>
      <c r="L38" s="379">
        <v>154</v>
      </c>
      <c r="M38" s="379">
        <v>147</v>
      </c>
      <c r="N38" s="78">
        <v>147</v>
      </c>
      <c r="O38" s="79">
        <f t="shared" si="2"/>
        <v>0</v>
      </c>
      <c r="P38" s="80">
        <f t="shared" si="3"/>
        <v>0</v>
      </c>
      <c r="Q38" s="75"/>
    </row>
    <row r="39" spans="1:17" s="74" customFormat="1" ht="15" x14ac:dyDescent="0.2">
      <c r="A39" s="344">
        <v>22258</v>
      </c>
      <c r="B39" s="353" t="s">
        <v>1100</v>
      </c>
      <c r="C39" s="79">
        <v>45</v>
      </c>
      <c r="D39" s="79">
        <v>50</v>
      </c>
      <c r="E39" s="79">
        <v>49</v>
      </c>
      <c r="F39" s="79">
        <v>49</v>
      </c>
      <c r="G39" s="79">
        <v>50</v>
      </c>
      <c r="H39" s="79">
        <v>56</v>
      </c>
      <c r="I39" s="79">
        <v>53</v>
      </c>
      <c r="J39" s="348">
        <v>50</v>
      </c>
      <c r="K39" s="79">
        <v>43</v>
      </c>
      <c r="L39" s="78">
        <v>38</v>
      </c>
      <c r="M39" s="78">
        <v>44</v>
      </c>
      <c r="N39" s="78">
        <v>44</v>
      </c>
      <c r="O39" s="79">
        <f t="shared" si="2"/>
        <v>0</v>
      </c>
      <c r="P39" s="80">
        <f t="shared" si="3"/>
        <v>0</v>
      </c>
      <c r="Q39" s="75"/>
    </row>
    <row r="40" spans="1:17" s="74" customFormat="1" ht="15" x14ac:dyDescent="0.2">
      <c r="A40" s="344">
        <v>22083</v>
      </c>
      <c r="B40" s="165" t="s">
        <v>1112</v>
      </c>
      <c r="C40" s="379">
        <v>40</v>
      </c>
      <c r="D40" s="379">
        <v>42</v>
      </c>
      <c r="E40" s="379">
        <v>42</v>
      </c>
      <c r="F40" s="379">
        <v>45</v>
      </c>
      <c r="G40" s="379">
        <v>51</v>
      </c>
      <c r="H40" s="379">
        <v>45</v>
      </c>
      <c r="I40" s="379">
        <v>54</v>
      </c>
      <c r="J40" s="377">
        <v>47</v>
      </c>
      <c r="K40" s="379">
        <v>46</v>
      </c>
      <c r="L40" s="379">
        <v>36</v>
      </c>
      <c r="M40" s="379">
        <v>32</v>
      </c>
      <c r="N40" s="78">
        <v>32</v>
      </c>
      <c r="O40" s="79">
        <f t="shared" si="2"/>
        <v>0</v>
      </c>
      <c r="P40" s="80">
        <f t="shared" si="3"/>
        <v>0</v>
      </c>
      <c r="Q40" s="75"/>
    </row>
    <row r="41" spans="1:17" s="74" customFormat="1" ht="15" x14ac:dyDescent="0.2">
      <c r="A41" s="51">
        <v>24801</v>
      </c>
      <c r="B41" s="163" t="s">
        <v>1118</v>
      </c>
      <c r="C41" s="79">
        <v>25</v>
      </c>
      <c r="D41" s="79">
        <v>27</v>
      </c>
      <c r="E41" s="79">
        <v>27</v>
      </c>
      <c r="F41" s="79">
        <v>26</v>
      </c>
      <c r="G41" s="79">
        <v>27</v>
      </c>
      <c r="H41" s="79">
        <v>31</v>
      </c>
      <c r="I41" s="79">
        <v>42</v>
      </c>
      <c r="J41" s="348">
        <v>38</v>
      </c>
      <c r="K41" s="79">
        <v>38</v>
      </c>
      <c r="L41" s="78">
        <v>37</v>
      </c>
      <c r="M41" s="78">
        <v>32</v>
      </c>
      <c r="N41" s="78">
        <v>32</v>
      </c>
      <c r="O41" s="79">
        <f t="shared" si="2"/>
        <v>0</v>
      </c>
      <c r="P41" s="80">
        <f t="shared" si="3"/>
        <v>0</v>
      </c>
      <c r="Q41" s="75"/>
    </row>
    <row r="42" spans="1:17" s="74" customFormat="1" ht="15" x14ac:dyDescent="0.2">
      <c r="A42" s="344">
        <v>88322</v>
      </c>
      <c r="B42" s="353" t="s">
        <v>947</v>
      </c>
      <c r="C42" s="79"/>
      <c r="D42" s="79"/>
      <c r="E42" s="79"/>
      <c r="F42" s="79"/>
      <c r="G42" s="79"/>
      <c r="H42" s="79"/>
      <c r="I42" s="79">
        <v>25</v>
      </c>
      <c r="J42" s="348">
        <v>30</v>
      </c>
      <c r="K42" s="79">
        <v>30</v>
      </c>
      <c r="L42" s="78">
        <v>31</v>
      </c>
      <c r="M42" s="78">
        <v>29</v>
      </c>
      <c r="N42" s="78">
        <v>29</v>
      </c>
      <c r="O42" s="79">
        <f t="shared" si="2"/>
        <v>0</v>
      </c>
      <c r="P42" s="80">
        <f t="shared" si="3"/>
        <v>0</v>
      </c>
      <c r="Q42" s="75"/>
    </row>
    <row r="43" spans="1:17" s="74" customFormat="1" ht="15" x14ac:dyDescent="0.2">
      <c r="A43" s="344">
        <v>1849</v>
      </c>
      <c r="B43" s="163" t="s">
        <v>1094</v>
      </c>
      <c r="C43" s="79">
        <v>33</v>
      </c>
      <c r="D43" s="79">
        <v>34</v>
      </c>
      <c r="E43" s="79">
        <v>41</v>
      </c>
      <c r="F43" s="79">
        <v>36</v>
      </c>
      <c r="G43" s="79">
        <v>34</v>
      </c>
      <c r="H43" s="79">
        <v>31</v>
      </c>
      <c r="I43" s="79">
        <v>29</v>
      </c>
      <c r="J43" s="348">
        <v>30</v>
      </c>
      <c r="K43" s="79">
        <v>27</v>
      </c>
      <c r="L43" s="78">
        <v>30</v>
      </c>
      <c r="M43" s="78">
        <v>27</v>
      </c>
      <c r="N43" s="78">
        <v>27</v>
      </c>
      <c r="O43" s="79">
        <f t="shared" si="2"/>
        <v>0</v>
      </c>
      <c r="P43" s="80">
        <f t="shared" si="3"/>
        <v>0</v>
      </c>
      <c r="Q43" s="75"/>
    </row>
    <row r="44" spans="1:17" s="74" customFormat="1" ht="15" x14ac:dyDescent="0.2">
      <c r="A44" s="51">
        <v>24029</v>
      </c>
      <c r="B44" s="163" t="s">
        <v>1123</v>
      </c>
      <c r="C44" s="79">
        <v>38</v>
      </c>
      <c r="D44" s="79">
        <v>31</v>
      </c>
      <c r="E44" s="79">
        <v>27</v>
      </c>
      <c r="F44" s="79">
        <v>22</v>
      </c>
      <c r="G44" s="79">
        <v>22</v>
      </c>
      <c r="H44" s="79">
        <v>21</v>
      </c>
      <c r="I44" s="79">
        <v>21</v>
      </c>
      <c r="J44" s="348">
        <v>21</v>
      </c>
      <c r="K44" s="79">
        <v>18</v>
      </c>
      <c r="L44" s="78">
        <v>18</v>
      </c>
      <c r="M44" s="78">
        <v>17</v>
      </c>
      <c r="N44" s="78">
        <v>17</v>
      </c>
      <c r="O44" s="79">
        <f t="shared" si="2"/>
        <v>0</v>
      </c>
      <c r="P44" s="80">
        <f t="shared" si="3"/>
        <v>0</v>
      </c>
      <c r="Q44" s="75"/>
    </row>
    <row r="45" spans="1:17" s="74" customFormat="1" ht="15" x14ac:dyDescent="0.2">
      <c r="A45" s="51">
        <v>1851</v>
      </c>
      <c r="B45" s="163" t="s">
        <v>1091</v>
      </c>
      <c r="C45" s="79">
        <v>25</v>
      </c>
      <c r="D45" s="79">
        <v>26</v>
      </c>
      <c r="E45" s="79">
        <v>22</v>
      </c>
      <c r="F45" s="79">
        <v>20</v>
      </c>
      <c r="G45" s="79">
        <v>19</v>
      </c>
      <c r="H45" s="79">
        <v>14</v>
      </c>
      <c r="I45" s="79">
        <v>14</v>
      </c>
      <c r="J45" s="348">
        <v>14</v>
      </c>
      <c r="K45" s="79">
        <v>16</v>
      </c>
      <c r="L45" s="78">
        <v>16</v>
      </c>
      <c r="M45" s="78">
        <v>15</v>
      </c>
      <c r="N45" s="78">
        <v>15</v>
      </c>
      <c r="O45" s="79">
        <f t="shared" si="2"/>
        <v>0</v>
      </c>
      <c r="P45" s="80">
        <f t="shared" si="3"/>
        <v>0</v>
      </c>
      <c r="Q45" s="75"/>
    </row>
    <row r="46" spans="1:17" s="74" customFormat="1" ht="15" x14ac:dyDescent="0.2">
      <c r="A46" s="51">
        <v>83652</v>
      </c>
      <c r="B46" s="163" t="s">
        <v>940</v>
      </c>
      <c r="C46" s="79">
        <v>12</v>
      </c>
      <c r="D46" s="79">
        <v>12</v>
      </c>
      <c r="E46" s="79">
        <v>11</v>
      </c>
      <c r="F46" s="79">
        <v>10</v>
      </c>
      <c r="G46" s="79">
        <v>13</v>
      </c>
      <c r="H46" s="79">
        <v>12</v>
      </c>
      <c r="I46" s="79">
        <v>18</v>
      </c>
      <c r="J46" s="348">
        <v>14</v>
      </c>
      <c r="K46" s="79">
        <v>14</v>
      </c>
      <c r="L46" s="78">
        <v>14</v>
      </c>
      <c r="M46" s="78">
        <v>13</v>
      </c>
      <c r="N46" s="78">
        <v>13</v>
      </c>
      <c r="O46" s="79">
        <f t="shared" si="2"/>
        <v>0</v>
      </c>
      <c r="P46" s="80">
        <f t="shared" si="3"/>
        <v>0</v>
      </c>
      <c r="Q46" s="75"/>
    </row>
    <row r="47" spans="1:17" s="74" customFormat="1" ht="15" x14ac:dyDescent="0.2">
      <c r="A47" s="51">
        <v>87861</v>
      </c>
      <c r="B47" s="163" t="s">
        <v>941</v>
      </c>
      <c r="C47" s="79"/>
      <c r="D47" s="79"/>
      <c r="E47" s="79"/>
      <c r="F47" s="79"/>
      <c r="G47" s="79"/>
      <c r="H47" s="79">
        <v>20</v>
      </c>
      <c r="I47" s="79">
        <v>22</v>
      </c>
      <c r="J47" s="348">
        <v>17</v>
      </c>
      <c r="K47" s="79">
        <v>18</v>
      </c>
      <c r="L47" s="78">
        <v>15</v>
      </c>
      <c r="M47" s="78">
        <v>13</v>
      </c>
      <c r="N47" s="78">
        <v>13</v>
      </c>
      <c r="O47" s="79">
        <f t="shared" si="2"/>
        <v>0</v>
      </c>
      <c r="P47" s="80">
        <f t="shared" si="3"/>
        <v>0</v>
      </c>
      <c r="Q47" s="75"/>
    </row>
    <row r="48" spans="1:17" s="74" customFormat="1" ht="15" x14ac:dyDescent="0.2">
      <c r="A48" s="51">
        <v>1829</v>
      </c>
      <c r="B48" s="163" t="s">
        <v>1120</v>
      </c>
      <c r="C48" s="79">
        <v>22</v>
      </c>
      <c r="D48" s="79">
        <v>20</v>
      </c>
      <c r="E48" s="79">
        <v>20</v>
      </c>
      <c r="F48" s="79">
        <v>18</v>
      </c>
      <c r="G48" s="79">
        <v>17</v>
      </c>
      <c r="H48" s="79">
        <v>16</v>
      </c>
      <c r="I48" s="79">
        <v>16</v>
      </c>
      <c r="J48" s="348">
        <v>16</v>
      </c>
      <c r="K48" s="79">
        <v>8</v>
      </c>
      <c r="L48" s="78">
        <v>8</v>
      </c>
      <c r="M48" s="78">
        <v>7</v>
      </c>
      <c r="N48" s="78">
        <v>7</v>
      </c>
      <c r="O48" s="79">
        <f t="shared" si="2"/>
        <v>0</v>
      </c>
      <c r="P48" s="80">
        <f t="shared" si="3"/>
        <v>0</v>
      </c>
      <c r="Q48" s="75"/>
    </row>
    <row r="49" spans="1:17" s="74" customFormat="1" ht="15" x14ac:dyDescent="0.2">
      <c r="A49" s="51">
        <v>60204</v>
      </c>
      <c r="B49" s="165" t="s">
        <v>1096</v>
      </c>
      <c r="C49" s="79">
        <v>37</v>
      </c>
      <c r="D49" s="79">
        <v>39</v>
      </c>
      <c r="E49" s="79">
        <v>39</v>
      </c>
      <c r="F49" s="79">
        <v>38</v>
      </c>
      <c r="G49" s="79">
        <v>32</v>
      </c>
      <c r="H49" s="79">
        <v>33</v>
      </c>
      <c r="I49" s="79">
        <v>38</v>
      </c>
      <c r="J49" s="348">
        <v>40</v>
      </c>
      <c r="K49" s="79">
        <v>42</v>
      </c>
      <c r="L49" s="78">
        <v>45</v>
      </c>
      <c r="M49" s="78">
        <v>37</v>
      </c>
      <c r="N49" s="78">
        <v>36</v>
      </c>
      <c r="O49" s="79">
        <f t="shared" si="2"/>
        <v>-1</v>
      </c>
      <c r="P49" s="80">
        <f t="shared" si="3"/>
        <v>-2.7027027027026973E-2</v>
      </c>
      <c r="Q49" s="75"/>
    </row>
    <row r="50" spans="1:17" s="74" customFormat="1" ht="15" x14ac:dyDescent="0.2">
      <c r="A50" s="51">
        <v>1828</v>
      </c>
      <c r="B50" s="165" t="s">
        <v>945</v>
      </c>
      <c r="C50" s="79">
        <v>41</v>
      </c>
      <c r="D50" s="79">
        <v>40</v>
      </c>
      <c r="E50" s="79">
        <v>36</v>
      </c>
      <c r="F50" s="79">
        <v>38</v>
      </c>
      <c r="G50" s="79">
        <v>40</v>
      </c>
      <c r="H50" s="79">
        <v>40</v>
      </c>
      <c r="I50" s="79">
        <v>29</v>
      </c>
      <c r="J50" s="348">
        <v>30</v>
      </c>
      <c r="K50" s="79">
        <v>36</v>
      </c>
      <c r="L50" s="78">
        <v>33</v>
      </c>
      <c r="M50" s="78">
        <v>33</v>
      </c>
      <c r="N50" s="78">
        <v>32</v>
      </c>
      <c r="O50" s="79">
        <f t="shared" si="2"/>
        <v>-1</v>
      </c>
      <c r="P50" s="80">
        <f t="shared" si="3"/>
        <v>-3.0303030303030276E-2</v>
      </c>
      <c r="Q50" s="75"/>
    </row>
    <row r="51" spans="1:17" s="74" customFormat="1" ht="15" x14ac:dyDescent="0.2">
      <c r="A51" s="344">
        <v>1841</v>
      </c>
      <c r="B51" s="165" t="s">
        <v>1117</v>
      </c>
      <c r="C51" s="79">
        <v>111</v>
      </c>
      <c r="D51" s="79">
        <v>108</v>
      </c>
      <c r="E51" s="79">
        <v>118</v>
      </c>
      <c r="F51" s="79">
        <v>116</v>
      </c>
      <c r="G51" s="79">
        <v>108</v>
      </c>
      <c r="H51" s="79">
        <v>100</v>
      </c>
      <c r="I51" s="79">
        <v>75</v>
      </c>
      <c r="J51" s="348">
        <v>72</v>
      </c>
      <c r="K51" s="79">
        <v>67</v>
      </c>
      <c r="L51" s="78">
        <v>59</v>
      </c>
      <c r="M51" s="78">
        <v>54</v>
      </c>
      <c r="N51" s="78">
        <v>51</v>
      </c>
      <c r="O51" s="79">
        <f t="shared" si="2"/>
        <v>-3</v>
      </c>
      <c r="P51" s="80">
        <f t="shared" si="3"/>
        <v>-5.555555555555558E-2</v>
      </c>
      <c r="Q51" s="75"/>
    </row>
    <row r="52" spans="1:17" s="74" customFormat="1" ht="15" x14ac:dyDescent="0.2">
      <c r="A52" s="51">
        <v>1845</v>
      </c>
      <c r="B52" s="165" t="s">
        <v>1102</v>
      </c>
      <c r="C52" s="79">
        <v>70</v>
      </c>
      <c r="D52" s="79">
        <v>74</v>
      </c>
      <c r="E52" s="79">
        <v>67</v>
      </c>
      <c r="F52" s="79">
        <v>62</v>
      </c>
      <c r="G52" s="79">
        <v>62</v>
      </c>
      <c r="H52" s="79">
        <v>71</v>
      </c>
      <c r="I52" s="79">
        <v>74</v>
      </c>
      <c r="J52" s="348">
        <v>71</v>
      </c>
      <c r="K52" s="79">
        <v>73</v>
      </c>
      <c r="L52" s="78">
        <v>73</v>
      </c>
      <c r="M52" s="78">
        <v>69</v>
      </c>
      <c r="N52" s="78">
        <v>65</v>
      </c>
      <c r="O52" s="79">
        <f t="shared" si="2"/>
        <v>-4</v>
      </c>
      <c r="P52" s="80">
        <f t="shared" si="3"/>
        <v>-5.7971014492753659E-2</v>
      </c>
      <c r="Q52" s="75"/>
    </row>
    <row r="53" spans="1:17" s="74" customFormat="1" ht="15" x14ac:dyDescent="0.2">
      <c r="A53" s="51">
        <v>1848</v>
      </c>
      <c r="B53" s="163" t="s">
        <v>1092</v>
      </c>
      <c r="C53" s="79">
        <v>59</v>
      </c>
      <c r="D53" s="79">
        <v>56</v>
      </c>
      <c r="E53" s="79">
        <v>48</v>
      </c>
      <c r="F53" s="79">
        <v>53</v>
      </c>
      <c r="G53" s="79">
        <v>48</v>
      </c>
      <c r="H53" s="79">
        <v>49</v>
      </c>
      <c r="I53" s="79">
        <v>37</v>
      </c>
      <c r="J53" s="348">
        <v>36</v>
      </c>
      <c r="K53" s="79">
        <v>30</v>
      </c>
      <c r="L53" s="78">
        <v>29</v>
      </c>
      <c r="M53" s="78">
        <v>31</v>
      </c>
      <c r="N53" s="78">
        <v>29</v>
      </c>
      <c r="O53" s="79">
        <f t="shared" si="2"/>
        <v>-2</v>
      </c>
      <c r="P53" s="80">
        <f t="shared" si="3"/>
        <v>-6.4516129032258118E-2</v>
      </c>
      <c r="Q53" s="75"/>
    </row>
    <row r="54" spans="1:17" s="74" customFormat="1" ht="15" x14ac:dyDescent="0.2">
      <c r="A54" s="51">
        <v>82453</v>
      </c>
      <c r="B54" s="165" t="s">
        <v>951</v>
      </c>
      <c r="C54" s="79">
        <v>17</v>
      </c>
      <c r="D54" s="79">
        <v>20</v>
      </c>
      <c r="E54" s="79">
        <v>28</v>
      </c>
      <c r="F54" s="79">
        <v>33</v>
      </c>
      <c r="G54" s="79">
        <v>41</v>
      </c>
      <c r="H54" s="79">
        <v>41</v>
      </c>
      <c r="I54" s="79">
        <v>42</v>
      </c>
      <c r="J54" s="348">
        <v>44</v>
      </c>
      <c r="K54" s="79">
        <v>51</v>
      </c>
      <c r="L54" s="78">
        <v>45</v>
      </c>
      <c r="M54" s="78">
        <v>29</v>
      </c>
      <c r="N54" s="78">
        <v>27</v>
      </c>
      <c r="O54" s="79">
        <f t="shared" si="2"/>
        <v>-2</v>
      </c>
      <c r="P54" s="80">
        <f t="shared" si="3"/>
        <v>-6.8965517241379337E-2</v>
      </c>
      <c r="Q54" s="75"/>
    </row>
    <row r="55" spans="1:17" s="74" customFormat="1" ht="15" x14ac:dyDescent="0.2">
      <c r="A55" s="51">
        <v>1837</v>
      </c>
      <c r="B55" s="163" t="s">
        <v>1490</v>
      </c>
      <c r="C55" s="79">
        <v>43</v>
      </c>
      <c r="D55" s="79">
        <v>43</v>
      </c>
      <c r="E55" s="79">
        <v>51</v>
      </c>
      <c r="F55" s="79">
        <v>50</v>
      </c>
      <c r="G55" s="79">
        <v>48</v>
      </c>
      <c r="H55" s="79">
        <v>53</v>
      </c>
      <c r="I55" s="79">
        <v>45</v>
      </c>
      <c r="J55" s="348">
        <v>43</v>
      </c>
      <c r="K55" s="79">
        <v>45</v>
      </c>
      <c r="L55" s="78">
        <v>45</v>
      </c>
      <c r="M55" s="78">
        <v>41</v>
      </c>
      <c r="N55" s="78">
        <v>38</v>
      </c>
      <c r="O55" s="79">
        <f t="shared" si="2"/>
        <v>-3</v>
      </c>
      <c r="P55" s="80">
        <f t="shared" si="3"/>
        <v>-7.3170731707317027E-2</v>
      </c>
      <c r="Q55" s="75"/>
    </row>
    <row r="56" spans="1:17" s="74" customFormat="1" ht="15" x14ac:dyDescent="0.2">
      <c r="A56" s="344">
        <v>1824</v>
      </c>
      <c r="B56" s="163" t="s">
        <v>1397</v>
      </c>
      <c r="C56" s="79">
        <v>56</v>
      </c>
      <c r="D56" s="79">
        <v>56</v>
      </c>
      <c r="E56" s="79">
        <v>56</v>
      </c>
      <c r="F56" s="79">
        <v>65</v>
      </c>
      <c r="G56" s="79">
        <v>61</v>
      </c>
      <c r="H56" s="79">
        <v>91</v>
      </c>
      <c r="I56" s="79">
        <v>89</v>
      </c>
      <c r="J56" s="348">
        <v>89</v>
      </c>
      <c r="K56" s="79">
        <v>92</v>
      </c>
      <c r="L56" s="78">
        <v>81</v>
      </c>
      <c r="M56" s="78">
        <v>75</v>
      </c>
      <c r="N56" s="78">
        <v>69</v>
      </c>
      <c r="O56" s="79">
        <f t="shared" si="2"/>
        <v>-6</v>
      </c>
      <c r="P56" s="80">
        <f t="shared" si="3"/>
        <v>-7.999999999999996E-2</v>
      </c>
      <c r="Q56" s="75"/>
    </row>
    <row r="57" spans="1:17" s="74" customFormat="1" ht="15" x14ac:dyDescent="0.2">
      <c r="A57" s="51">
        <v>1825</v>
      </c>
      <c r="B57" s="163" t="s">
        <v>1093</v>
      </c>
      <c r="C57" s="79">
        <v>27</v>
      </c>
      <c r="D57" s="79">
        <v>20</v>
      </c>
      <c r="E57" s="79">
        <v>23</v>
      </c>
      <c r="F57" s="79">
        <v>19</v>
      </c>
      <c r="G57" s="79">
        <v>23</v>
      </c>
      <c r="H57" s="79">
        <v>24</v>
      </c>
      <c r="I57" s="79">
        <v>17</v>
      </c>
      <c r="J57" s="348">
        <v>19</v>
      </c>
      <c r="K57" s="79">
        <v>18</v>
      </c>
      <c r="L57" s="78">
        <v>31</v>
      </c>
      <c r="M57" s="78">
        <v>27</v>
      </c>
      <c r="N57" s="78">
        <v>24</v>
      </c>
      <c r="O57" s="79">
        <f t="shared" si="2"/>
        <v>-3</v>
      </c>
      <c r="P57" s="80">
        <f t="shared" si="3"/>
        <v>-0.11111111111111116</v>
      </c>
      <c r="Q57" s="75"/>
    </row>
    <row r="58" spans="1:17" s="74" customFormat="1" ht="15" x14ac:dyDescent="0.2">
      <c r="A58" s="344">
        <v>1838</v>
      </c>
      <c r="B58" s="163" t="s">
        <v>1103</v>
      </c>
      <c r="C58" s="79">
        <v>29</v>
      </c>
      <c r="D58" s="79">
        <v>30</v>
      </c>
      <c r="E58" s="79">
        <v>31</v>
      </c>
      <c r="F58" s="79">
        <v>34</v>
      </c>
      <c r="G58" s="79">
        <v>30</v>
      </c>
      <c r="H58" s="79">
        <v>30</v>
      </c>
      <c r="I58" s="79">
        <v>37</v>
      </c>
      <c r="J58" s="348">
        <v>36</v>
      </c>
      <c r="K58" s="79">
        <v>25</v>
      </c>
      <c r="L58" s="78">
        <v>26</v>
      </c>
      <c r="M58" s="78">
        <v>27</v>
      </c>
      <c r="N58" s="78">
        <v>24</v>
      </c>
      <c r="O58" s="79">
        <f t="shared" si="2"/>
        <v>-3</v>
      </c>
      <c r="P58" s="80">
        <f t="shared" si="3"/>
        <v>-0.11111111111111116</v>
      </c>
      <c r="Q58" s="75"/>
    </row>
    <row r="59" spans="1:17" s="74" customFormat="1" ht="15" x14ac:dyDescent="0.2">
      <c r="A59" s="51">
        <v>25088</v>
      </c>
      <c r="B59" s="165" t="s">
        <v>1124</v>
      </c>
      <c r="C59" s="79">
        <v>41</v>
      </c>
      <c r="D59" s="79">
        <v>50</v>
      </c>
      <c r="E59" s="79">
        <v>47</v>
      </c>
      <c r="F59" s="79">
        <v>41</v>
      </c>
      <c r="G59" s="79">
        <v>39</v>
      </c>
      <c r="H59" s="79">
        <v>36</v>
      </c>
      <c r="I59" s="79">
        <v>36</v>
      </c>
      <c r="J59" s="348">
        <v>33</v>
      </c>
      <c r="K59" s="79">
        <v>28</v>
      </c>
      <c r="L59" s="78">
        <v>26</v>
      </c>
      <c r="M59" s="78">
        <v>24</v>
      </c>
      <c r="N59" s="78">
        <v>21</v>
      </c>
      <c r="O59" s="79">
        <f t="shared" si="2"/>
        <v>-3</v>
      </c>
      <c r="P59" s="80">
        <f t="shared" si="3"/>
        <v>-0.125</v>
      </c>
      <c r="Q59" s="75"/>
    </row>
    <row r="60" spans="1:17" s="74" customFormat="1" ht="15" x14ac:dyDescent="0.2">
      <c r="A60" s="344">
        <v>29022</v>
      </c>
      <c r="B60" s="163" t="s">
        <v>1125</v>
      </c>
      <c r="C60" s="79">
        <v>40</v>
      </c>
      <c r="D60" s="79">
        <v>45</v>
      </c>
      <c r="E60" s="79">
        <v>40</v>
      </c>
      <c r="F60" s="79">
        <v>37</v>
      </c>
      <c r="G60" s="79">
        <v>34</v>
      </c>
      <c r="H60" s="79">
        <v>36</v>
      </c>
      <c r="I60" s="79">
        <v>36</v>
      </c>
      <c r="J60" s="348">
        <v>30</v>
      </c>
      <c r="K60" s="79">
        <v>24</v>
      </c>
      <c r="L60" s="78">
        <v>23</v>
      </c>
      <c r="M60" s="78">
        <v>23</v>
      </c>
      <c r="N60" s="78">
        <v>20</v>
      </c>
      <c r="O60" s="79">
        <f t="shared" si="2"/>
        <v>-3</v>
      </c>
      <c r="P60" s="80">
        <f t="shared" si="3"/>
        <v>-0.13043478260869568</v>
      </c>
      <c r="Q60" s="75"/>
    </row>
    <row r="61" spans="1:17" s="74" customFormat="1" ht="15" x14ac:dyDescent="0.2">
      <c r="A61" s="51">
        <v>1822</v>
      </c>
      <c r="B61" s="163" t="s">
        <v>954</v>
      </c>
      <c r="C61" s="79">
        <v>21</v>
      </c>
      <c r="D61" s="79">
        <v>20</v>
      </c>
      <c r="E61" s="79">
        <v>17</v>
      </c>
      <c r="F61" s="79">
        <v>17</v>
      </c>
      <c r="G61" s="79">
        <v>17</v>
      </c>
      <c r="H61" s="79">
        <v>17</v>
      </c>
      <c r="I61" s="79">
        <v>23</v>
      </c>
      <c r="J61" s="348">
        <v>19</v>
      </c>
      <c r="K61" s="79">
        <v>14</v>
      </c>
      <c r="L61" s="78">
        <v>14</v>
      </c>
      <c r="M61" s="78">
        <v>14</v>
      </c>
      <c r="N61" s="78">
        <v>12</v>
      </c>
      <c r="O61" s="79">
        <f t="shared" si="2"/>
        <v>-2</v>
      </c>
      <c r="P61" s="80">
        <f t="shared" si="3"/>
        <v>-0.1428571428571429</v>
      </c>
      <c r="Q61" s="75"/>
    </row>
    <row r="62" spans="1:17" s="74" customFormat="1" ht="15" x14ac:dyDescent="0.2">
      <c r="A62" s="344">
        <v>83111</v>
      </c>
      <c r="B62" s="163" t="s">
        <v>939</v>
      </c>
      <c r="C62" s="79">
        <v>17</v>
      </c>
      <c r="D62" s="79">
        <v>26</v>
      </c>
      <c r="E62" s="79">
        <v>27</v>
      </c>
      <c r="F62" s="79">
        <v>28</v>
      </c>
      <c r="G62" s="79">
        <v>17</v>
      </c>
      <c r="H62" s="79">
        <v>14</v>
      </c>
      <c r="I62" s="79">
        <v>22</v>
      </c>
      <c r="J62" s="348">
        <v>25</v>
      </c>
      <c r="K62" s="79">
        <v>19</v>
      </c>
      <c r="L62" s="78">
        <v>22</v>
      </c>
      <c r="M62" s="78">
        <v>20</v>
      </c>
      <c r="N62" s="78">
        <v>17</v>
      </c>
      <c r="O62" s="79">
        <f t="shared" si="2"/>
        <v>-3</v>
      </c>
      <c r="P62" s="80">
        <f t="shared" si="3"/>
        <v>-0.15000000000000002</v>
      </c>
      <c r="Q62" s="75"/>
    </row>
    <row r="63" spans="1:17" s="74" customFormat="1" ht="15" x14ac:dyDescent="0.2">
      <c r="A63" s="344">
        <v>1816</v>
      </c>
      <c r="B63" s="163" t="s">
        <v>1110</v>
      </c>
      <c r="C63" s="79">
        <v>44</v>
      </c>
      <c r="D63" s="79">
        <v>44</v>
      </c>
      <c r="E63" s="79">
        <v>44</v>
      </c>
      <c r="F63" s="79">
        <v>36</v>
      </c>
      <c r="G63" s="79">
        <v>34</v>
      </c>
      <c r="H63" s="79">
        <v>31</v>
      </c>
      <c r="I63" s="79">
        <v>33</v>
      </c>
      <c r="J63" s="348">
        <v>39</v>
      </c>
      <c r="K63" s="79">
        <v>37</v>
      </c>
      <c r="L63" s="78">
        <v>38</v>
      </c>
      <c r="M63" s="78">
        <v>38</v>
      </c>
      <c r="N63" s="78">
        <v>32</v>
      </c>
      <c r="O63" s="79">
        <f t="shared" si="2"/>
        <v>-6</v>
      </c>
      <c r="P63" s="80">
        <f t="shared" si="3"/>
        <v>-0.15789473684210531</v>
      </c>
      <c r="Q63" s="75"/>
    </row>
    <row r="64" spans="1:17" s="74" customFormat="1" ht="15" x14ac:dyDescent="0.2">
      <c r="A64" s="51">
        <v>26294</v>
      </c>
      <c r="B64" s="353" t="s">
        <v>949</v>
      </c>
      <c r="C64" s="79">
        <v>16</v>
      </c>
      <c r="D64" s="79">
        <v>17</v>
      </c>
      <c r="E64" s="79">
        <v>27</v>
      </c>
      <c r="F64" s="79">
        <v>34</v>
      </c>
      <c r="G64" s="79">
        <v>35</v>
      </c>
      <c r="H64" s="79">
        <v>31</v>
      </c>
      <c r="I64" s="79">
        <v>27</v>
      </c>
      <c r="J64" s="348">
        <v>31</v>
      </c>
      <c r="K64" s="79">
        <v>28</v>
      </c>
      <c r="L64" s="78">
        <v>31</v>
      </c>
      <c r="M64" s="78">
        <v>36</v>
      </c>
      <c r="N64" s="78">
        <v>26</v>
      </c>
      <c r="O64" s="79">
        <f t="shared" si="2"/>
        <v>-10</v>
      </c>
      <c r="P64" s="80">
        <f t="shared" si="3"/>
        <v>-0.27777777777777779</v>
      </c>
      <c r="Q64" s="75"/>
    </row>
    <row r="65" spans="1:17" s="74" customFormat="1" ht="15" x14ac:dyDescent="0.2">
      <c r="A65" s="344">
        <v>1852</v>
      </c>
      <c r="B65" s="163" t="s">
        <v>1121</v>
      </c>
      <c r="C65" s="79">
        <v>15</v>
      </c>
      <c r="D65" s="79">
        <v>11</v>
      </c>
      <c r="E65" s="79">
        <v>12</v>
      </c>
      <c r="F65" s="79">
        <v>11</v>
      </c>
      <c r="G65" s="79">
        <v>13</v>
      </c>
      <c r="H65" s="79">
        <v>12</v>
      </c>
      <c r="I65" s="79">
        <v>14</v>
      </c>
      <c r="J65" s="348">
        <v>14</v>
      </c>
      <c r="K65" s="79">
        <v>18</v>
      </c>
      <c r="L65" s="78">
        <v>16</v>
      </c>
      <c r="M65" s="78">
        <v>9</v>
      </c>
      <c r="N65" s="78">
        <v>0</v>
      </c>
      <c r="O65" s="79">
        <f t="shared" si="2"/>
        <v>-9</v>
      </c>
      <c r="P65" s="80">
        <f t="shared" si="3"/>
        <v>-1</v>
      </c>
      <c r="Q65" s="338" t="s">
        <v>1588</v>
      </c>
    </row>
    <row r="66" spans="1:17" s="74" customFormat="1" ht="15" x14ac:dyDescent="0.2">
      <c r="A66" s="51"/>
      <c r="B66" s="178"/>
      <c r="C66" s="79"/>
      <c r="D66" s="79"/>
      <c r="E66" s="79"/>
      <c r="F66" s="79"/>
      <c r="G66" s="79"/>
      <c r="H66" s="79"/>
      <c r="I66" s="79"/>
      <c r="J66" s="348"/>
      <c r="K66" s="79"/>
      <c r="L66" s="78"/>
      <c r="M66" s="78"/>
      <c r="N66" s="78"/>
      <c r="O66" s="79"/>
      <c r="P66" s="80"/>
      <c r="Q66" s="327"/>
    </row>
    <row r="67" spans="1:17" s="74" customFormat="1" ht="15" x14ac:dyDescent="0.2">
      <c r="A67" s="73"/>
      <c r="B67" s="38" t="s">
        <v>962</v>
      </c>
      <c r="C67" s="79"/>
      <c r="D67" s="79"/>
      <c r="E67" s="79"/>
      <c r="F67" s="79"/>
      <c r="G67" s="79"/>
      <c r="H67" s="79"/>
      <c r="I67" s="79"/>
      <c r="J67" s="127"/>
      <c r="K67" s="79"/>
      <c r="L67" s="79"/>
      <c r="M67" s="79"/>
      <c r="N67" s="78"/>
      <c r="O67" s="78"/>
      <c r="P67" s="80"/>
      <c r="Q67" s="75"/>
    </row>
    <row r="68" spans="1:17" s="74" customFormat="1" ht="15" x14ac:dyDescent="0.2">
      <c r="A68" s="73"/>
      <c r="B68" s="38" t="s">
        <v>960</v>
      </c>
      <c r="C68" s="79">
        <v>10</v>
      </c>
      <c r="D68" s="79">
        <v>7</v>
      </c>
      <c r="E68" s="79">
        <v>9</v>
      </c>
      <c r="F68" s="79">
        <v>3</v>
      </c>
      <c r="G68" s="79">
        <v>3</v>
      </c>
      <c r="H68" s="79">
        <v>0</v>
      </c>
      <c r="I68" s="78"/>
      <c r="J68" s="78"/>
      <c r="K68" s="78"/>
      <c r="L68" s="78"/>
      <c r="M68" s="78"/>
      <c r="N68" s="209"/>
      <c r="O68" s="10"/>
      <c r="P68" s="196"/>
      <c r="Q68" s="75"/>
    </row>
    <row r="69" spans="1:17" s="74" customFormat="1" ht="15" x14ac:dyDescent="0.2">
      <c r="A69" s="73"/>
      <c r="B69" s="38" t="s">
        <v>963</v>
      </c>
      <c r="C69" s="79"/>
      <c r="D69" s="79"/>
      <c r="E69" s="79"/>
      <c r="F69" s="79"/>
      <c r="G69" s="79"/>
      <c r="H69" s="79"/>
      <c r="I69" s="79"/>
      <c r="J69" s="127"/>
      <c r="K69" s="79"/>
      <c r="L69" s="79"/>
      <c r="M69" s="79"/>
      <c r="N69" s="78"/>
      <c r="O69" s="79"/>
      <c r="P69" s="80"/>
      <c r="Q69" s="210"/>
    </row>
    <row r="70" spans="1:17" s="74" customFormat="1" ht="15" x14ac:dyDescent="0.2">
      <c r="A70" s="51">
        <v>1839</v>
      </c>
      <c r="B70" s="198" t="s">
        <v>955</v>
      </c>
      <c r="C70" s="79">
        <v>21</v>
      </c>
      <c r="D70" s="79">
        <v>21</v>
      </c>
      <c r="E70" s="79">
        <v>22</v>
      </c>
      <c r="F70" s="79">
        <v>19</v>
      </c>
      <c r="G70" s="79">
        <v>19</v>
      </c>
      <c r="H70" s="79">
        <v>17</v>
      </c>
      <c r="I70" s="79">
        <v>17</v>
      </c>
      <c r="J70" s="348">
        <v>15</v>
      </c>
      <c r="K70" s="79">
        <v>14</v>
      </c>
      <c r="L70" s="78">
        <v>0</v>
      </c>
      <c r="M70" s="78"/>
      <c r="N70" s="78"/>
      <c r="O70" s="78"/>
      <c r="P70" s="80"/>
      <c r="Q70" s="75"/>
    </row>
    <row r="71" spans="1:17" s="74" customFormat="1" ht="15" x14ac:dyDescent="0.2">
      <c r="A71" s="51"/>
      <c r="B71" s="198" t="s">
        <v>957</v>
      </c>
      <c r="C71" s="79">
        <v>17</v>
      </c>
      <c r="D71" s="79">
        <v>22</v>
      </c>
      <c r="E71" s="79">
        <v>16</v>
      </c>
      <c r="F71" s="79">
        <v>17</v>
      </c>
      <c r="G71" s="79">
        <v>17</v>
      </c>
      <c r="H71" s="79">
        <v>15</v>
      </c>
      <c r="I71" s="78">
        <v>18</v>
      </c>
      <c r="J71" s="347">
        <v>15</v>
      </c>
      <c r="K71" s="78">
        <v>0</v>
      </c>
      <c r="L71" s="78"/>
      <c r="M71" s="78"/>
      <c r="N71" s="209"/>
      <c r="O71" s="10"/>
      <c r="P71" s="196"/>
      <c r="Q71" s="75"/>
    </row>
    <row r="72" spans="1:17" s="74" customFormat="1" ht="15" x14ac:dyDescent="0.2">
      <c r="A72" s="73"/>
      <c r="B72" s="38" t="s">
        <v>959</v>
      </c>
      <c r="C72" s="79">
        <v>10</v>
      </c>
      <c r="D72" s="79">
        <v>13</v>
      </c>
      <c r="E72" s="79">
        <v>16</v>
      </c>
      <c r="F72" s="79">
        <v>12</v>
      </c>
      <c r="G72" s="79">
        <v>13</v>
      </c>
      <c r="H72" s="79">
        <v>12</v>
      </c>
      <c r="I72" s="78">
        <v>0</v>
      </c>
      <c r="J72" s="341"/>
      <c r="K72" s="10"/>
      <c r="L72" s="209"/>
      <c r="M72" s="209"/>
      <c r="N72" s="78"/>
      <c r="O72" s="78"/>
      <c r="P72" s="196"/>
      <c r="Q72" s="75"/>
    </row>
    <row r="73" spans="1:17" s="74" customFormat="1" ht="15" x14ac:dyDescent="0.2">
      <c r="A73" s="73"/>
      <c r="B73" s="38" t="s">
        <v>964</v>
      </c>
      <c r="C73" s="79"/>
      <c r="D73" s="79"/>
      <c r="E73" s="79"/>
      <c r="F73" s="79"/>
      <c r="G73" s="79"/>
      <c r="H73" s="79"/>
      <c r="I73" s="79"/>
      <c r="J73" s="78"/>
      <c r="K73" s="79"/>
      <c r="L73" s="79"/>
      <c r="M73" s="79"/>
      <c r="N73" s="78"/>
      <c r="O73" s="78"/>
      <c r="P73" s="196"/>
      <c r="Q73" s="75"/>
    </row>
    <row r="74" spans="1:17" s="74" customFormat="1" ht="15" x14ac:dyDescent="0.2">
      <c r="A74" s="73"/>
      <c r="B74" s="38" t="s">
        <v>958</v>
      </c>
      <c r="C74" s="79">
        <v>8</v>
      </c>
      <c r="D74" s="79">
        <v>7</v>
      </c>
      <c r="E74" s="79">
        <v>8</v>
      </c>
      <c r="F74" s="79">
        <v>8</v>
      </c>
      <c r="G74" s="79">
        <v>8</v>
      </c>
      <c r="H74" s="79">
        <v>8</v>
      </c>
      <c r="I74" s="78">
        <v>7</v>
      </c>
      <c r="J74" s="341">
        <v>0</v>
      </c>
      <c r="K74" s="10"/>
      <c r="L74" s="209"/>
      <c r="M74" s="209"/>
      <c r="N74" s="79"/>
      <c r="O74" s="79"/>
      <c r="P74" s="196"/>
      <c r="Q74" s="75"/>
    </row>
    <row r="75" spans="1:17" s="74" customFormat="1" ht="15" x14ac:dyDescent="0.2">
      <c r="A75" s="73"/>
      <c r="B75" s="38" t="s">
        <v>965</v>
      </c>
      <c r="C75" s="79"/>
      <c r="D75" s="79"/>
      <c r="E75" s="79"/>
      <c r="F75" s="79"/>
      <c r="G75" s="79"/>
      <c r="H75" s="79"/>
      <c r="I75" s="79"/>
      <c r="J75" s="78"/>
      <c r="K75" s="79"/>
      <c r="L75" s="79"/>
      <c r="M75" s="79"/>
      <c r="N75" s="79"/>
      <c r="O75" s="79"/>
      <c r="P75" s="196"/>
      <c r="Q75" s="75"/>
    </row>
    <row r="76" spans="1:17" s="74" customFormat="1" ht="15" x14ac:dyDescent="0.2">
      <c r="A76" s="73"/>
      <c r="B76" s="38" t="s">
        <v>966</v>
      </c>
      <c r="C76" s="79"/>
      <c r="D76" s="79"/>
      <c r="E76" s="79"/>
      <c r="F76" s="79"/>
      <c r="G76" s="79"/>
      <c r="H76" s="79"/>
      <c r="I76" s="79"/>
      <c r="J76" s="78"/>
      <c r="K76" s="79"/>
      <c r="L76" s="79"/>
      <c r="M76" s="79"/>
      <c r="N76" s="79"/>
      <c r="O76" s="79"/>
      <c r="P76" s="196"/>
      <c r="Q76" s="75"/>
    </row>
    <row r="77" spans="1:17" s="74" customFormat="1" ht="15" x14ac:dyDescent="0.2">
      <c r="A77" s="51">
        <v>21793</v>
      </c>
      <c r="B77" s="198" t="s">
        <v>1489</v>
      </c>
      <c r="C77" s="79">
        <v>18</v>
      </c>
      <c r="D77" s="79">
        <v>13</v>
      </c>
      <c r="E77" s="79">
        <v>13</v>
      </c>
      <c r="F77" s="79">
        <v>11</v>
      </c>
      <c r="G77" s="79">
        <v>9</v>
      </c>
      <c r="H77" s="79">
        <v>12</v>
      </c>
      <c r="I77" s="78">
        <v>8</v>
      </c>
      <c r="J77" s="347">
        <v>6</v>
      </c>
      <c r="K77" s="78">
        <v>5</v>
      </c>
      <c r="L77" s="78">
        <v>0</v>
      </c>
      <c r="M77" s="78"/>
      <c r="N77" s="79"/>
      <c r="O77" s="79"/>
      <c r="P77" s="196"/>
      <c r="Q77" s="75"/>
    </row>
    <row r="78" spans="1:17" s="74" customFormat="1" ht="15" x14ac:dyDescent="0.2">
      <c r="A78" s="73"/>
      <c r="B78" s="38" t="s">
        <v>1491</v>
      </c>
      <c r="C78" s="79">
        <v>14</v>
      </c>
      <c r="D78" s="79">
        <v>12</v>
      </c>
      <c r="E78" s="79">
        <v>0</v>
      </c>
      <c r="F78" s="79"/>
      <c r="G78" s="79"/>
      <c r="H78" s="79"/>
      <c r="I78" s="79"/>
      <c r="J78" s="78"/>
      <c r="K78" s="79"/>
      <c r="L78" s="79"/>
      <c r="M78" s="79"/>
      <c r="N78" s="79"/>
      <c r="O78" s="79"/>
      <c r="P78" s="196"/>
      <c r="Q78" s="75"/>
    </row>
    <row r="79" spans="1:17" s="74" customFormat="1" ht="15" x14ac:dyDescent="0.2">
      <c r="A79" s="73"/>
      <c r="B79" s="38" t="s">
        <v>967</v>
      </c>
      <c r="C79" s="79"/>
      <c r="D79" s="79"/>
      <c r="E79" s="79"/>
      <c r="F79" s="79"/>
      <c r="G79" s="79"/>
      <c r="H79" s="79"/>
      <c r="I79" s="79"/>
      <c r="J79" s="78"/>
      <c r="K79" s="79"/>
      <c r="L79" s="79"/>
      <c r="M79" s="79"/>
      <c r="N79" s="79"/>
      <c r="O79" s="79"/>
      <c r="P79" s="196"/>
      <c r="Q79" s="75"/>
    </row>
    <row r="80" spans="1:17" s="74" customFormat="1" ht="15" x14ac:dyDescent="0.2">
      <c r="A80" s="73"/>
      <c r="B80" s="38" t="s">
        <v>968</v>
      </c>
      <c r="C80" s="79">
        <v>21</v>
      </c>
      <c r="D80" s="79">
        <v>12</v>
      </c>
      <c r="E80" s="79">
        <v>11</v>
      </c>
      <c r="F80" s="79">
        <v>11</v>
      </c>
      <c r="G80" s="79">
        <v>0</v>
      </c>
      <c r="H80" s="79"/>
      <c r="I80" s="79"/>
      <c r="J80" s="78"/>
      <c r="K80" s="79"/>
      <c r="L80" s="79"/>
      <c r="M80" s="79"/>
      <c r="N80" s="79"/>
      <c r="O80" s="79"/>
      <c r="P80" s="196"/>
      <c r="Q80" s="75"/>
    </row>
    <row r="81" spans="1:21" s="74" customFormat="1" ht="15" x14ac:dyDescent="0.2">
      <c r="A81" s="73"/>
      <c r="B81" s="38" t="s">
        <v>969</v>
      </c>
      <c r="C81" s="79"/>
      <c r="D81" s="79"/>
      <c r="E81" s="79"/>
      <c r="F81" s="79"/>
      <c r="G81" s="79"/>
      <c r="H81" s="79"/>
      <c r="I81" s="79"/>
      <c r="J81" s="78"/>
      <c r="K81" s="79"/>
      <c r="L81" s="79"/>
      <c r="M81" s="79"/>
      <c r="N81" s="79"/>
      <c r="O81" s="79"/>
      <c r="P81" s="196"/>
      <c r="Q81" s="75"/>
    </row>
    <row r="82" spans="1:21" s="74" customFormat="1" ht="15" x14ac:dyDescent="0.2">
      <c r="A82" s="73"/>
      <c r="B82" s="38" t="s">
        <v>961</v>
      </c>
      <c r="C82" s="79">
        <v>21</v>
      </c>
      <c r="D82" s="79">
        <v>20</v>
      </c>
      <c r="E82" s="79">
        <v>14</v>
      </c>
      <c r="F82" s="79">
        <v>13</v>
      </c>
      <c r="G82" s="79">
        <v>13</v>
      </c>
      <c r="H82" s="79">
        <v>0</v>
      </c>
      <c r="I82" s="78"/>
      <c r="J82" s="78"/>
      <c r="K82" s="78"/>
      <c r="L82" s="78"/>
      <c r="M82" s="78"/>
      <c r="N82" s="79"/>
      <c r="O82" s="79"/>
      <c r="P82" s="196"/>
      <c r="Q82" s="75"/>
    </row>
    <row r="83" spans="1:21" s="74" customFormat="1" ht="15" x14ac:dyDescent="0.2">
      <c r="A83" s="73"/>
      <c r="B83" s="38" t="s">
        <v>970</v>
      </c>
      <c r="C83" s="79"/>
      <c r="D83" s="79"/>
      <c r="E83" s="79"/>
      <c r="F83" s="79"/>
      <c r="G83" s="79"/>
      <c r="H83" s="79"/>
      <c r="I83" s="79"/>
      <c r="J83" s="78"/>
      <c r="K83" s="79"/>
      <c r="L83" s="79"/>
      <c r="M83" s="79"/>
      <c r="N83" s="79"/>
      <c r="O83" s="79"/>
      <c r="P83" s="196"/>
      <c r="Q83" s="75"/>
    </row>
    <row r="84" spans="1:21" s="74" customFormat="1" ht="15" x14ac:dyDescent="0.2">
      <c r="A84" s="73"/>
      <c r="B84" s="38" t="s">
        <v>971</v>
      </c>
      <c r="C84" s="79"/>
      <c r="D84" s="79"/>
      <c r="E84" s="79"/>
      <c r="F84" s="79"/>
      <c r="G84" s="79"/>
      <c r="H84" s="79"/>
      <c r="I84" s="79"/>
      <c r="J84" s="78"/>
      <c r="K84" s="79"/>
      <c r="L84" s="79"/>
      <c r="M84" s="79"/>
      <c r="N84" s="79"/>
      <c r="O84" s="79"/>
      <c r="P84" s="196"/>
      <c r="Q84" s="75"/>
    </row>
    <row r="85" spans="1:21" s="74" customFormat="1" ht="15" x14ac:dyDescent="0.2">
      <c r="A85" s="73"/>
      <c r="B85" s="38" t="s">
        <v>972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96"/>
      <c r="Q85" s="75"/>
    </row>
    <row r="86" spans="1:21" s="74" customFormat="1" ht="15" x14ac:dyDescent="0.2">
      <c r="A86" s="73"/>
      <c r="B86" s="16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96"/>
      <c r="Q86" s="75"/>
    </row>
    <row r="87" spans="1:21" s="74" customFormat="1" ht="15" x14ac:dyDescent="0.2">
      <c r="A87" s="73"/>
      <c r="B87" s="170" t="s">
        <v>1455</v>
      </c>
      <c r="C87" s="78">
        <f t="shared" ref="C87:I87" si="4">SUM(C3:C86)</f>
        <v>2865</v>
      </c>
      <c r="D87" s="82">
        <f t="shared" si="4"/>
        <v>2820</v>
      </c>
      <c r="E87" s="82">
        <f t="shared" si="4"/>
        <v>2754</v>
      </c>
      <c r="F87" s="82">
        <f t="shared" si="4"/>
        <v>2715</v>
      </c>
      <c r="G87" s="82">
        <f t="shared" si="4"/>
        <v>2667</v>
      </c>
      <c r="H87" s="82">
        <f t="shared" si="4"/>
        <v>2665</v>
      </c>
      <c r="I87" s="81">
        <f t="shared" si="4"/>
        <v>2708</v>
      </c>
      <c r="J87" s="82">
        <f>SUM(J3:J86)</f>
        <v>2689</v>
      </c>
      <c r="K87" s="82">
        <f>SUM(K3:K86)</f>
        <v>2549</v>
      </c>
      <c r="L87" s="82">
        <f>SUM(L3:L86)</f>
        <v>2451</v>
      </c>
      <c r="M87" s="82">
        <f>SUM(M3:M86)</f>
        <v>2391</v>
      </c>
      <c r="N87" s="82">
        <f>SUM(N3:N86)</f>
        <v>2529</v>
      </c>
      <c r="O87" s="78">
        <f>SUM(O$3:O86)</f>
        <v>138</v>
      </c>
      <c r="P87" s="80">
        <f>(N87/M87)-1</f>
        <v>5.7716436637390123E-2</v>
      </c>
      <c r="Q87" s="75"/>
    </row>
    <row r="88" spans="1:21" s="185" customFormat="1" ht="15" x14ac:dyDescent="0.2">
      <c r="A88" s="211"/>
      <c r="B88" s="171"/>
      <c r="C88" s="79"/>
      <c r="D88" s="79">
        <f t="shared" ref="D88:I88" si="5">SUM(D87-C87)</f>
        <v>-45</v>
      </c>
      <c r="E88" s="79">
        <f t="shared" si="5"/>
        <v>-66</v>
      </c>
      <c r="F88" s="79">
        <f t="shared" si="5"/>
        <v>-39</v>
      </c>
      <c r="G88" s="79">
        <f t="shared" si="5"/>
        <v>-48</v>
      </c>
      <c r="H88" s="79">
        <f t="shared" si="5"/>
        <v>-2</v>
      </c>
      <c r="I88" s="79">
        <f t="shared" si="5"/>
        <v>43</v>
      </c>
      <c r="J88" s="79">
        <f>SUM(J87-I87)</f>
        <v>-19</v>
      </c>
      <c r="K88" s="79">
        <f>SUM(K87-J87)</f>
        <v>-140</v>
      </c>
      <c r="L88" s="79">
        <f>SUM(L87-K87)</f>
        <v>-98</v>
      </c>
      <c r="M88" s="79">
        <f>SUM(M87-L87)</f>
        <v>-60</v>
      </c>
      <c r="N88" s="79">
        <f>SUM(N87-M87)</f>
        <v>138</v>
      </c>
      <c r="O88" s="78"/>
      <c r="P88" s="128"/>
      <c r="Q88" s="252"/>
      <c r="R88" s="100"/>
      <c r="S88" s="100"/>
      <c r="T88" s="100"/>
      <c r="U88" s="100"/>
    </row>
    <row r="89" spans="1:21" s="74" customFormat="1" ht="15" x14ac:dyDescent="0.2">
      <c r="A89" s="73"/>
      <c r="B89" s="177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28"/>
      <c r="Q89" s="252"/>
      <c r="R89" s="100"/>
      <c r="S89" s="100"/>
      <c r="T89" s="100"/>
      <c r="U89" s="100"/>
    </row>
    <row r="90" spans="1:21" s="74" customFormat="1" ht="15" x14ac:dyDescent="0.2">
      <c r="A90" s="73"/>
      <c r="B90" s="171" t="s">
        <v>1456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28"/>
      <c r="Q90" s="252"/>
      <c r="R90" s="100"/>
      <c r="S90" s="100"/>
      <c r="T90" s="100"/>
      <c r="U90" s="100"/>
    </row>
    <row r="91" spans="1:21" s="74" customFormat="1" ht="15" x14ac:dyDescent="0.2">
      <c r="A91" s="73"/>
      <c r="B91" s="172" t="s">
        <v>1457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21" s="74" customFormat="1" ht="15" x14ac:dyDescent="0.2">
      <c r="A92" s="73"/>
      <c r="B92" s="173" t="s">
        <v>1458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21" s="74" customFormat="1" ht="15" x14ac:dyDescent="0.2">
      <c r="A93" s="73"/>
      <c r="B93" s="174" t="s">
        <v>1459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21" s="74" customFormat="1" ht="15" x14ac:dyDescent="0.2">
      <c r="A94" s="73"/>
      <c r="B94" s="175" t="s">
        <v>1460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21" s="74" customFormat="1" ht="15" x14ac:dyDescent="0.2">
      <c r="A95" s="73"/>
      <c r="B95" s="315" t="s">
        <v>52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21" s="74" customFormat="1" ht="15" x14ac:dyDescent="0.2">
      <c r="A96" s="73"/>
      <c r="B96" s="176" t="s">
        <v>1461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3"/>
    </row>
    <row r="97" spans="1:17" s="74" customFormat="1" ht="15" x14ac:dyDescent="0.2">
      <c r="A97" s="73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x14ac:dyDescent="0.2">
      <c r="C98" s="68"/>
      <c r="D98" s="68"/>
      <c r="E98" s="68"/>
      <c r="F98" s="68"/>
      <c r="G98" s="68"/>
      <c r="H98" s="68"/>
      <c r="I98" s="68"/>
      <c r="J98" s="65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5"/>
      <c r="K99" s="68"/>
      <c r="L99" s="68"/>
      <c r="M99" s="68"/>
      <c r="N99" s="68"/>
      <c r="O99" s="68"/>
    </row>
    <row r="100" spans="1:17" x14ac:dyDescent="0.2">
      <c r="C100" s="68"/>
      <c r="D100" s="68"/>
      <c r="E100" s="68"/>
      <c r="F100" s="68"/>
      <c r="G100" s="68"/>
      <c r="H100" s="68"/>
      <c r="I100" s="68"/>
      <c r="J100" s="65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5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5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5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5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5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5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5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5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5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5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5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5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5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5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5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5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5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5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5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5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5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5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5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5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5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5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5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5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5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5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5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5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5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5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5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5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5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5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5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5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5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5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5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5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5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5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5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5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5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5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5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5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5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5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5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5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5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5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5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5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5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5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5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5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5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5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5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5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5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5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5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5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5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5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5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5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5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5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5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5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5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5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5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5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5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5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5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5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5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5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5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5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5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5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5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5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5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5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5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5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5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5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5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5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5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5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5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5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5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5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5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5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5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5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5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5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5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5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5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5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5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5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5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5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5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5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5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5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5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5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5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5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5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5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5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5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5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5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5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5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5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5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5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5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5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5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5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5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5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5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5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5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5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5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5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5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5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5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5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5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5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5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5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5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5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5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5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5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5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5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5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5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5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5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5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5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5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5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5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5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5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5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5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5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5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5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5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5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5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5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5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5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5"/>
      <c r="K293" s="68"/>
      <c r="L293" s="68"/>
      <c r="M293" s="68"/>
      <c r="N293" s="68"/>
      <c r="O293" s="68"/>
    </row>
  </sheetData>
  <sortState xmlns:xlrd2="http://schemas.microsoft.com/office/spreadsheetml/2017/richdata2" ref="A3:Q65">
    <sortCondition descending="1" ref="P3:P65"/>
    <sortCondition descending="1" ref="N3:N65"/>
  </sortState>
  <mergeCells count="1">
    <mergeCell ref="O1:P1"/>
  </mergeCells>
  <phoneticPr fontId="37" type="noConversion"/>
  <conditionalFormatting sqref="N87">
    <cfRule type="expression" dxfId="161" priority="13">
      <formula>O87&lt;0</formula>
    </cfRule>
    <cfRule type="expression" dxfId="160" priority="14">
      <formula>O87=0</formula>
    </cfRule>
    <cfRule type="expression" dxfId="159" priority="15">
      <formula>O87&gt;0</formula>
    </cfRule>
  </conditionalFormatting>
  <conditionalFormatting sqref="B4:B65">
    <cfRule type="expression" dxfId="158" priority="16">
      <formula>P4&lt;0</formula>
    </cfRule>
    <cfRule type="expression" dxfId="157" priority="17">
      <formula>P4=0</formula>
    </cfRule>
    <cfRule type="expression" dxfId="156" priority="18">
      <formula>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2022-05-11T02:19:34Z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